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３年度レビューシート\01 最終公表\03 特別室\0827リバイス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6" i="3"/>
  <c r="AY213" i="3"/>
  <c r="AY417" i="3"/>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<sst xmlns="http://schemas.openxmlformats.org/spreadsheetml/2006/main" count="3100" uniqueCount="785">
  <si>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</si>
  <si>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</si>
  <si>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</si>
  <si>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</si>
  <si>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</si>
  <si>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</si>
  <si>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</si>
  <si>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</si>
  <si>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</si>
  <si>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</si>
  <si>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</si>
  <si>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</si>
  <si>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</si>
  <si>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</si>
  <si>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</si>
  <si>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</si>
  <si>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</si>
  <si>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</si>
  <si>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</si>
  <si>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</si>
  <si>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</si>
  <si>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</si>
  <si>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</si>
  <si>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</si>
  <si>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</si>
  <si>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</si>
  <si>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</si>
  <si>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</si>
  <si>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</si>
  <si>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</si>
  <si>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</si>
  <si>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</si>
  <si>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</si>
  <si>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</si>
  <si>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</si>
  <si>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</si>
  <si>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</si>
  <si>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</si>
  <si>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</si>
  <si>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</si>
  <si>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</si>
  <si>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</si>
  <si>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</si>
  <si>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</si>
  <si>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</si>
  <si>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</si>
  <si>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</si>
  <si>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</si>
  <si>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</si>
  <si>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</si>
  <si>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</si>
  <si>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</si>
  <si>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</si>
  <si>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</si>
  <si>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</si>
  <si>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</si>
  <si>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</si>
  <si>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</si>
  <si>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</si>
  <si>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</si>
  <si>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</si>
  <si>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</si>
  <si>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</si>
  <si>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</si>
  <si>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</si>
  <si>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</si>
  <si>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</si>
  <si>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</si>
  <si>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</si>
  <si>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</si>
  <si>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</si>
  <si>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</si>
  <si>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</si>
  <si>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</si>
  <si>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</si>
  <si>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</si>
  <si>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</si>
  <si>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</si>
  <si>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</si>
  <si>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</si>
  <si>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</si>
  <si>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</si>
  <si>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</si>
  <si>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</si>
  <si>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</si>
  <si>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</si>
  <si>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</si>
  <si>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</si>
  <si>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</si>
  <si>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</si>
  <si>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</si>
  <si>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</si>
  <si>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</si>
  <si>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</si>
  <si>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</si>
  <si>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</si>
  <si>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</si>
  <si>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</si>
  <si>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</si>
  <si>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</si>
  <si>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</si>
  <si>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</si>
  <si>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</si>
  <si>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</si>
  <si>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</si>
  <si>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</si>
  <si>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</si>
  <si>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</si>
  <si>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</si>
  <si>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</si>
  <si>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</si>
  <si>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</si>
  <si>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</si>
  <si>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</si>
  <si>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</si>
  <si>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</si>
  <si>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</si>
  <si>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</si>
  <si>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</si>
  <si>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</si>
  <si>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</si>
  <si>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</si>
  <si>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</si>
  <si>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</si>
  <si>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</si>
  <si>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</si>
  <si>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</si>
  <si>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</si>
  <si>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</si>
  <si>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</si>
  <si>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</si>
  <si>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</si>
  <si>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</si>
  <si>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</si>
  <si>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</si>
  <si>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</si>
  <si>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</si>
  <si>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</si>
  <si>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</si>
  <si>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</si>
  <si>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</si>
  <si>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</si>
  <si>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</si>
  <si>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</si>
  <si>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</si>
  <si>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</si>
  <si>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</si>
  <si>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</si>
  <si>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</si>
  <si>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</si>
  <si>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</si>
  <si>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</si>
  <si>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</si>
  <si>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</si>
  <si>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</si>
  <si>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</si>
  <si>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</si>
  <si>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</si>
  <si>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</si>
  <si>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</si>
  <si>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</si>
  <si>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</si>
  <si>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</si>
  <si>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</si>
  <si>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</si>
  <si>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</si>
  <si>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</si>
  <si>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</si>
  <si>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</si>
  <si>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</si>
  <si>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</si>
  <si>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</si>
  <si>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</si>
  <si>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</si>
  <si>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</si>
  <si>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</si>
  <si>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</si>
  <si>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</si>
  <si>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</si>
  <si>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</si>
  <si>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</si>
  <si>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</si>
  <si>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</si>
  <si>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</si>
  <si>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</si>
  <si>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</si>
  <si>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</si>
  <si>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</si>
  <si>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</si>
  <si>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</si>
  <si>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</si>
  <si>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</si>
  <si>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</si>
  <si>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</si>
  <si>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</si>
  <si>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</si>
  <si>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</si>
  <si>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</si>
  <si>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</si>
  <si>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</si>
  <si>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</si>
  <si>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</si>
  <si>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</si>
  <si>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</si>
  <si>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</si>
  <si>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</si>
  <si>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</si>
  <si>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</si>
  <si>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</si>
  <si>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</si>
  <si>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</si>
  <si>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</si>
  <si>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</si>
  <si>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</si>
  <si>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</si>
  <si>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</si>
  <si>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</si>
  <si>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</si>
  <si>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</si>
  <si>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</si>
  <si>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</si>
  <si>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</si>
  <si>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</si>
  <si>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</si>
  <si>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</si>
  <si>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</si>
  <si>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</si>
  <si>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</si>
  <si>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</si>
  <si>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</si>
  <si>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</si>
  <si>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</si>
  <si>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</si>
  <si>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</si>
  <si>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</si>
  <si>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</si>
  <si>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</si>
  <si>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</si>
  <si>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</si>
  <si>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</si>
  <si>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</si>
  <si>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</si>
  <si>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</si>
  <si>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</si>
  <si>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</si>
  <si>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</si>
  <si>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</si>
  <si>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</si>
  <si>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</si>
  <si>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</si>
  <si>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</si>
  <si>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</si>
  <si>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</si>
  <si>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</si>
  <si>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</si>
  <si>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</si>
  <si>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</si>
  <si>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</si>
  <si>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</si>
  <si>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</si>
  <si>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</si>
  <si>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</si>
  <si>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</si>
  <si>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</si>
  <si>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</si>
  <si>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</si>
  <si>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</si>
  <si>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</si>
  <si>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</si>
  <si>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</si>
  <si>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</si>
  <si>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</si>
  <si>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</si>
  <si>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</si>
  <si>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</si>
  <si>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</si>
  <si>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</si>
  <si>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</si>
  <si>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</si>
  <si>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</si>
  <si>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</si>
  <si>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</si>
  <si>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</si>
  <si>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</si>
  <si>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</si>
  <si>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</si>
  <si>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</si>
  <si>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</si>
  <si>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</si>
  <si>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</si>
  <si>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</si>
  <si>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</si>
  <si>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</si>
  <si>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</si>
  <si>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</si>
  <si>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</si>
  <si>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</si>
  <si>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</si>
  <si>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</si>
  <si>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</si>
  <si>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</si>
  <si>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</si>
  <si>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</si>
  <si>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</si>
  <si>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</si>
  <si>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</si>
  <si>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</si>
  <si>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</si>
  <si>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</si>
  <si>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</si>
  <si>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</si>
  <si>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</si>
  <si>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</si>
  <si>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</si>
  <si>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</si>
  <si>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</si>
  <si>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</si>
  <si>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</si>
  <si>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</si>
  <si>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</si>
  <si>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</si>
  <si>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</si>
  <si>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</si>
  <si>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</si>
  <si>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</si>
  <si>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</si>
  <si>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</si>
  <si>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</si>
  <si>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</si>
  <si>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</si>
  <si>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</si>
  <si>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</si>
  <si>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</si>
  <si>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</si>
  <si>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</si>
  <si>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</si>
  <si>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</si>
  <si>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</si>
  <si>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</si>
  <si>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</si>
  <si>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</si>
  <si>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</si>
  <si>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</si>
  <si>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</si>
  <si>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</si>
  <si>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</si>
  <si>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</si>
  <si>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</si>
  <si>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</si>
  <si>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</si>
  <si>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</si>
  <si>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</si>
  <si>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</si>
  <si>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</si>
  <si>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</si>
  <si>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</si>
  <si>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</si>
  <si>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</si>
  <si>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</si>
  <si>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</si>
  <si>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</si>
  <si>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</si>
  <si>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</si>
  <si>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</si>
  <si>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</si>
  <si>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</si>
  <si>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</si>
  <si>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</si>
  <si>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</si>
  <si>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</si>
  <si>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</si>
  <si>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</si>
  <si>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</si>
  <si>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</si>
  <si>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</si>
  <si>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</si>
  <si>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</si>
  <si>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</si>
  <si>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</si>
  <si>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</si>
  <si>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</si>
  <si>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</si>
  <si>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</si>
  <si>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</si>
  <si>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</si>
  <si>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</si>
  <si>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</si>
  <si>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</si>
  <si>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</si>
  <si>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</si>
  <si>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</si>
  <si>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</si>
  <si>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</si>
  <si>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</si>
  <si>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</si>
  <si>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</si>
  <si>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</si>
  <si>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</si>
  <si>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</si>
  <si>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</si>
  <si>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</si>
  <si>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</si>
  <si>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</si>
  <si>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</si>
  <si>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</si>
  <si>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</si>
  <si>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</si>
  <si>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</si>
  <si>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</si>
  <si>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</si>
  <si>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</si>
  <si>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</si>
  <si>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</si>
  <si>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</si>
  <si>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</si>
  <si>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</si>
  <si>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</si>
  <si>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</si>
  <si>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</si>
  <si>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</si>
  <si>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</si>
  <si>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</si>
  <si>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</si>
  <si>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</si>
  <si>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</si>
  <si>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</si>
  <si>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</si>
  <si>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</si>
  <si>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</si>
  <si>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</si>
  <si>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</si>
  <si>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</si>
  <si>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</si>
  <si>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</si>
  <si>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</si>
  <si>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</si>
  <si>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</si>
  <si>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</si>
  <si>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</si>
  <si>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</si>
  <si>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</si>
  <si>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</si>
  <si>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</si>
  <si>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</si>
  <si>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</si>
  <si>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</si>
  <si>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</si>
  <si>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</si>
  <si>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</si>
  <si>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</si>
  <si>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</si>
  <si>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</si>
  <si>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</si>
  <si>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</si>
  <si>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</si>
  <si>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</si>
  <si>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</si>
  <si>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</si>
  <si>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</si>
  <si>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</si>
  <si>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</si>
  <si>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</si>
  <si>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</si>
  <si>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</si>
  <si>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</si>
  <si>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</si>
  <si>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</si>
  <si>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</si>
  <si>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</si>
  <si>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</si>
  <si>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</si>
  <si>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</si>
  <si>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</si>
  <si>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</si>
  <si>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</si>
  <si>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</si>
  <si>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</si>
  <si>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</si>
  <si>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</si>
  <si>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</si>
  <si>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</si>
  <si>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</si>
  <si>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</si>
  <si>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</si>
  <si>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</si>
  <si>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</si>
  <si>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</si>
  <si>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</si>
  <si>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</si>
  <si>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</si>
  <si>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</si>
  <si>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</si>
  <si>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</si>
  <si>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</si>
  <si>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</si>
  <si>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</si>
  <si>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</si>
  <si>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</si>
  <si>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</si>
  <si>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</si>
  <si>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</si>
  <si>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</si>
  <si>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</si>
  <si>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</si>
  <si>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</si>
  <si>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</si>
  <si>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</si>
  <si>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</si>
  <si>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</si>
  <si>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</si>
  <si>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</si>
  <si>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</si>
  <si>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</si>
  <si>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</si>
  <si>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</si>
  <si>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</si>
  <si>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</si>
  <si>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</si>
  <si>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</si>
  <si>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</si>
  <si>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</si>
  <si>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</si>
  <si>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</si>
  <si>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</si>
  <si>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</si>
  <si>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</si>
  <si>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</si>
  <si>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</si>
  <si>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</si>
  <si>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</si>
  <si>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</si>
  <si>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</si>
  <si>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</si>
  <si>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</si>
  <si>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</si>
  <si>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</si>
  <si>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</si>
  <si>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</si>
  <si>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</si>
  <si>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</si>
  <si>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</si>
  <si>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</si>
  <si>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</si>
  <si>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</si>
  <si>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</si>
  <si>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</si>
  <si>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</si>
  <si>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</si>
  <si>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</si>
  <si>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</si>
  <si>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</si>
  <si>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</si>
  <si>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</si>
  <si>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</si>
  <si>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</si>
  <si>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</si>
  <si>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</si>
  <si>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</si>
  <si>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</si>
  <si>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</si>
  <si>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</si>
  <si>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</si>
  <si>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</si>
  <si>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</si>
  <si>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</si>
  <si>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</si>
  <si>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</si>
  <si>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</si>
  <si>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</si>
  <si>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</si>
  <si>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</si>
  <si>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</si>
  <si>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</si>
  <si>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</si>
  <si>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</si>
  <si>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</si>
  <si>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</si>
  <si>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</si>
  <si>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</si>
  <si>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</si>
  <si>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</si>
  <si>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</si>
  <si>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</si>
  <si>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</si>
  <si>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</si>
  <si>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</si>
  <si>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</si>
  <si>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</si>
  <si>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</si>
  <si>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</si>
  <si>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</si>
  <si>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</si>
  <si>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</si>
  <si>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</si>
  <si>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</si>
  <si>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</si>
  <si>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</si>
  <si>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</si>
  <si>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</si>
  <si>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</si>
  <si>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</si>
  <si>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</si>
  <si>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</si>
  <si>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</si>
  <si>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</si>
  <si>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</si>
  <si>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</si>
  <si>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</si>
  <si>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</si>
  <si>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</si>
  <si>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</si>
  <si>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</si>
  <si>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</si>
  <si>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</si>
  <si>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</si>
  <si>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</si>
  <si>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</si>
  <si>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</si>
  <si>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</si>
  <si>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</si>
  <si>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</si>
  <si>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</si>
  <si>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</si>
  <si>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</si>
  <si>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</si>
  <si>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</si>
  <si>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</si>
  <si>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</si>
  <si>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</si>
  <si>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</si>
  <si>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</si>
  <si>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</si>
  <si>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</si>
  <si>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</si>
  <si>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</si>
  <si>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</si>
  <si>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</si>
  <si>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</si>
  <si>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</si>
  <si>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</si>
  <si>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</si>
  <si>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</si>
  <si>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</si>
  <si>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</si>
  <si>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</si>
  <si>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</si>
  <si>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</si>
  <si>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</si>
  <si>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</si>
  <si>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</si>
  <si>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</si>
  <si>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</si>
  <si>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</si>
  <si>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</si>
  <si>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</si>
  <si>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</si>
  <si>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</si>
  <si>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</si>
  <si>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</si>
  <si>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</si>
  <si>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</si>
  <si>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</si>
  <si>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</si>
  <si>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</si>
  <si>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</si>
  <si>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</si>
  <si>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</si>
  <si>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</si>
  <si>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</si>
  <si>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</si>
  <si>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</si>
  <si>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</si>
  <si>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</si>
  <si>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</si>
  <si>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</si>
  <si>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</si>
  <si>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</si>
  <si>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</si>
  <si>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</si>
  <si>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</si>
  <si>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</si>
  <si>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</si>
  <si>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</si>
  <si>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</si>
  <si>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</si>
  <si>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</si>
  <si>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</si>
  <si>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</si>
  <si>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</si>
  <si>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</si>
  <si>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</si>
  <si>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</si>
  <si>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</si>
  <si>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</si>
  <si>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</si>
  <si>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</si>
  <si>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</si>
  <si>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</si>
  <si>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</si>
  <si>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</si>
  <si>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</si>
  <si>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</si>
  <si>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</si>
  <si>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</si>
  <si>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</si>
  <si>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</si>
  <si>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</si>
  <si>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</si>
  <si>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</si>
  <si>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</si>
  <si>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</si>
  <si>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</si>
  <si>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職業転換訓練費負担金</t>
  </si>
  <si>
    <t>人材開発統括官</t>
  </si>
  <si>
    <t>昭和41年度</t>
  </si>
  <si>
    <t>終了予定なし</t>
  </si>
  <si>
    <t>特別支援室</t>
  </si>
  <si>
    <t>労働施策の総合的な推進並びに労働者の雇用の安定及び職業生活の充実等に関する法律第18条第２号及び第20条
労働施策の総合的な推進並びに労働者の雇用の安定及び職業生活の充実等に関する法律施行令第３条</t>
  </si>
  <si>
    <t>-</t>
  </si>
  <si>
    <t>障害者や母子家庭の母等の特に就職困難な者が、公共職業訓練を受講できるよう支援する。</t>
  </si>
  <si>
    <t>訓練手当は、労働施策の総合的な推進並びに労働者の雇用の安定及び職業生活の充実等に関する法律に基づく職業転換給付金制度の給付金の一つとして、障害者、母子家庭の母等の就職困難者が、公共職業安定所長の受講指示に基づき公共職業訓練を受講する場合に、訓練受講期間中の生活の安定を図り、また訓練の受講を容易にするため、都道府県により支給される。なお、その要する費用の１／２を国は義務的経費として負担する。</t>
  </si>
  <si>
    <t>障害者職業能力開発校修了者の就職率</t>
  </si>
  <si>
    <t>就職率（％）（就職者数/訓練修了者数）</t>
  </si>
  <si>
    <t>定例業務統計報告（厚生労働省調べ）</t>
  </si>
  <si>
    <t>訓練手当支給者数（人）</t>
  </si>
  <si>
    <t>人</t>
  </si>
  <si>
    <t>訓練手当支給の単価あたりのコスト＝X/Y
X：執行額（円）
Y：訓練手当支給者数（人）</t>
    <phoneticPr fontId="5"/>
  </si>
  <si>
    <t>円</t>
  </si>
  <si>
    <t>X/Y</t>
    <phoneticPr fontId="5"/>
  </si>
  <si>
    <t>894,166,971/2,376</t>
  </si>
  <si>
    <t>働く者の職業生涯を通じた持続的な職業キャリア形成への支援等をすること（Ⅵ-２）</t>
  </si>
  <si>
    <t>福祉から自立へ向けた職業キャリア形成の支援等をすること（Ⅵ-２-３）</t>
  </si>
  <si>
    <t>障害者職業能力開発校修了者の就職率（％）</t>
  </si>
  <si>
    <t>377</t>
  </si>
  <si>
    <t>340</t>
  </si>
  <si>
    <t>293</t>
  </si>
  <si>
    <t>615</t>
  </si>
  <si>
    <t>624</t>
  </si>
  <si>
    <t>616</t>
  </si>
  <si>
    <t>607</t>
  </si>
  <si>
    <t>0627</t>
  </si>
  <si>
    <t>○</t>
  </si>
  <si>
    <t>特別支援室長　津崎　僚二</t>
    <phoneticPr fontId="5"/>
  </si>
  <si>
    <t>（目）職業転換訓練費負担金</t>
    <rPh sb="1" eb="2">
      <t>メ</t>
    </rPh>
    <phoneticPr fontId="5"/>
  </si>
  <si>
    <t>-</t>
    <phoneticPr fontId="5"/>
  </si>
  <si>
    <t>障害者、母子家庭の母等の就職困難者が公共職業安定所の受講指示に基づき公共職業訓練を受講する場合に、訓練受講期間中の生活の安定を図り、訓練受講を容易にするため、都道府県から訓練手当が支給されるところ、その要する費用のうち１／２を国が負担する。就職困難者の公共職業訓練の受講の促進を図り、就労を支援する。</t>
    <phoneticPr fontId="5"/>
  </si>
  <si>
    <t>就職困難者の就職を実現するためには訓練機会の確保及び受講期間中の生活の安定を図ることが重要である。よって、訓練手当の国庫負担については労働施策の総合的な推進並びに労働者の雇用の安定及び職業生活の充実等に関する法律において明確にされているものであり、国庫を投入する必要がある。</t>
    <phoneticPr fontId="5"/>
  </si>
  <si>
    <t>訓練手当は、労働施策の総合的な推進並びに労働者の雇用の安定及び職業生活の充実等に関する法律に基づく職業転換給付金制度の一つであり、就職困難者が公共職業訓練を受講する間の生活の安定を図ることにより、訓練受講を容易にするために都道府県が支給している。その要すべき費用の１／２を国が負担しており、国が実施する事業である。</t>
    <phoneticPr fontId="5"/>
  </si>
  <si>
    <t>就職困難者に対し地域の特性に応じた多様な職業訓練機会を提供する事業であり、就職困難者の就職実現という政策目的達成に向けて、優先度の高い事業である。</t>
    <phoneticPr fontId="5"/>
  </si>
  <si>
    <t>‐</t>
  </si>
  <si>
    <t>無</t>
  </si>
  <si>
    <t>当該負担金は義務的経費であり、都道府県が支給する費用の１／２を国庫負担としている。</t>
    <phoneticPr fontId="5"/>
  </si>
  <si>
    <t>-</t>
    <phoneticPr fontId="5"/>
  </si>
  <si>
    <t>就職困難者の就職実現という目標達成に即し、就職困難者が公共職業安定所の受講指示に基づき公共職業訓練を受講する場合のみ支給されている。</t>
    <phoneticPr fontId="5"/>
  </si>
  <si>
    <t>職業転換訓練費負担金は義務的経費であり、その対象者は障害者や母子家庭の母等の特に就職困難な求職者に対し、公共職業訓練を通じた職業選択の場における実質的な機会の平等を確保するための経費である。なお、引き続き効率的な執行を行うため、各都道府県との連携を密にして実施していく。</t>
    <phoneticPr fontId="5"/>
  </si>
  <si>
    <t>各都道府県にて毎年度作成する事業計画を元に交付決定を行い事業を執行しているところだが、訓練期間中に就職が決定し中途退所する等の事前予測のできない事情があり、不用が生じていたところ。平成28年度以降は、効率的な執行を行うため、最も支給実績の多い４月の執行状況を踏まえ、各都道府県に応じた弾力的な交付決定を行っていくこととしている。</t>
    <phoneticPr fontId="5"/>
  </si>
  <si>
    <t>A.大阪府</t>
    <rPh sb="2" eb="5">
      <t>オオサカフ</t>
    </rPh>
    <phoneticPr fontId="5"/>
  </si>
  <si>
    <t>職業転換訓練費負担金</t>
    <rPh sb="0" eb="2">
      <t>ショクギョウ</t>
    </rPh>
    <rPh sb="2" eb="4">
      <t>テンカン</t>
    </rPh>
    <rPh sb="4" eb="6">
      <t>クンレン</t>
    </rPh>
    <rPh sb="6" eb="7">
      <t>ヒ</t>
    </rPh>
    <rPh sb="7" eb="10">
      <t>フタンキン</t>
    </rPh>
    <phoneticPr fontId="5"/>
  </si>
  <si>
    <t>訓練手当の支給</t>
    <rPh sb="0" eb="2">
      <t>クンレン</t>
    </rPh>
    <rPh sb="2" eb="4">
      <t>テアテ</t>
    </rPh>
    <rPh sb="5" eb="7">
      <t>シキュウ</t>
    </rPh>
    <phoneticPr fontId="5"/>
  </si>
  <si>
    <t>大阪府</t>
    <rPh sb="0" eb="3">
      <t>オオサカフ</t>
    </rPh>
    <phoneticPr fontId="5"/>
  </si>
  <si>
    <t>神奈川県</t>
    <rPh sb="0" eb="4">
      <t>カナガワケン</t>
    </rPh>
    <phoneticPr fontId="5"/>
  </si>
  <si>
    <t>兵庫県</t>
    <rPh sb="0" eb="3">
      <t>ヒョウゴケン</t>
    </rPh>
    <phoneticPr fontId="5"/>
  </si>
  <si>
    <t>東京都</t>
    <rPh sb="0" eb="3">
      <t>トウキョウト</t>
    </rPh>
    <phoneticPr fontId="5"/>
  </si>
  <si>
    <t>愛知県</t>
    <rPh sb="0" eb="3">
      <t>アイチケン</t>
    </rPh>
    <phoneticPr fontId="5"/>
  </si>
  <si>
    <t>静岡県</t>
    <rPh sb="0" eb="3">
      <t>シズオカケン</t>
    </rPh>
    <phoneticPr fontId="5"/>
  </si>
  <si>
    <t>福岡県</t>
    <rPh sb="0" eb="3">
      <t>フクオカケン</t>
    </rPh>
    <phoneticPr fontId="5"/>
  </si>
  <si>
    <t>広島県</t>
    <rPh sb="0" eb="3">
      <t>ヒロシマケン</t>
    </rPh>
    <phoneticPr fontId="5"/>
  </si>
  <si>
    <t>埼玉県</t>
    <rPh sb="0" eb="3">
      <t>サイタマケン</t>
    </rPh>
    <phoneticPr fontId="5"/>
  </si>
  <si>
    <t>京都府</t>
    <rPh sb="0" eb="3">
      <t>キョウトフ</t>
    </rPh>
    <phoneticPr fontId="5"/>
  </si>
  <si>
    <t>補助金等交付</t>
  </si>
  <si>
    <t>厚労</t>
  </si>
  <si>
    <t>855,384,361/2,316</t>
    <phoneticPr fontId="5"/>
  </si>
  <si>
    <t>1,128,456,000/2,945</t>
    <phoneticPr fontId="5"/>
  </si>
  <si>
    <t>就職困難者の職業訓練受講機会を確保する観点から、各都道府県の計画を踏まえた予算要求が必要であり、交付決定額は予算額の90％を超えているが、訓練期間中に就職が決定し中途退所する等の事情により、訓練受講生数が予定より下回ったため不用が生じている。</t>
    <rPh sb="48" eb="50">
      <t>コウフ</t>
    </rPh>
    <rPh sb="50" eb="52">
      <t>ケッテイ</t>
    </rPh>
    <rPh sb="52" eb="53">
      <t>ガク</t>
    </rPh>
    <rPh sb="54" eb="57">
      <t>ヨサンガク</t>
    </rPh>
    <rPh sb="62" eb="63">
      <t>コ</t>
    </rPh>
    <phoneticPr fontId="5"/>
  </si>
  <si>
    <t>点検対象外</t>
    <rPh sb="0" eb="2">
      <t>テンケン</t>
    </rPh>
    <rPh sb="2" eb="5">
      <t>タイショウガイ</t>
    </rPh>
    <phoneticPr fontId="5"/>
  </si>
  <si>
    <t>-</t>
    <phoneticPr fontId="5"/>
  </si>
  <si>
    <t>執行率を踏まえ、真に必要な予算の確保に努めること。</t>
    <phoneticPr fontId="5"/>
  </si>
  <si>
    <t>-</t>
    <phoneticPr fontId="5"/>
  </si>
  <si>
    <t>852,359,543/2,226</t>
    <phoneticPr fontId="5"/>
  </si>
  <si>
    <t>訓練手当支給者の実績は、見込みに対して達成率83.1％となっており、今後も就職困難者が訓練を受講し、就職実現できるよう事業を実施していく。</t>
    <rPh sb="0" eb="2">
      <t>クンレン</t>
    </rPh>
    <rPh sb="2" eb="4">
      <t>テアテ</t>
    </rPh>
    <rPh sb="4" eb="6">
      <t>シキュウ</t>
    </rPh>
    <rPh sb="6" eb="7">
      <t>シャ</t>
    </rPh>
    <rPh sb="8" eb="10">
      <t>ジッセキ</t>
    </rPh>
    <rPh sb="12" eb="14">
      <t>ミコ</t>
    </rPh>
    <rPh sb="34" eb="36">
      <t>コンゴ</t>
    </rPh>
    <rPh sb="37" eb="39">
      <t>シュウショク</t>
    </rPh>
    <phoneticPr fontId="5"/>
  </si>
  <si>
    <t>執行等改善</t>
  </si>
  <si>
    <t>当該年度ごとに複数回、各都道府県ごとの執行状況を踏まえた交付決定を行うことにより効率的な執行を図る。</t>
    <rPh sb="0" eb="2">
      <t>トウガイ</t>
    </rPh>
    <rPh sb="2" eb="4">
      <t>ネンド</t>
    </rPh>
    <rPh sb="7" eb="10">
      <t>フクスウカイ</t>
    </rPh>
    <rPh sb="11" eb="16">
      <t>カクトドウフケン</t>
    </rPh>
    <rPh sb="19" eb="21">
      <t>シッコウ</t>
    </rPh>
    <rPh sb="21" eb="23">
      <t>ジョウキョウ</t>
    </rPh>
    <rPh sb="24" eb="25">
      <t>フ</t>
    </rPh>
    <rPh sb="28" eb="30">
      <t>コウフ</t>
    </rPh>
    <rPh sb="30" eb="32">
      <t>ケッテイ</t>
    </rPh>
    <rPh sb="33" eb="34">
      <t>オコナ</t>
    </rPh>
    <rPh sb="40" eb="43">
      <t>コウリツテキ</t>
    </rPh>
    <rPh sb="44" eb="46">
      <t>シッコウ</t>
    </rPh>
    <rPh sb="47" eb="48">
      <t>ハカ</t>
    </rPh>
    <phoneticPr fontId="5"/>
  </si>
  <si>
    <t>支給要領に定めている額を適正に支給している。</t>
    <rPh sb="0" eb="2">
      <t>シキュウ</t>
    </rPh>
    <rPh sb="2" eb="4">
      <t>ヨウリョウ</t>
    </rPh>
    <rPh sb="5" eb="6">
      <t>サダ</t>
    </rPh>
    <rPh sb="10" eb="11">
      <t>ガク</t>
    </rPh>
    <rPh sb="12" eb="14">
      <t>テキセイ</t>
    </rPh>
    <rPh sb="15" eb="17">
      <t>シキュウ</t>
    </rPh>
    <phoneticPr fontId="5"/>
  </si>
  <si>
    <t>△</t>
  </si>
  <si>
    <t>成果目標に概ね見合った実績となっている。</t>
    <rPh sb="5" eb="6">
      <t>オオム</t>
    </rPh>
    <rPh sb="7" eb="9">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</si>
</sst>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12871</xdr:colOff>
      <xdr:row>748</xdr:row>
      <xdr:rowOff>334662</xdr:rowOff>
    </xdr:from>
    <xdr:to>
      <xdr:col>27</xdr:col>
      <xdr:colOff>12870</xdr:colOff>
      <xdr:row>751</xdr:row>
      <xdr:rowOff>167331</xdr:rowOff>
    </xdr:to>
    <xdr:sp macro="" textlink="">
      <xdr:nvSpPr>
        <xdr:cNvPr id="11" name="テキスト ボックス 10"/>
        <xdr:cNvSpPr txBox="1"/>
      </xdr:nvSpPr>
      <xdr:spPr>
        <a:xfrm>
          <a:off x="2213146" y="41777937"/>
          <a:ext cx="3200399" cy="88994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200"/>
            <a:t>852</a:t>
          </a:r>
          <a:r>
            <a:rPr kumimoji="1" lang="ja-JP" altLang="en-US" sz="1200"/>
            <a:t>百万円</a:t>
          </a:r>
          <a:endParaRPr kumimoji="1" lang="en-US" altLang="ja-JP" sz="1200"/>
        </a:p>
      </xdr:txBody>
    </xdr:sp>
    <xdr:clientData/>
  </xdr:twoCellAnchor>
  <xdr:twoCellAnchor>
    <xdr:from>
      <xdr:col>29</xdr:col>
      <xdr:colOff>12873</xdr:colOff>
      <xdr:row>749</xdr:row>
      <xdr:rowOff>25743</xdr:rowOff>
    </xdr:from>
    <xdr:to>
      <xdr:col>48</xdr:col>
      <xdr:colOff>193076</xdr:colOff>
      <xdr:row>751</xdr:row>
      <xdr:rowOff>64358</xdr:rowOff>
    </xdr:to>
    <xdr:sp macro="" textlink="">
      <xdr:nvSpPr>
        <xdr:cNvPr id="12" name="角丸四角形 11"/>
        <xdr:cNvSpPr/>
      </xdr:nvSpPr>
      <xdr:spPr>
        <a:xfrm>
          <a:off x="5813598" y="41821443"/>
          <a:ext cx="3980678" cy="743465"/>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就職困難者に対し、都道府県が支給している訓練手当の１／２を国が負担</a:t>
          </a:r>
        </a:p>
      </xdr:txBody>
    </xdr:sp>
    <xdr:clientData/>
  </xdr:twoCellAnchor>
  <xdr:twoCellAnchor>
    <xdr:from>
      <xdr:col>19</xdr:col>
      <xdr:colOff>12871</xdr:colOff>
      <xdr:row>752</xdr:row>
      <xdr:rowOff>128717</xdr:rowOff>
    </xdr:from>
    <xdr:to>
      <xdr:col>19</xdr:col>
      <xdr:colOff>12872</xdr:colOff>
      <xdr:row>754</xdr:row>
      <xdr:rowOff>51486</xdr:rowOff>
    </xdr:to>
    <xdr:cxnSp macro="">
      <xdr:nvCxnSpPr>
        <xdr:cNvPr id="13" name="直線矢印コネクタ 12"/>
        <xdr:cNvCxnSpPr/>
      </xdr:nvCxnSpPr>
      <xdr:spPr>
        <a:xfrm>
          <a:off x="3813346" y="42981692"/>
          <a:ext cx="1" cy="627619"/>
        </a:xfrm>
        <a:prstGeom prst="straightConnector1">
          <a:avLst/>
        </a:pr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11</xdr:col>
      <xdr:colOff>25743</xdr:colOff>
      <xdr:row>752</xdr:row>
      <xdr:rowOff>90101</xdr:rowOff>
    </xdr:from>
    <xdr:to>
      <xdr:col>18</xdr:col>
      <xdr:colOff>107063</xdr:colOff>
      <xdr:row>753</xdr:row>
      <xdr:rowOff>63242</xdr:rowOff>
    </xdr:to>
    <xdr:sp macro="" textlink="">
      <xdr:nvSpPr>
        <xdr:cNvPr id="14" name="テキスト ボックス 13"/>
        <xdr:cNvSpPr txBox="1"/>
      </xdr:nvSpPr>
      <xdr:spPr>
        <a:xfrm>
          <a:off x="2226018" y="42943076"/>
          <a:ext cx="1481495" cy="325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0</xdr:colOff>
      <xdr:row>754</xdr:row>
      <xdr:rowOff>334663</xdr:rowOff>
    </xdr:from>
    <xdr:to>
      <xdr:col>27</xdr:col>
      <xdr:colOff>35268</xdr:colOff>
      <xdr:row>757</xdr:row>
      <xdr:rowOff>328176</xdr:rowOff>
    </xdr:to>
    <xdr:sp macro="" textlink="">
      <xdr:nvSpPr>
        <xdr:cNvPr id="15" name="テキスト ボックス 14"/>
        <xdr:cNvSpPr txBox="1"/>
      </xdr:nvSpPr>
      <xdr:spPr>
        <a:xfrm>
          <a:off x="2200275" y="43892488"/>
          <a:ext cx="3235668" cy="10507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：４７都道府県</a:t>
          </a:r>
          <a:endParaRPr kumimoji="1" lang="en-US" altLang="ja-JP" sz="1600"/>
        </a:p>
        <a:p>
          <a:pPr algn="ctr"/>
          <a:r>
            <a:rPr kumimoji="1" lang="en-US" altLang="ja-JP" sz="1100">
              <a:solidFill>
                <a:schemeClr val="dk1"/>
              </a:solidFill>
              <a:effectLst/>
              <a:latin typeface="+mn-lt"/>
              <a:ea typeface="+mn-ea"/>
              <a:cs typeface="+mn-cs"/>
            </a:rPr>
            <a:t>852</a:t>
          </a:r>
          <a:r>
            <a:rPr kumimoji="1" lang="ja-JP" altLang="en-US" sz="1200">
              <a:solidFill>
                <a:schemeClr val="dk1"/>
              </a:solidFill>
              <a:latin typeface="+mn-lt"/>
              <a:ea typeface="+mn-ea"/>
              <a:cs typeface="+mn-cs"/>
            </a:rPr>
            <a:t>百万円</a:t>
          </a:r>
          <a:endParaRPr lang="ja-JP" sz="1200"/>
        </a:p>
      </xdr:txBody>
    </xdr:sp>
    <xdr:clientData/>
  </xdr:twoCellAnchor>
  <xdr:twoCellAnchor>
    <xdr:from>
      <xdr:col>29</xdr:col>
      <xdr:colOff>10813</xdr:colOff>
      <xdr:row>755</xdr:row>
      <xdr:rowOff>23683</xdr:rowOff>
    </xdr:from>
    <xdr:to>
      <xdr:col>48</xdr:col>
      <xdr:colOff>191016</xdr:colOff>
      <xdr:row>757</xdr:row>
      <xdr:rowOff>62298</xdr:rowOff>
    </xdr:to>
    <xdr:sp macro="" textlink="">
      <xdr:nvSpPr>
        <xdr:cNvPr id="16" name="角丸四角形 15"/>
        <xdr:cNvSpPr/>
      </xdr:nvSpPr>
      <xdr:spPr>
        <a:xfrm>
          <a:off x="5811538" y="43933933"/>
          <a:ext cx="3980678" cy="743465"/>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就職困難者が公共職業訓練を受講する間の生活の安定を図ることにより、訓練受講を容易にするために都道府県が訓練手当を支給</a:t>
          </a:r>
        </a:p>
      </xdr:txBody>
    </xdr:sp>
    <xdr:clientData/>
  </xdr:twoCellAnchor>
  <xdr:twoCellAnchor>
    <xdr:from>
      <xdr:col>38</xdr:col>
      <xdr:colOff>38100</xdr:colOff>
      <xdr:row>30</xdr:row>
      <xdr:rowOff>104775</xdr:rowOff>
    </xdr:from>
    <xdr:to>
      <xdr:col>41</xdr:col>
      <xdr:colOff>171255</xdr:colOff>
      <xdr:row>31</xdr:row>
      <xdr:rowOff>65172</xdr:rowOff>
    </xdr:to>
    <xdr:sp macro="" textlink="">
      <xdr:nvSpPr>
        <xdr:cNvPr id="8" name="正方形/長方形 7"/>
        <xdr:cNvSpPr/>
      </xdr:nvSpPr>
      <xdr:spPr>
        <a:xfrm>
          <a:off x="7639050" y="10287000"/>
          <a:ext cx="733230" cy="19852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38</xdr:col>
      <xdr:colOff>38100</xdr:colOff>
      <xdr:row>132</xdr:row>
      <xdr:rowOff>161925</xdr:rowOff>
    </xdr:from>
    <xdr:to>
      <xdr:col>41</xdr:col>
      <xdr:colOff>171255</xdr:colOff>
      <xdr:row>133</xdr:row>
      <xdr:rowOff>122322</xdr:rowOff>
    </xdr:to>
    <xdr:sp macro="" textlink="">
      <xdr:nvSpPr>
        <xdr:cNvPr id="9" name="正方形/長方形 8"/>
        <xdr:cNvSpPr/>
      </xdr:nvSpPr>
      <xdr:spPr>
        <a:xfrm>
          <a:off x="7639050" y="15611475"/>
          <a:ext cx="733230" cy="198522"/>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1" zoomScaleNormal="75" zoomScaleSheetLayoutView="100" zoomScalePageLayoutView="85" workbookViewId="0">
      <selection activeCell="BF131" sqref="BF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770</v>
      </c>
      <c r="AK2" s="206"/>
      <c r="AL2" s="206"/>
      <c r="AM2" s="206"/>
      <c r="AN2" s="98" t="s">
        <v>407</v>
      </c>
      <c r="AO2" s="206">
        <v>20</v>
      </c>
      <c r="AP2" s="206"/>
      <c r="AQ2" s="206"/>
      <c r="AR2" s="99" t="s">
        <v>710</v>
      </c>
      <c r="AS2" s="207">
        <v>705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742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90"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直接実施、補助、負担</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1204</v>
      </c>
      <c r="Q13" s="164"/>
      <c r="R13" s="164"/>
      <c r="S13" s="164"/>
      <c r="T13" s="164"/>
      <c r="U13" s="164"/>
      <c r="V13" s="165"/>
      <c r="W13" s="163">
        <v>1500</v>
      </c>
      <c r="X13" s="164"/>
      <c r="Y13" s="164"/>
      <c r="Z13" s="164"/>
      <c r="AA13" s="164"/>
      <c r="AB13" s="164"/>
      <c r="AC13" s="165"/>
      <c r="AD13" s="163">
        <v>1130</v>
      </c>
      <c r="AE13" s="164"/>
      <c r="AF13" s="164"/>
      <c r="AG13" s="164"/>
      <c r="AH13" s="164"/>
      <c r="AI13" s="164"/>
      <c r="AJ13" s="165"/>
      <c r="AK13" s="163">
        <v>1128</v>
      </c>
      <c r="AL13" s="164"/>
      <c r="AM13" s="164"/>
      <c r="AN13" s="164"/>
      <c r="AO13" s="164"/>
      <c r="AP13" s="164"/>
      <c r="AQ13" s="165"/>
      <c r="AR13" s="160">
        <v>1128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777</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1204</v>
      </c>
      <c r="Q18" s="170"/>
      <c r="R18" s="170"/>
      <c r="S18" s="170"/>
      <c r="T18" s="170"/>
      <c r="U18" s="170"/>
      <c r="V18" s="171"/>
      <c r="W18" s="169">
        <f>SUM(W13:AC17)</f>
        <v>1500</v>
      </c>
      <c r="X18" s="170"/>
      <c r="Y18" s="170"/>
      <c r="Z18" s="170"/>
      <c r="AA18" s="170"/>
      <c r="AB18" s="170"/>
      <c r="AC18" s="171"/>
      <c r="AD18" s="169">
        <f>SUM(AD13:AJ17)</f>
        <v>1130</v>
      </c>
      <c r="AE18" s="170"/>
      <c r="AF18" s="170"/>
      <c r="AG18" s="170"/>
      <c r="AH18" s="170"/>
      <c r="AI18" s="170"/>
      <c r="AJ18" s="171"/>
      <c r="AK18" s="169">
        <f>SUM(AK13:AQ17)</f>
        <v>1128</v>
      </c>
      <c r="AL18" s="170"/>
      <c r="AM18" s="170"/>
      <c r="AN18" s="170"/>
      <c r="AO18" s="170"/>
      <c r="AP18" s="170"/>
      <c r="AQ18" s="171"/>
      <c r="AR18" s="169">
        <f>SUM(AR13:AX17)</f>
        <v>1128</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894</v>
      </c>
      <c r="Q19" s="164"/>
      <c r="R19" s="164"/>
      <c r="S19" s="164"/>
      <c r="T19" s="164"/>
      <c r="U19" s="164"/>
      <c r="V19" s="165"/>
      <c r="W19" s="163">
        <v>855</v>
      </c>
      <c r="X19" s="164"/>
      <c r="Y19" s="164"/>
      <c r="Z19" s="164"/>
      <c r="AA19" s="164"/>
      <c r="AB19" s="164"/>
      <c r="AC19" s="165"/>
      <c r="AD19" s="163">
        <v>852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0.74252491694352163</v>
      </c>
      <c r="Q20" s="535"/>
      <c r="R20" s="535"/>
      <c r="S20" s="535"/>
      <c r="T20" s="535"/>
      <c r="U20" s="535"/>
      <c r="V20" s="535"/>
      <c r="W20" s="535">
        <f t="shared" ref="W20" si="0">IF(W18=0, "-", SUM(W19)/W18)</f>
        <v>0.56999999999999995</v>
      </c>
      <c r="X20" s="535"/>
      <c r="Y20" s="535"/>
      <c r="Z20" s="535"/>
      <c r="AA20" s="535"/>
      <c r="AB20" s="535"/>
      <c r="AC20" s="535"/>
      <c r="AD20" s="535">
        <f t="shared" ref="AD20" si="1">IF(AD18=0, "-", SUM(AD19)/AD18)</f>
        <v>0.75398230088495577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0.74252491694352163</v>
      </c>
      <c r="Q21" s="535"/>
      <c r="R21" s="535"/>
      <c r="S21" s="535"/>
      <c r="T21" s="535"/>
      <c r="U21" s="535"/>
      <c r="V21" s="535"/>
      <c r="W21" s="535">
        <f t="shared" ref="W21" si="2">IF(W19=0, "-", SUM(W19)/SUM(W13,W14))</f>
        <v>0.56999999999999995</v>
      </c>
      <c r="X21" s="535"/>
      <c r="Y21" s="535"/>
      <c r="Z21" s="535"/>
      <c r="AA21" s="535"/>
      <c r="AB21" s="535"/>
      <c r="AC21" s="535"/>
      <c r="AD21" s="535">
        <f t="shared" ref="AD21" si="3">IF(AD19=0, "-", SUM(AD19)/SUM(AD13,AD14))</f>
        <v>0.75398230088495577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743</v>
      </c>
      <c r="H23" s="133"/>
      <c r="I23" s="133"/>
      <c r="J23" s="133"/>
      <c r="K23" s="133"/>
      <c r="L23" s="133"/>
      <c r="M23" s="133"/>
      <c r="N23" s="133"/>
      <c r="O23" s="134"/>
      <c r="P23" s="160">
        <v>1128</v>
      </c>
      <c r="Q23" s="161"/>
      <c r="R23" s="161"/>
      <c r="S23" s="161"/>
      <c r="T23" s="161"/>
      <c r="U23" s="161"/>
      <c r="V23" s="162"/>
      <c r="W23" s="160">
        <v>1128</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1128</v>
      </c>
      <c r="Q29" s="164"/>
      <c r="R29" s="164"/>
      <c r="S29" s="164"/>
      <c r="T29" s="164"/>
      <c r="U29" s="164"/>
      <c r="V29" s="165"/>
      <c r="W29" s="211">
        <f>AR13</f>
        <v>1128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4</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372</v>
      </c>
      <c r="AC32" s="547"/>
      <c r="AD32" s="547"/>
      <c r="AE32" s="363">
        <v>71.099999999999994</v>
      </c>
      <c r="AF32" s="364"/>
      <c r="AG32" s="364"/>
      <c r="AH32" s="364"/>
      <c r="AI32" s="363">
        <v>65.8</v>
      </c>
      <c r="AJ32" s="364"/>
      <c r="AK32" s="364"/>
      <c r="AL32" s="364"/>
      <c r="AM32" s="363">
        <v>62.4</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70</v>
      </c>
      <c r="AF33" s="364"/>
      <c r="AG33" s="364"/>
      <c r="AH33" s="364"/>
      <c r="AI33" s="363">
        <v>70</v>
      </c>
      <c r="AJ33" s="364"/>
      <c r="AK33" s="364"/>
      <c r="AL33" s="364"/>
      <c r="AM33" s="363">
        <v>70</v>
      </c>
      <c r="AN33" s="364"/>
      <c r="AO33" s="364"/>
      <c r="AP33" s="364"/>
      <c r="AQ33" s="166" t="s">
        <v>718</v>
      </c>
      <c r="AR33" s="167"/>
      <c r="AS33" s="167"/>
      <c r="AT33" s="168"/>
      <c r="AU33" s="364">
        <v>70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101.6</v>
      </c>
      <c r="AF34" s="364"/>
      <c r="AG34" s="364"/>
      <c r="AH34" s="364"/>
      <c r="AI34" s="363">
        <v>94</v>
      </c>
      <c r="AJ34" s="364"/>
      <c r="AK34" s="364"/>
      <c r="AL34" s="364"/>
      <c r="AM34" s="363">
        <v>89.1</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2376</v>
      </c>
      <c r="AF101" s="358"/>
      <c r="AG101" s="358"/>
      <c r="AH101" s="358"/>
      <c r="AI101" s="358">
        <v>2316</v>
      </c>
      <c r="AJ101" s="358"/>
      <c r="AK101" s="358"/>
      <c r="AL101" s="358"/>
      <c r="AM101" s="358">
        <v>2226</v>
      </c>
      <c r="AN101" s="358"/>
      <c r="AO101" s="358"/>
      <c r="AP101" s="358"/>
      <c r="AQ101" s="358" t="s">
        <v>744</v>
      </c>
      <c r="AR101" s="358"/>
      <c r="AS101" s="358"/>
      <c r="AT101" s="358"/>
      <c r="AU101" s="363" t="s">
        <v>777</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3136</v>
      </c>
      <c r="AF102" s="358"/>
      <c r="AG102" s="358"/>
      <c r="AH102" s="358"/>
      <c r="AI102" s="358">
        <v>3834</v>
      </c>
      <c r="AJ102" s="358"/>
      <c r="AK102" s="358"/>
      <c r="AL102" s="358"/>
      <c r="AM102" s="358">
        <v>2680</v>
      </c>
      <c r="AN102" s="358"/>
      <c r="AO102" s="358"/>
      <c r="AP102" s="358"/>
      <c r="AQ102" s="358">
        <v>2945</v>
      </c>
      <c r="AR102" s="358"/>
      <c r="AS102" s="358"/>
      <c r="AT102" s="358"/>
      <c r="AU102" s="371">
        <v>2844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376333</v>
      </c>
      <c r="AF116" s="358"/>
      <c r="AG116" s="358"/>
      <c r="AH116" s="358"/>
      <c r="AI116" s="358">
        <v>369337</v>
      </c>
      <c r="AJ116" s="358"/>
      <c r="AK116" s="358"/>
      <c r="AL116" s="358"/>
      <c r="AM116" s="358">
        <v>382911</v>
      </c>
      <c r="AN116" s="358"/>
      <c r="AO116" s="358"/>
      <c r="AP116" s="358"/>
      <c r="AQ116" s="363">
        <v>383177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771</v>
      </c>
      <c r="AJ117" s="306"/>
      <c r="AK117" s="306"/>
      <c r="AL117" s="306"/>
      <c r="AM117" s="306" t="s">
        <v>778</v>
      </c>
      <c r="AN117" s="306"/>
      <c r="AO117" s="306"/>
      <c r="AP117" s="306"/>
      <c r="AQ117" s="306" t="s">
        <v>772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732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372</v>
      </c>
      <c r="AC134" s="224"/>
      <c r="AD134" s="224"/>
      <c r="AE134" s="266">
        <v>71.099999999999994</v>
      </c>
      <c r="AF134" s="167"/>
      <c r="AG134" s="167"/>
      <c r="AH134" s="167"/>
      <c r="AI134" s="266">
        <v>65.8</v>
      </c>
      <c r="AJ134" s="167"/>
      <c r="AK134" s="167"/>
      <c r="AL134" s="167"/>
      <c r="AM134" s="266">
        <v>62.4</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372</v>
      </c>
      <c r="AC135" s="175"/>
      <c r="AD135" s="175"/>
      <c r="AE135" s="266">
        <v>70</v>
      </c>
      <c r="AF135" s="167"/>
      <c r="AG135" s="167"/>
      <c r="AH135" s="167"/>
      <c r="AI135" s="266">
        <v>70</v>
      </c>
      <c r="AJ135" s="167"/>
      <c r="AK135" s="167"/>
      <c r="AL135" s="167"/>
      <c r="AM135" s="266">
        <v>70</v>
      </c>
      <c r="AN135" s="167"/>
      <c r="AO135" s="167"/>
      <c r="AP135" s="167"/>
      <c r="AQ135" s="266" t="s">
        <v>718</v>
      </c>
      <c r="AR135" s="167"/>
      <c r="AS135" s="167"/>
      <c r="AT135" s="167"/>
      <c r="AU135" s="266">
        <v>70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775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9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111.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741</v>
      </c>
      <c r="AE703" s="185"/>
      <c r="AF703" s="185"/>
      <c r="AG703" s="663" t="s">
        <v>747</v>
      </c>
      <c r="AH703" s="664"/>
      <c r="AI703" s="664"/>
      <c r="AJ703" s="664"/>
      <c r="AK703" s="664"/>
      <c r="AL703" s="664"/>
      <c r="AM703" s="664"/>
      <c r="AN703" s="664"/>
      <c r="AO703" s="664"/>
      <c r="AP703" s="664"/>
      <c r="AQ703" s="664"/>
      <c r="AR703" s="664"/>
      <c r="AS703" s="664"/>
      <c r="AT703" s="664"/>
      <c r="AU703" s="664"/>
      <c r="AV703" s="664"/>
      <c r="AW703" s="664"/>
      <c r="AX703" s="665"/>
    </row>
    <row r="704" spans="1:51" ht="6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748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749</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4.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741</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782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749</v>
      </c>
      <c r="AE710" s="185"/>
      <c r="AF710" s="185"/>
      <c r="AG710" s="663" t="s">
        <v>752</v>
      </c>
      <c r="AH710" s="664"/>
      <c r="AI710" s="664"/>
      <c r="AJ710" s="664"/>
      <c r="AK710" s="664"/>
      <c r="AL710" s="664"/>
      <c r="AM710" s="664"/>
      <c r="AN710" s="664"/>
      <c r="AO710" s="664"/>
      <c r="AP710" s="664"/>
      <c r="AQ710" s="664"/>
      <c r="AR710" s="664"/>
      <c r="AS710" s="664"/>
      <c r="AT710" s="664"/>
      <c r="AU710" s="664"/>
      <c r="AV710" s="664"/>
      <c r="AW710" s="664"/>
      <c r="AX710" s="665"/>
    </row>
    <row r="711" spans="1:50" ht="59.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92.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741</v>
      </c>
      <c r="AE712" s="582"/>
      <c r="AF712" s="582"/>
      <c r="AG712" s="590" t="s">
        <v>773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3" t="s">
        <v>752</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749</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783</v>
      </c>
      <c r="AE715" s="667"/>
      <c r="AF715" s="773"/>
      <c r="AG715" s="522" t="s">
        <v>784</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749</v>
      </c>
      <c r="AE716" s="755"/>
      <c r="AF716" s="755"/>
      <c r="AG716" s="663" t="s">
        <v>752</v>
      </c>
      <c r="AH716" s="664"/>
      <c r="AI716" s="664"/>
      <c r="AJ716" s="664"/>
      <c r="AK716" s="664"/>
      <c r="AL716" s="664"/>
      <c r="AM716" s="664"/>
      <c r="AN716" s="664"/>
      <c r="AO716" s="664"/>
      <c r="AP716" s="664"/>
      <c r="AQ716" s="664"/>
      <c r="AR716" s="664"/>
      <c r="AS716" s="664"/>
      <c r="AT716" s="664"/>
      <c r="AU716" s="664"/>
      <c r="AV716" s="664"/>
      <c r="AW716" s="664"/>
      <c r="AX716" s="665"/>
    </row>
    <row r="717" spans="1:50" ht="48.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779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749</v>
      </c>
      <c r="AE718" s="185"/>
      <c r="AF718" s="185"/>
      <c r="AG718" s="193" t="s">
        <v>752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749</v>
      </c>
      <c r="AE719" s="667"/>
      <c r="AF719" s="667"/>
      <c r="AG719" s="190" t="s">
        <v>752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718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776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780</v>
      </c>
      <c r="B733" s="615"/>
      <c r="C733" s="615"/>
      <c r="D733" s="615"/>
      <c r="E733" s="616"/>
      <c r="F733" s="762" t="s">
        <v>781</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636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648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18"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9.7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8"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7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2"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thickBo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1.25" customHeight="1" x14ac:dyDescent="0.15">
      <c r="A789" s="552"/>
      <c r="B789" s="759"/>
      <c r="C789" s="759"/>
      <c r="D789" s="759"/>
      <c r="E789" s="759"/>
      <c r="F789" s="760"/>
      <c r="G789" s="445" t="s">
        <v>757</v>
      </c>
      <c r="H789" s="446"/>
      <c r="I789" s="446"/>
      <c r="J789" s="446"/>
      <c r="K789" s="447"/>
      <c r="L789" s="448" t="s">
        <v>758</v>
      </c>
      <c r="M789" s="449"/>
      <c r="N789" s="449"/>
      <c r="O789" s="449"/>
      <c r="P789" s="449"/>
      <c r="Q789" s="449"/>
      <c r="R789" s="449"/>
      <c r="S789" s="449"/>
      <c r="T789" s="449"/>
      <c r="U789" s="449"/>
      <c r="V789" s="449"/>
      <c r="W789" s="449"/>
      <c r="X789" s="450"/>
      <c r="Y789" s="451">
        <v>131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131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3"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3"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759</v>
      </c>
      <c r="D845" s="415"/>
      <c r="E845" s="415"/>
      <c r="F845" s="415"/>
      <c r="G845" s="415"/>
      <c r="H845" s="415"/>
      <c r="I845" s="415"/>
      <c r="J845" s="416">
        <v>4000020270008</v>
      </c>
      <c r="K845" s="417"/>
      <c r="L845" s="417"/>
      <c r="M845" s="417"/>
      <c r="N845" s="417"/>
      <c r="O845" s="417"/>
      <c r="P845" s="421" t="s">
        <v>758</v>
      </c>
      <c r="Q845" s="317"/>
      <c r="R845" s="317"/>
      <c r="S845" s="317"/>
      <c r="T845" s="317"/>
      <c r="U845" s="317"/>
      <c r="V845" s="317"/>
      <c r="W845" s="317"/>
      <c r="X845" s="317"/>
      <c r="Y845" s="318">
        <v>131</v>
      </c>
      <c r="Z845" s="319"/>
      <c r="AA845" s="319"/>
      <c r="AB845" s="320"/>
      <c r="AC845" s="322" t="s">
        <v>769</v>
      </c>
      <c r="AD845" s="323"/>
      <c r="AE845" s="323"/>
      <c r="AF845" s="323"/>
      <c r="AG845" s="323"/>
      <c r="AH845" s="418" t="s">
        <v>752</v>
      </c>
      <c r="AI845" s="419"/>
      <c r="AJ845" s="419"/>
      <c r="AK845" s="419"/>
      <c r="AL845" s="326" t="s">
        <v>752</v>
      </c>
      <c r="AM845" s="327"/>
      <c r="AN845" s="327"/>
      <c r="AO845" s="328"/>
      <c r="AP845" s="321" t="s">
        <v>752</v>
      </c>
      <c r="AQ845" s="321"/>
      <c r="AR845" s="321"/>
      <c r="AS845" s="321"/>
      <c r="AT845" s="321"/>
      <c r="AU845" s="321"/>
      <c r="AV845" s="321"/>
      <c r="AW845" s="321"/>
      <c r="AX845" s="321"/>
    </row>
    <row r="846" spans="1:51" ht="30" customHeight="1" x14ac:dyDescent="0.15">
      <c r="A846" s="401">
        <v>2</v>
      </c>
      <c r="B846" s="401">
        <v>1</v>
      </c>
      <c r="C846" s="420" t="s">
        <v>762</v>
      </c>
      <c r="D846" s="415"/>
      <c r="E846" s="415"/>
      <c r="F846" s="415"/>
      <c r="G846" s="415"/>
      <c r="H846" s="415"/>
      <c r="I846" s="415"/>
      <c r="J846" s="416">
        <v>8000020130001</v>
      </c>
      <c r="K846" s="417"/>
      <c r="L846" s="417"/>
      <c r="M846" s="417"/>
      <c r="N846" s="417"/>
      <c r="O846" s="417"/>
      <c r="P846" s="317" t="s">
        <v>758</v>
      </c>
      <c r="Q846" s="317"/>
      <c r="R846" s="317"/>
      <c r="S846" s="317"/>
      <c r="T846" s="317"/>
      <c r="U846" s="317"/>
      <c r="V846" s="317"/>
      <c r="W846" s="317"/>
      <c r="X846" s="317"/>
      <c r="Y846" s="318">
        <v>80</v>
      </c>
      <c r="Z846" s="319"/>
      <c r="AA846" s="319"/>
      <c r="AB846" s="320"/>
      <c r="AC846" s="322" t="s">
        <v>769</v>
      </c>
      <c r="AD846" s="323"/>
      <c r="AE846" s="323"/>
      <c r="AF846" s="323"/>
      <c r="AG846" s="323"/>
      <c r="AH846" s="418" t="s">
        <v>752</v>
      </c>
      <c r="AI846" s="419"/>
      <c r="AJ846" s="419"/>
      <c r="AK846" s="419"/>
      <c r="AL846" s="326" t="s">
        <v>752</v>
      </c>
      <c r="AM846" s="327"/>
      <c r="AN846" s="327"/>
      <c r="AO846" s="328"/>
      <c r="AP846" s="321" t="s">
        <v>752</v>
      </c>
      <c r="AQ846" s="321"/>
      <c r="AR846" s="321"/>
      <c r="AS846" s="321"/>
      <c r="AT846" s="321"/>
      <c r="AU846" s="321"/>
      <c r="AV846" s="321"/>
      <c r="AW846" s="321"/>
      <c r="AX846" s="321"/>
      <c r="AY846">
        <f>COUNTA($C$846)</f>
        <v>1</v>
      </c>
    </row>
    <row r="847" spans="1:51" ht="30" customHeight="1" x14ac:dyDescent="0.15">
      <c r="A847" s="401">
        <v>3</v>
      </c>
      <c r="B847" s="401">
        <v>1</v>
      </c>
      <c r="C847" s="420" t="s">
        <v>760</v>
      </c>
      <c r="D847" s="415"/>
      <c r="E847" s="415"/>
      <c r="F847" s="415"/>
      <c r="G847" s="415"/>
      <c r="H847" s="415"/>
      <c r="I847" s="415"/>
      <c r="J847" s="416">
        <v>1000020140007</v>
      </c>
      <c r="K847" s="417"/>
      <c r="L847" s="417"/>
      <c r="M847" s="417"/>
      <c r="N847" s="417"/>
      <c r="O847" s="417"/>
      <c r="P847" s="421" t="s">
        <v>758</v>
      </c>
      <c r="Q847" s="317"/>
      <c r="R847" s="317"/>
      <c r="S847" s="317"/>
      <c r="T847" s="317"/>
      <c r="U847" s="317"/>
      <c r="V847" s="317"/>
      <c r="W847" s="317"/>
      <c r="X847" s="317"/>
      <c r="Y847" s="318">
        <v>60</v>
      </c>
      <c r="Z847" s="319"/>
      <c r="AA847" s="319"/>
      <c r="AB847" s="320"/>
      <c r="AC847" s="322" t="s">
        <v>769</v>
      </c>
      <c r="AD847" s="323"/>
      <c r="AE847" s="323"/>
      <c r="AF847" s="323"/>
      <c r="AG847" s="323"/>
      <c r="AH847" s="324" t="s">
        <v>752</v>
      </c>
      <c r="AI847" s="325"/>
      <c r="AJ847" s="325"/>
      <c r="AK847" s="325"/>
      <c r="AL847" s="326" t="s">
        <v>752</v>
      </c>
      <c r="AM847" s="327"/>
      <c r="AN847" s="327"/>
      <c r="AO847" s="328"/>
      <c r="AP847" s="321" t="s">
        <v>752</v>
      </c>
      <c r="AQ847" s="321"/>
      <c r="AR847" s="321"/>
      <c r="AS847" s="321"/>
      <c r="AT847" s="321"/>
      <c r="AU847" s="321"/>
      <c r="AV847" s="321"/>
      <c r="AW847" s="321"/>
      <c r="AX847" s="321"/>
      <c r="AY847">
        <f>COUNTA($C$847)</f>
        <v>1</v>
      </c>
    </row>
    <row r="848" spans="1:51" ht="30" customHeight="1" x14ac:dyDescent="0.15">
      <c r="A848" s="401">
        <v>4</v>
      </c>
      <c r="B848" s="401">
        <v>1</v>
      </c>
      <c r="C848" s="420" t="s">
        <v>761</v>
      </c>
      <c r="D848" s="415"/>
      <c r="E848" s="415"/>
      <c r="F848" s="415"/>
      <c r="G848" s="415"/>
      <c r="H848" s="415"/>
      <c r="I848" s="415"/>
      <c r="J848" s="416">
        <v>8000020280003</v>
      </c>
      <c r="K848" s="417"/>
      <c r="L848" s="417"/>
      <c r="M848" s="417"/>
      <c r="N848" s="417"/>
      <c r="O848" s="417"/>
      <c r="P848" s="421" t="s">
        <v>758</v>
      </c>
      <c r="Q848" s="317"/>
      <c r="R848" s="317"/>
      <c r="S848" s="317"/>
      <c r="T848" s="317"/>
      <c r="U848" s="317"/>
      <c r="V848" s="317"/>
      <c r="W848" s="317"/>
      <c r="X848" s="317"/>
      <c r="Y848" s="318">
        <v>58</v>
      </c>
      <c r="Z848" s="319"/>
      <c r="AA848" s="319"/>
      <c r="AB848" s="320"/>
      <c r="AC848" s="322" t="s">
        <v>769</v>
      </c>
      <c r="AD848" s="323"/>
      <c r="AE848" s="323"/>
      <c r="AF848" s="323"/>
      <c r="AG848" s="323"/>
      <c r="AH848" s="324" t="s">
        <v>752</v>
      </c>
      <c r="AI848" s="325"/>
      <c r="AJ848" s="325"/>
      <c r="AK848" s="325"/>
      <c r="AL848" s="326" t="s">
        <v>752</v>
      </c>
      <c r="AM848" s="327"/>
      <c r="AN848" s="327"/>
      <c r="AO848" s="328"/>
      <c r="AP848" s="321" t="s">
        <v>752</v>
      </c>
      <c r="AQ848" s="321"/>
      <c r="AR848" s="321"/>
      <c r="AS848" s="321"/>
      <c r="AT848" s="321"/>
      <c r="AU848" s="321"/>
      <c r="AV848" s="321"/>
      <c r="AW848" s="321"/>
      <c r="AX848" s="321"/>
      <c r="AY848">
        <f>COUNTA($C$848)</f>
        <v>1</v>
      </c>
    </row>
    <row r="849" spans="1:51" ht="30" customHeight="1" x14ac:dyDescent="0.15">
      <c r="A849" s="401">
        <v>5</v>
      </c>
      <c r="B849" s="401">
        <v>1</v>
      </c>
      <c r="C849" s="420" t="s">
        <v>763</v>
      </c>
      <c r="D849" s="415"/>
      <c r="E849" s="415"/>
      <c r="F849" s="415"/>
      <c r="G849" s="415"/>
      <c r="H849" s="415"/>
      <c r="I849" s="415"/>
      <c r="J849" s="416">
        <v>1000020230006</v>
      </c>
      <c r="K849" s="417"/>
      <c r="L849" s="417"/>
      <c r="M849" s="417"/>
      <c r="N849" s="417"/>
      <c r="O849" s="417"/>
      <c r="P849" s="317" t="s">
        <v>758</v>
      </c>
      <c r="Q849" s="317"/>
      <c r="R849" s="317"/>
      <c r="S849" s="317"/>
      <c r="T849" s="317"/>
      <c r="U849" s="317"/>
      <c r="V849" s="317"/>
      <c r="W849" s="317"/>
      <c r="X849" s="317"/>
      <c r="Y849" s="318">
        <v>50</v>
      </c>
      <c r="Z849" s="319"/>
      <c r="AA849" s="319"/>
      <c r="AB849" s="320"/>
      <c r="AC849" s="322" t="s">
        <v>769</v>
      </c>
      <c r="AD849" s="323"/>
      <c r="AE849" s="323"/>
      <c r="AF849" s="323"/>
      <c r="AG849" s="323"/>
      <c r="AH849" s="324" t="s">
        <v>752</v>
      </c>
      <c r="AI849" s="325"/>
      <c r="AJ849" s="325"/>
      <c r="AK849" s="325"/>
      <c r="AL849" s="326" t="s">
        <v>752</v>
      </c>
      <c r="AM849" s="327"/>
      <c r="AN849" s="327"/>
      <c r="AO849" s="328"/>
      <c r="AP849" s="321" t="s">
        <v>752</v>
      </c>
      <c r="AQ849" s="321"/>
      <c r="AR849" s="321"/>
      <c r="AS849" s="321"/>
      <c r="AT849" s="321"/>
      <c r="AU849" s="321"/>
      <c r="AV849" s="321"/>
      <c r="AW849" s="321"/>
      <c r="AX849" s="321"/>
      <c r="AY849">
        <f>COUNTA($C$849)</f>
        <v>1</v>
      </c>
    </row>
    <row r="850" spans="1:51" ht="30" customHeight="1" x14ac:dyDescent="0.15">
      <c r="A850" s="401">
        <v>6</v>
      </c>
      <c r="B850" s="401">
        <v>1</v>
      </c>
      <c r="C850" s="420" t="s">
        <v>764</v>
      </c>
      <c r="D850" s="415"/>
      <c r="E850" s="415"/>
      <c r="F850" s="415"/>
      <c r="G850" s="415"/>
      <c r="H850" s="415"/>
      <c r="I850" s="415"/>
      <c r="J850" s="416">
        <v>7000020220001</v>
      </c>
      <c r="K850" s="417"/>
      <c r="L850" s="417"/>
      <c r="M850" s="417"/>
      <c r="N850" s="417"/>
      <c r="O850" s="417"/>
      <c r="P850" s="317" t="s">
        <v>758</v>
      </c>
      <c r="Q850" s="317"/>
      <c r="R850" s="317"/>
      <c r="S850" s="317"/>
      <c r="T850" s="317"/>
      <c r="U850" s="317"/>
      <c r="V850" s="317"/>
      <c r="W850" s="317"/>
      <c r="X850" s="317"/>
      <c r="Y850" s="318">
        <v>39</v>
      </c>
      <c r="Z850" s="319"/>
      <c r="AA850" s="319"/>
      <c r="AB850" s="320"/>
      <c r="AC850" s="322" t="s">
        <v>769</v>
      </c>
      <c r="AD850" s="323"/>
      <c r="AE850" s="323"/>
      <c r="AF850" s="323"/>
      <c r="AG850" s="323"/>
      <c r="AH850" s="324" t="s">
        <v>752</v>
      </c>
      <c r="AI850" s="325"/>
      <c r="AJ850" s="325"/>
      <c r="AK850" s="325"/>
      <c r="AL850" s="326" t="s">
        <v>752</v>
      </c>
      <c r="AM850" s="327"/>
      <c r="AN850" s="327"/>
      <c r="AO850" s="328"/>
      <c r="AP850" s="321" t="s">
        <v>752</v>
      </c>
      <c r="AQ850" s="321"/>
      <c r="AR850" s="321"/>
      <c r="AS850" s="321"/>
      <c r="AT850" s="321"/>
      <c r="AU850" s="321"/>
      <c r="AV850" s="321"/>
      <c r="AW850" s="321"/>
      <c r="AX850" s="321"/>
      <c r="AY850">
        <f>COUNTA($C$850)</f>
        <v>1</v>
      </c>
    </row>
    <row r="851" spans="1:51" ht="30" customHeight="1" x14ac:dyDescent="0.15">
      <c r="A851" s="401">
        <v>7</v>
      </c>
      <c r="B851" s="401">
        <v>1</v>
      </c>
      <c r="C851" s="420" t="s">
        <v>768</v>
      </c>
      <c r="D851" s="415"/>
      <c r="E851" s="415"/>
      <c r="F851" s="415"/>
      <c r="G851" s="415"/>
      <c r="H851" s="415"/>
      <c r="I851" s="415"/>
      <c r="J851" s="416">
        <v>2000020260002</v>
      </c>
      <c r="K851" s="417"/>
      <c r="L851" s="417"/>
      <c r="M851" s="417"/>
      <c r="N851" s="417"/>
      <c r="O851" s="417"/>
      <c r="P851" s="317" t="s">
        <v>758</v>
      </c>
      <c r="Q851" s="317"/>
      <c r="R851" s="317"/>
      <c r="S851" s="317"/>
      <c r="T851" s="317"/>
      <c r="U851" s="317"/>
      <c r="V851" s="317"/>
      <c r="W851" s="317"/>
      <c r="X851" s="317"/>
      <c r="Y851" s="318">
        <v>36</v>
      </c>
      <c r="Z851" s="319"/>
      <c r="AA851" s="319"/>
      <c r="AB851" s="320"/>
      <c r="AC851" s="322" t="s">
        <v>769</v>
      </c>
      <c r="AD851" s="323"/>
      <c r="AE851" s="323"/>
      <c r="AF851" s="323"/>
      <c r="AG851" s="323"/>
      <c r="AH851" s="324" t="s">
        <v>752</v>
      </c>
      <c r="AI851" s="325"/>
      <c r="AJ851" s="325"/>
      <c r="AK851" s="325"/>
      <c r="AL851" s="326" t="s">
        <v>752</v>
      </c>
      <c r="AM851" s="327"/>
      <c r="AN851" s="327"/>
      <c r="AO851" s="328"/>
      <c r="AP851" s="321" t="s">
        <v>752</v>
      </c>
      <c r="AQ851" s="321"/>
      <c r="AR851" s="321"/>
      <c r="AS851" s="321"/>
      <c r="AT851" s="321"/>
      <c r="AU851" s="321"/>
      <c r="AV851" s="321"/>
      <c r="AW851" s="321"/>
      <c r="AX851" s="321"/>
      <c r="AY851">
        <f>COUNTA($C$851)</f>
        <v>1</v>
      </c>
    </row>
    <row r="852" spans="1:51" ht="30" customHeight="1" x14ac:dyDescent="0.15">
      <c r="A852" s="401">
        <v>8</v>
      </c>
      <c r="B852" s="401">
        <v>1</v>
      </c>
      <c r="C852" s="420" t="s">
        <v>766</v>
      </c>
      <c r="D852" s="415"/>
      <c r="E852" s="415"/>
      <c r="F852" s="415"/>
      <c r="G852" s="415"/>
      <c r="H852" s="415"/>
      <c r="I852" s="415"/>
      <c r="J852" s="416">
        <v>7000020340006</v>
      </c>
      <c r="K852" s="417"/>
      <c r="L852" s="417"/>
      <c r="M852" s="417"/>
      <c r="N852" s="417"/>
      <c r="O852" s="417"/>
      <c r="P852" s="317" t="s">
        <v>758</v>
      </c>
      <c r="Q852" s="317"/>
      <c r="R852" s="317"/>
      <c r="S852" s="317"/>
      <c r="T852" s="317"/>
      <c r="U852" s="317"/>
      <c r="V852" s="317"/>
      <c r="W852" s="317"/>
      <c r="X852" s="317"/>
      <c r="Y852" s="318">
        <v>32</v>
      </c>
      <c r="Z852" s="319"/>
      <c r="AA852" s="319"/>
      <c r="AB852" s="320"/>
      <c r="AC852" s="322" t="s">
        <v>769</v>
      </c>
      <c r="AD852" s="323"/>
      <c r="AE852" s="323"/>
      <c r="AF852" s="323"/>
      <c r="AG852" s="323"/>
      <c r="AH852" s="324" t="s">
        <v>752</v>
      </c>
      <c r="AI852" s="325"/>
      <c r="AJ852" s="325"/>
      <c r="AK852" s="325"/>
      <c r="AL852" s="326" t="s">
        <v>752</v>
      </c>
      <c r="AM852" s="327"/>
      <c r="AN852" s="327"/>
      <c r="AO852" s="328"/>
      <c r="AP852" s="321" t="s">
        <v>752</v>
      </c>
      <c r="AQ852" s="321"/>
      <c r="AR852" s="321"/>
      <c r="AS852" s="321"/>
      <c r="AT852" s="321"/>
      <c r="AU852" s="321"/>
      <c r="AV852" s="321"/>
      <c r="AW852" s="321"/>
      <c r="AX852" s="321"/>
      <c r="AY852">
        <f>COUNTA($C$852)</f>
        <v>1</v>
      </c>
    </row>
    <row r="853" spans="1:51" ht="30" customHeight="1" x14ac:dyDescent="0.15">
      <c r="A853" s="401">
        <v>9</v>
      </c>
      <c r="B853" s="401">
        <v>1</v>
      </c>
      <c r="C853" s="420" t="s">
        <v>765</v>
      </c>
      <c r="D853" s="415"/>
      <c r="E853" s="415"/>
      <c r="F853" s="415"/>
      <c r="G853" s="415"/>
      <c r="H853" s="415"/>
      <c r="I853" s="415"/>
      <c r="J853" s="416">
        <v>6000020400009</v>
      </c>
      <c r="K853" s="417"/>
      <c r="L853" s="417"/>
      <c r="M853" s="417"/>
      <c r="N853" s="417"/>
      <c r="O853" s="417"/>
      <c r="P853" s="317" t="s">
        <v>758</v>
      </c>
      <c r="Q853" s="317"/>
      <c r="R853" s="317"/>
      <c r="S853" s="317"/>
      <c r="T853" s="317"/>
      <c r="U853" s="317"/>
      <c r="V853" s="317"/>
      <c r="W853" s="317"/>
      <c r="X853" s="317"/>
      <c r="Y853" s="318">
        <v>29</v>
      </c>
      <c r="Z853" s="319"/>
      <c r="AA853" s="319"/>
      <c r="AB853" s="320"/>
      <c r="AC853" s="322" t="s">
        <v>769</v>
      </c>
      <c r="AD853" s="323"/>
      <c r="AE853" s="323"/>
      <c r="AF853" s="323"/>
      <c r="AG853" s="323"/>
      <c r="AH853" s="324" t="s">
        <v>752</v>
      </c>
      <c r="AI853" s="325"/>
      <c r="AJ853" s="325"/>
      <c r="AK853" s="325"/>
      <c r="AL853" s="326" t="s">
        <v>752</v>
      </c>
      <c r="AM853" s="327"/>
      <c r="AN853" s="327"/>
      <c r="AO853" s="328"/>
      <c r="AP853" s="321" t="s">
        <v>752</v>
      </c>
      <c r="AQ853" s="321"/>
      <c r="AR853" s="321"/>
      <c r="AS853" s="321"/>
      <c r="AT853" s="321"/>
      <c r="AU853" s="321"/>
      <c r="AV853" s="321"/>
      <c r="AW853" s="321"/>
      <c r="AX853" s="321"/>
      <c r="AY853">
        <f>COUNTA($C$853)</f>
        <v>1</v>
      </c>
    </row>
    <row r="854" spans="1:51" ht="30" customHeight="1" x14ac:dyDescent="0.15">
      <c r="A854" s="401">
        <v>10</v>
      </c>
      <c r="B854" s="401">
        <v>1</v>
      </c>
      <c r="C854" s="415" t="s">
        <v>767</v>
      </c>
      <c r="D854" s="415"/>
      <c r="E854" s="415"/>
      <c r="F854" s="415"/>
      <c r="G854" s="415"/>
      <c r="H854" s="415"/>
      <c r="I854" s="415"/>
      <c r="J854" s="416">
        <v>1000020110001</v>
      </c>
      <c r="K854" s="417"/>
      <c r="L854" s="417"/>
      <c r="M854" s="417"/>
      <c r="N854" s="417"/>
      <c r="O854" s="417"/>
      <c r="P854" s="317" t="s">
        <v>758</v>
      </c>
      <c r="Q854" s="317"/>
      <c r="R854" s="317"/>
      <c r="S854" s="317"/>
      <c r="T854" s="317"/>
      <c r="U854" s="317"/>
      <c r="V854" s="317"/>
      <c r="W854" s="317"/>
      <c r="X854" s="317"/>
      <c r="Y854" s="318">
        <v>24</v>
      </c>
      <c r="Z854" s="319"/>
      <c r="AA854" s="319"/>
      <c r="AB854" s="320"/>
      <c r="AC854" s="322" t="s">
        <v>769</v>
      </c>
      <c r="AD854" s="323"/>
      <c r="AE854" s="323"/>
      <c r="AF854" s="323"/>
      <c r="AG854" s="323"/>
      <c r="AH854" s="324" t="s">
        <v>752</v>
      </c>
      <c r="AI854" s="325"/>
      <c r="AJ854" s="325"/>
      <c r="AK854" s="325"/>
      <c r="AL854" s="326" t="s">
        <v>752</v>
      </c>
      <c r="AM854" s="327"/>
      <c r="AN854" s="327"/>
      <c r="AO854" s="328"/>
      <c r="AP854" s="321" t="s">
        <v>752</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6.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752</v>
      </c>
      <c r="F1110" s="886"/>
      <c r="G1110" s="886"/>
      <c r="H1110" s="886"/>
      <c r="I1110" s="886"/>
      <c r="J1110" s="416" t="s">
        <v>752</v>
      </c>
      <c r="K1110" s="417"/>
      <c r="L1110" s="417"/>
      <c r="M1110" s="417"/>
      <c r="N1110" s="417"/>
      <c r="O1110" s="417"/>
      <c r="P1110" s="421" t="s">
        <v>752</v>
      </c>
      <c r="Q1110" s="317"/>
      <c r="R1110" s="317"/>
      <c r="S1110" s="317"/>
      <c r="T1110" s="317"/>
      <c r="U1110" s="317"/>
      <c r="V1110" s="317"/>
      <c r="W1110" s="317"/>
      <c r="X1110" s="317"/>
      <c r="Y1110" s="318" t="s">
        <v>752</v>
      </c>
      <c r="Z1110" s="319"/>
      <c r="AA1110" s="319"/>
      <c r="AB1110" s="320"/>
      <c r="AC1110" s="322"/>
      <c r="AD1110" s="323"/>
      <c r="AE1110" s="323"/>
      <c r="AF1110" s="323"/>
      <c r="AG1110" s="323"/>
      <c r="AH1110" s="324" t="s">
        <v>752</v>
      </c>
      <c r="AI1110" s="325"/>
      <c r="AJ1110" s="325"/>
      <c r="AK1110" s="325"/>
      <c r="AL1110" s="326" t="s">
        <v>752</v>
      </c>
      <c r="AM1110" s="327"/>
      <c r="AN1110" s="327"/>
      <c r="AO1110" s="328"/>
      <c r="AP1110" s="321" t="s">
        <v>752</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3" priority="14023">
      <formula>IF(RIGHT(TEXT(P14,"0.#"),1)=".",FALSE,TRUE)</formula>
    </cfRule>
    <cfRule type="expression" dxfId="2802" priority="14024">
      <formula>IF(RIGHT(TEXT(P14,"0.#"),1)=".",TRUE,FALSE)</formula>
    </cfRule>
  </conditionalFormatting>
  <conditionalFormatting sqref="AE32">
    <cfRule type="expression" dxfId="2801" priority="14013">
      <formula>IF(RIGHT(TEXT(AE32,"0.#"),1)=".",FALSE,TRUE)</formula>
    </cfRule>
    <cfRule type="expression" dxfId="2800" priority="14014">
      <formula>IF(RIGHT(TEXT(AE32,"0.#"),1)=".",TRUE,FALSE)</formula>
    </cfRule>
  </conditionalFormatting>
  <conditionalFormatting sqref="P18:AX18">
    <cfRule type="expression" dxfId="2799" priority="13899">
      <formula>IF(RIGHT(TEXT(P18,"0.#"),1)=".",FALSE,TRUE)</formula>
    </cfRule>
    <cfRule type="expression" dxfId="2798" priority="13900">
      <formula>IF(RIGHT(TEXT(P18,"0.#"),1)=".",TRUE,FALSE)</formula>
    </cfRule>
  </conditionalFormatting>
  <conditionalFormatting sqref="Y790">
    <cfRule type="expression" dxfId="2797" priority="13895">
      <formula>IF(RIGHT(TEXT(Y790,"0.#"),1)=".",FALSE,TRUE)</formula>
    </cfRule>
    <cfRule type="expression" dxfId="2796" priority="13896">
      <formula>IF(RIGHT(TEXT(Y790,"0.#"),1)=".",TRUE,FALSE)</formula>
    </cfRule>
  </conditionalFormatting>
  <conditionalFormatting sqref="Y799">
    <cfRule type="expression" dxfId="2795" priority="13891">
      <formula>IF(RIGHT(TEXT(Y799,"0.#"),1)=".",FALSE,TRUE)</formula>
    </cfRule>
    <cfRule type="expression" dxfId="2794" priority="13892">
      <formula>IF(RIGHT(TEXT(Y799,"0.#"),1)=".",TRUE,FALSE)</formula>
    </cfRule>
  </conditionalFormatting>
  <conditionalFormatting sqref="Y830:Y837 Y828 Y817:Y824 Y815 Y804:Y811 Y802">
    <cfRule type="expression" dxfId="2793" priority="13673">
      <formula>IF(RIGHT(TEXT(Y802,"0.#"),1)=".",FALSE,TRUE)</formula>
    </cfRule>
    <cfRule type="expression" dxfId="2792" priority="13674">
      <formula>IF(RIGHT(TEXT(Y802,"0.#"),1)=".",TRUE,FALSE)</formula>
    </cfRule>
  </conditionalFormatting>
  <conditionalFormatting sqref="P15:AJ17 P13:AX13 AR15:AX15">
    <cfRule type="expression" dxfId="2791" priority="13721">
      <formula>IF(RIGHT(TEXT(P13,"0.#"),1)=".",FALSE,TRUE)</formula>
    </cfRule>
    <cfRule type="expression" dxfId="2790" priority="13722">
      <formula>IF(RIGHT(TEXT(P13,"0.#"),1)=".",TRUE,FALSE)</formula>
    </cfRule>
  </conditionalFormatting>
  <conditionalFormatting sqref="P19:AJ19">
    <cfRule type="expression" dxfId="2789" priority="13719">
      <formula>IF(RIGHT(TEXT(P19,"0.#"),1)=".",FALSE,TRUE)</formula>
    </cfRule>
    <cfRule type="expression" dxfId="2788" priority="13720">
      <formula>IF(RIGHT(TEXT(P19,"0.#"),1)=".",TRUE,FALSE)</formula>
    </cfRule>
  </conditionalFormatting>
  <conditionalFormatting sqref="AE101 AQ101">
    <cfRule type="expression" dxfId="2787" priority="13711">
      <formula>IF(RIGHT(TEXT(AE101,"0.#"),1)=".",FALSE,TRUE)</formula>
    </cfRule>
    <cfRule type="expression" dxfId="2786" priority="13712">
      <formula>IF(RIGHT(TEXT(AE101,"0.#"),1)=".",TRUE,FALSE)</formula>
    </cfRule>
  </conditionalFormatting>
  <conditionalFormatting sqref="Y791:Y798 Y789">
    <cfRule type="expression" dxfId="2785" priority="13697">
      <formula>IF(RIGHT(TEXT(Y789,"0.#"),1)=".",FALSE,TRUE)</formula>
    </cfRule>
    <cfRule type="expression" dxfId="2784" priority="13698">
      <formula>IF(RIGHT(TEXT(Y789,"0.#"),1)=".",TRUE,FALSE)</formula>
    </cfRule>
  </conditionalFormatting>
  <conditionalFormatting sqref="AU790">
    <cfRule type="expression" dxfId="2783" priority="13695">
      <formula>IF(RIGHT(TEXT(AU790,"0.#"),1)=".",FALSE,TRUE)</formula>
    </cfRule>
    <cfRule type="expression" dxfId="2782" priority="13696">
      <formula>IF(RIGHT(TEXT(AU790,"0.#"),1)=".",TRUE,FALSE)</formula>
    </cfRule>
  </conditionalFormatting>
  <conditionalFormatting sqref="AU799">
    <cfRule type="expression" dxfId="2781" priority="13693">
      <formula>IF(RIGHT(TEXT(AU799,"0.#"),1)=".",FALSE,TRUE)</formula>
    </cfRule>
    <cfRule type="expression" dxfId="2780" priority="13694">
      <formula>IF(RIGHT(TEXT(AU799,"0.#"),1)=".",TRUE,FALSE)</formula>
    </cfRule>
  </conditionalFormatting>
  <conditionalFormatting sqref="AU791:AU798 AU789">
    <cfRule type="expression" dxfId="2779" priority="13691">
      <formula>IF(RIGHT(TEXT(AU789,"0.#"),1)=".",FALSE,TRUE)</formula>
    </cfRule>
    <cfRule type="expression" dxfId="2778" priority="13692">
      <formula>IF(RIGHT(TEXT(AU789,"0.#"),1)=".",TRUE,FALSE)</formula>
    </cfRule>
  </conditionalFormatting>
  <conditionalFormatting sqref="Y829 Y816 Y803">
    <cfRule type="expression" dxfId="2777" priority="13677">
      <formula>IF(RIGHT(TEXT(Y803,"0.#"),1)=".",FALSE,TRUE)</formula>
    </cfRule>
    <cfRule type="expression" dxfId="2776" priority="13678">
      <formula>IF(RIGHT(TEXT(Y803,"0.#"),1)=".",TRUE,FALSE)</formula>
    </cfRule>
  </conditionalFormatting>
  <conditionalFormatting sqref="Y838 Y825 Y812">
    <cfRule type="expression" dxfId="2775" priority="13675">
      <formula>IF(RIGHT(TEXT(Y812,"0.#"),1)=".",FALSE,TRUE)</formula>
    </cfRule>
    <cfRule type="expression" dxfId="2774" priority="13676">
      <formula>IF(RIGHT(TEXT(Y812,"0.#"),1)=".",TRUE,FALSE)</formula>
    </cfRule>
  </conditionalFormatting>
  <conditionalFormatting sqref="AU829 AU816 AU803">
    <cfRule type="expression" dxfId="2773" priority="13671">
      <formula>IF(RIGHT(TEXT(AU803,"0.#"),1)=".",FALSE,TRUE)</formula>
    </cfRule>
    <cfRule type="expression" dxfId="2772" priority="13672">
      <formula>IF(RIGHT(TEXT(AU803,"0.#"),1)=".",TRUE,FALSE)</formula>
    </cfRule>
  </conditionalFormatting>
  <conditionalFormatting sqref="AU838 AU825 AU812">
    <cfRule type="expression" dxfId="2771" priority="13669">
      <formula>IF(RIGHT(TEXT(AU812,"0.#"),1)=".",FALSE,TRUE)</formula>
    </cfRule>
    <cfRule type="expression" dxfId="2770" priority="13670">
      <formula>IF(RIGHT(TEXT(AU812,"0.#"),1)=".",TRUE,FALSE)</formula>
    </cfRule>
  </conditionalFormatting>
  <conditionalFormatting sqref="AU830:AU837 AU828 AU817:AU824 AU815 AU804:AU811 AU802">
    <cfRule type="expression" dxfId="2769" priority="13667">
      <formula>IF(RIGHT(TEXT(AU802,"0.#"),1)=".",FALSE,TRUE)</formula>
    </cfRule>
    <cfRule type="expression" dxfId="2768" priority="13668">
      <formula>IF(RIGHT(TEXT(AU802,"0.#"),1)=".",TRUE,FALSE)</formula>
    </cfRule>
  </conditionalFormatting>
  <conditionalFormatting sqref="AM87">
    <cfRule type="expression" dxfId="2767" priority="13321">
      <formula>IF(RIGHT(TEXT(AM87,"0.#"),1)=".",FALSE,TRUE)</formula>
    </cfRule>
    <cfRule type="expression" dxfId="2766" priority="13322">
      <formula>IF(RIGHT(TEXT(AM87,"0.#"),1)=".",TRUE,FALSE)</formula>
    </cfRule>
  </conditionalFormatting>
  <conditionalFormatting sqref="AE55">
    <cfRule type="expression" dxfId="2765" priority="13389">
      <formula>IF(RIGHT(TEXT(AE55,"0.#"),1)=".",FALSE,TRUE)</formula>
    </cfRule>
    <cfRule type="expression" dxfId="2764" priority="13390">
      <formula>IF(RIGHT(TEXT(AE55,"0.#"),1)=".",TRUE,FALSE)</formula>
    </cfRule>
  </conditionalFormatting>
  <conditionalFormatting sqref="AI55">
    <cfRule type="expression" dxfId="2763" priority="13387">
      <formula>IF(RIGHT(TEXT(AI55,"0.#"),1)=".",FALSE,TRUE)</formula>
    </cfRule>
    <cfRule type="expression" dxfId="2762" priority="13388">
      <formula>IF(RIGHT(TEXT(AI55,"0.#"),1)=".",TRUE,FALSE)</formula>
    </cfRule>
  </conditionalFormatting>
  <conditionalFormatting sqref="AM34">
    <cfRule type="expression" dxfId="2761" priority="13467">
      <formula>IF(RIGHT(TEXT(AM34,"0.#"),1)=".",FALSE,TRUE)</formula>
    </cfRule>
    <cfRule type="expression" dxfId="2760" priority="13468">
      <formula>IF(RIGHT(TEXT(AM34,"0.#"),1)=".",TRUE,FALSE)</formula>
    </cfRule>
  </conditionalFormatting>
  <conditionalFormatting sqref="AE33">
    <cfRule type="expression" dxfId="2759" priority="13481">
      <formula>IF(RIGHT(TEXT(AE33,"0.#"),1)=".",FALSE,TRUE)</formula>
    </cfRule>
    <cfRule type="expression" dxfId="2758" priority="13482">
      <formula>IF(RIGHT(TEXT(AE33,"0.#"),1)=".",TRUE,FALSE)</formula>
    </cfRule>
  </conditionalFormatting>
  <conditionalFormatting sqref="AE34">
    <cfRule type="expression" dxfId="2757" priority="13479">
      <formula>IF(RIGHT(TEXT(AE34,"0.#"),1)=".",FALSE,TRUE)</formula>
    </cfRule>
    <cfRule type="expression" dxfId="2756" priority="13480">
      <formula>IF(RIGHT(TEXT(AE34,"0.#"),1)=".",TRUE,FALSE)</formula>
    </cfRule>
  </conditionalFormatting>
  <conditionalFormatting sqref="AI34">
    <cfRule type="expression" dxfId="2755" priority="13477">
      <formula>IF(RIGHT(TEXT(AI34,"0.#"),1)=".",FALSE,TRUE)</formula>
    </cfRule>
    <cfRule type="expression" dxfId="2754" priority="13478">
      <formula>IF(RIGHT(TEXT(AI34,"0.#"),1)=".",TRUE,FALSE)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E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M134:AM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47:AO874">
    <cfRule type="expression" dxfId="2511" priority="6645">
      <formula>IF(AND(AL847&gt;=0, RIGHT(TEXT(AL847,"0.#"),1)&lt;&gt;"."),TRUE,FALSE)</formula>
    </cfRule>
    <cfRule type="expression" dxfId="2510" priority="6646">
      <formula>IF(AND(AL847&gt;=0, RIGHT(TEXT(AL847,"0.#"),1)="."),TRUE,FALSE)</formula>
    </cfRule>
    <cfRule type="expression" dxfId="2509" priority="6647">
      <formula>IF(AND(AL847&lt;0, RIGHT(TEXT(AL847,"0.#"),1)&lt;&gt;"."),TRUE,FALSE)</formula>
    </cfRule>
    <cfRule type="expression" dxfId="2508" priority="6648">
      <formula>IF(AND(AL847&lt;0, RIGHT(TEXT(AL847,"0.#"),1)="."),TRUE,FALSE)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7:Y874">
    <cfRule type="expression" dxfId="2443" priority="2973">
      <formula>IF(RIGHT(TEXT(Y847,"0.#"),1)=".",FALSE,TRUE)</formula>
    </cfRule>
    <cfRule type="expression" dxfId="2442" priority="2974">
      <formula>IF(RIGHT(TEXT(Y847,"0.#"),1)=".",TRUE,FALSE)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10:AO1139">
    <cfRule type="expression" dxfId="2413" priority="2879">
      <formula>IF(AND(AL1110&gt;=0, RIGHT(TEXT(AL1110,"0.#"),1)&lt;&gt;"."),TRUE,FALSE)</formula>
    </cfRule>
    <cfRule type="expression" dxfId="2412" priority="2880">
      <formula>IF(AND(AL1110&gt;=0, RIGHT(TEXT(AL1110,"0.#"),1)="."),TRUE,FALSE)</formula>
    </cfRule>
    <cfRule type="expression" dxfId="2411" priority="2881">
      <formula>IF(AND(AL1110&lt;0, RIGHT(TEXT(AL1110,"0.#"),1)&lt;&gt;"."),TRUE,FALSE)</formula>
    </cfRule>
    <cfRule type="expression" dxfId="2410" priority="2882">
      <formula>IF(AND(AL1110&lt;0, RIGHT(TEXT(AL1110,"0.#"),1)="."),TRUE,FALSE)</formula>
    </cfRule>
  </conditionalFormatting>
  <conditionalFormatting sqref="Y1110:Y1139">
    <cfRule type="expression" dxfId="2409" priority="2877">
      <formula>IF(RIGHT(TEXT(Y1110,"0.#"),1)=".",FALSE,TRUE)</formula>
    </cfRule>
    <cfRule type="expression" dxfId="2408" priority="2878">
      <formula>IF(RIGHT(TEXT(Y1110,"0.#"),1)=".",TRUE,FALSE)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45:AO846">
    <cfRule type="expression" dxfId="2399" priority="2831">
      <formula>IF(AND(AL845&gt;=0, RIGHT(TEXT(AL845,"0.#"),1)&lt;&gt;"."),TRUE,FALSE)</formula>
    </cfRule>
    <cfRule type="expression" dxfId="2398" priority="2832">
      <formula>IF(AND(AL845&gt;=0, RIGHT(TEXT(AL845,"0.#"),1)="."),TRUE,FALSE)</formula>
    </cfRule>
    <cfRule type="expression" dxfId="2397" priority="2833">
      <formula>IF(AND(AL845&lt;0, RIGHT(TEXT(AL845,"0.#"),1)&lt;&gt;"."),TRUE,FALSE)</formula>
    </cfRule>
    <cfRule type="expression" dxfId="2396" priority="2834">
      <formula>IF(AND(AL845&lt;0, RIGHT(TEXT(AL845,"0.#"),1)="."),TRUE,FALSE)</formula>
    </cfRule>
  </conditionalFormatting>
  <conditionalFormatting sqref="Y845:Y846">
    <cfRule type="expression" dxfId="2395" priority="2829">
      <formula>IF(RIGHT(TEXT(Y845,"0.#"),1)=".",FALSE,TRUE)</formula>
    </cfRule>
    <cfRule type="expression" dxfId="2394" priority="2830">
      <formula>IF(RIGHT(TEXT(Y845,"0.#"),1)=".",TRUE,FALSE)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80:Y907">
    <cfRule type="expression" dxfId="2077" priority="2089">
      <formula>IF(RIGHT(TEXT(Y880,"0.#"),1)=".",FALSE,TRUE)</formula>
    </cfRule>
    <cfRule type="expression" dxfId="2076" priority="2090">
      <formula>IF(RIGHT(TEXT(Y880,"0.#"),1)=".",TRUE,FALSE)</formula>
    </cfRule>
  </conditionalFormatting>
  <conditionalFormatting sqref="Y878:Y879">
    <cfRule type="expression" dxfId="2075" priority="2083">
      <formula>IF(RIGHT(TEXT(Y878,"0.#"),1)=".",FALSE,TRUE)</formula>
    </cfRule>
    <cfRule type="expression" dxfId="2074" priority="2084">
      <formula>IF(RIGHT(TEXT(Y878,"0.#"),1)=".",TRUE,FALSE)</formula>
    </cfRule>
  </conditionalFormatting>
  <conditionalFormatting sqref="Y913:Y940">
    <cfRule type="expression" dxfId="2073" priority="2077">
      <formula>IF(RIGHT(TEXT(Y913,"0.#"),1)=".",FALSE,TRUE)</formula>
    </cfRule>
    <cfRule type="expression" dxfId="2072" priority="2078">
      <formula>IF(RIGHT(TEXT(Y913,"0.#"),1)=".",TRUE,FALSE)</formula>
    </cfRule>
  </conditionalFormatting>
  <conditionalFormatting sqref="Y911:Y912">
    <cfRule type="expression" dxfId="2071" priority="2071">
      <formula>IF(RIGHT(TEXT(Y911,"0.#"),1)=".",FALSE,TRUE)</formula>
    </cfRule>
    <cfRule type="expression" dxfId="2070" priority="2072">
      <formula>IF(RIGHT(TEXT(Y911,"0.#"),1)=".",TRUE,FALSE)</formula>
    </cfRule>
  </conditionalFormatting>
  <conditionalFormatting sqref="Y946:Y973">
    <cfRule type="expression" dxfId="2069" priority="2065">
      <formula>IF(RIGHT(TEXT(Y946,"0.#"),1)=".",FALSE,TRUE)</formula>
    </cfRule>
    <cfRule type="expression" dxfId="2068" priority="2066">
      <formula>IF(RIGHT(TEXT(Y946,"0.#"),1)=".",TRUE,FALSE)</formula>
    </cfRule>
  </conditionalFormatting>
  <conditionalFormatting sqref="Y944:Y945">
    <cfRule type="expression" dxfId="2067" priority="2059">
      <formula>IF(RIGHT(TEXT(Y944,"0.#"),1)=".",FALSE,TRUE)</formula>
    </cfRule>
    <cfRule type="expression" dxfId="2066" priority="2060">
      <formula>IF(RIGHT(TEXT(Y944,"0.#"),1)=".",TRUE,FALSE)</formula>
    </cfRule>
  </conditionalFormatting>
  <conditionalFormatting sqref="Y979:Y1006">
    <cfRule type="expression" dxfId="2065" priority="2053">
      <formula>IF(RIGHT(TEXT(Y979,"0.#"),1)=".",FALSE,TRUE)</formula>
    </cfRule>
    <cfRule type="expression" dxfId="2064" priority="2054">
      <formula>IF(RIGHT(TEXT(Y979,"0.#"),1)=".",TRUE,FALSE)</formula>
    </cfRule>
  </conditionalFormatting>
  <conditionalFormatting sqref="Y977:Y978">
    <cfRule type="expression" dxfId="2063" priority="2047">
      <formula>IF(RIGHT(TEXT(Y977,"0.#"),1)=".",FALSE,TRUE)</formula>
    </cfRule>
    <cfRule type="expression" dxfId="2062" priority="2048">
      <formula>IF(RIGHT(TEXT(Y977,"0.#"),1)=".",TRUE,FALSE)</formula>
    </cfRule>
  </conditionalFormatting>
  <conditionalFormatting sqref="Y1012:Y1039">
    <cfRule type="expression" dxfId="2061" priority="2041">
      <formula>IF(RIGHT(TEXT(Y1012,"0.#"),1)=".",FALSE,TRUE)</formula>
    </cfRule>
    <cfRule type="expression" dxfId="2060" priority="2042">
      <formula>IF(RIGHT(TEXT(Y1012,"0.#"),1)=".",TRUE,FALSE)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8:AO879">
    <cfRule type="expression" dxfId="1975" priority="2085">
      <formula>IF(AND(AL878&gt;=0, RIGHT(TEXT(AL878,"0.#"),1)&lt;&gt;"."),TRUE,FALSE)</formula>
    </cfRule>
    <cfRule type="expression" dxfId="1974" priority="2086">
      <formula>IF(AND(AL878&gt;=0, RIGHT(TEXT(AL878,"0.#"),1)="."),TRUE,FALSE)</formula>
    </cfRule>
    <cfRule type="expression" dxfId="1973" priority="2087">
      <formula>IF(AND(AL878&lt;0, RIGHT(TEXT(AL878,"0.#"),1)&lt;&gt;"."),TRUE,FALSE)</formula>
    </cfRule>
    <cfRule type="expression" dxfId="1972" priority="2088">
      <formula>IF(AND(AL878&lt;0, RIGHT(TEXT(AL878,"0.#"),1)="."),TRUE,FALSE)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1:AO912">
    <cfRule type="expression" dxfId="1967" priority="2073">
      <formula>IF(AND(AL911&gt;=0, RIGHT(TEXT(AL911,"0.#"),1)&lt;&gt;"."),TRUE,FALSE)</formula>
    </cfRule>
    <cfRule type="expression" dxfId="1966" priority="2074">
      <formula>IF(AND(AL911&gt;=0, RIGHT(TEXT(AL911,"0.#"),1)="."),TRUE,FALSE)</formula>
    </cfRule>
    <cfRule type="expression" dxfId="1965" priority="2075">
      <formula>IF(AND(AL911&lt;0, RIGHT(TEXT(AL911,"0.#"),1)&lt;&gt;"."),TRUE,FALSE)</formula>
    </cfRule>
    <cfRule type="expression" dxfId="1964" priority="2076">
      <formula>IF(AND(AL911&lt;0, RIGHT(TEXT(AL911,"0.#"),1)="."),TRUE,FALSE)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colBreaks count="1" manualBreakCount="1">
    <brk id="32" max="1138"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27" sqref="F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直接実施、補助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741</v>
      </c>
      <c r="R5" s="13" t="str">
        <f t="shared" si="3"/>
        <v>負担</v>
      </c>
      <c r="S5" s="13" t="str">
        <f t="shared" si="4"/>
        <v>直接実施、補助、負担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直接実施、補助、負担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741</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明神 恵理(myoujin-eri)</dc:creator>
  <cp:lastModifiedBy>厚生労働省ネットワークシステム</cp:lastModifiedBy>
  <cp:lastPrinted>2021-09-02T05:56:26Z</cp:lastPrinted>
  <dcterms:created xsi:type="dcterms:W3CDTF">2012-03-13T00:50:25Z</dcterms:created>
  <dcterms:modified xsi:type="dcterms:W3CDTF">2021-09-02T06:53:21Z</dcterms:modified>
</cp:coreProperties>
</file>