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550000_人材開発統括官\行政事業レビューシート\３年度レビューシート\01 最終公表\07 評価室\"/>
    </mc:Choice>
  </mc:AlternateContent>
  <bookViews>
    <workbookView xWindow="930" yWindow="-120" windowWidth="26790" windowHeight="113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13" i="3"/>
  <c r="AY235" i="3"/>
  <c r="AY606" i="3"/>
  <c r="AY417" i="3"/>
  <c r="AY50" i="3"/>
  <c r="AY645" i="3"/>
  <c r="AY369" i="3"/>
  <c r="AY25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<sst xmlns="http://schemas.openxmlformats.org/spreadsheetml/2006/main" count="3150" uniqueCount="793">
  <si>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</si>
  <si>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</si>
  <si>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</si>
  <si>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</si>
  <si>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</si>
  <si>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</si>
  <si>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</si>
  <si>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</si>
  <si>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</si>
  <si>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</si>
  <si>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</si>
  <si>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</si>
  <si>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</si>
  <si>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</si>
  <si>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</si>
  <si>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</si>
  <si>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</si>
  <si>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</si>
  <si>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</si>
  <si>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</si>
  <si>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</si>
  <si>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</si>
  <si>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</si>
  <si>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</si>
  <si>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</si>
  <si>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</si>
  <si>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</si>
  <si>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</si>
  <si>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</si>
  <si>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</si>
  <si>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</si>
  <si>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</si>
  <si>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</si>
  <si>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</si>
  <si>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</si>
  <si>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</si>
  <si>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</si>
  <si>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</si>
  <si>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</si>
  <si>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</si>
  <si>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</si>
  <si>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</si>
  <si>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</si>
  <si>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</si>
  <si>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</si>
  <si>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</si>
  <si>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</si>
  <si>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</si>
  <si>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</si>
  <si>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</si>
  <si>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</si>
  <si>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</si>
  <si>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</si>
  <si>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</si>
  <si>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</si>
  <si>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</si>
  <si>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</si>
  <si>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</si>
  <si>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</si>
  <si>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</si>
  <si>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</si>
  <si>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</si>
  <si>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</si>
  <si>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</si>
  <si>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</si>
  <si>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</si>
  <si>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</si>
  <si>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</si>
  <si>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</si>
  <si>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</si>
  <si>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</si>
  <si>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</si>
  <si>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</si>
  <si>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</si>
  <si>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</si>
  <si>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</si>
  <si>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</si>
  <si>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</si>
  <si>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</si>
  <si>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</si>
  <si>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</si>
  <si>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</si>
  <si>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</si>
  <si>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</si>
  <si>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</si>
  <si>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</si>
  <si>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</si>
  <si>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</si>
  <si>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</si>
  <si>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</si>
  <si>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</si>
  <si>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</si>
  <si>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</si>
  <si>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</si>
  <si>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</si>
  <si>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</si>
  <si>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</si>
  <si>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</si>
  <si>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</si>
  <si>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</si>
  <si>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</si>
  <si>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</si>
  <si>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</si>
  <si>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</si>
  <si>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</si>
  <si>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</si>
  <si>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</si>
  <si>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</si>
  <si>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</si>
  <si>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</si>
  <si>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</si>
  <si>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</si>
  <si>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</si>
  <si>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</si>
  <si>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</si>
  <si>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</si>
  <si>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</si>
  <si>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</si>
  <si>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</si>
  <si>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</si>
  <si>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</si>
  <si>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</si>
  <si>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</si>
  <si>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</si>
  <si>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</si>
  <si>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</si>
  <si>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</si>
  <si>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</si>
  <si>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</si>
  <si>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</si>
  <si>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</si>
  <si>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</si>
  <si>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</si>
  <si>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</si>
  <si>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</si>
  <si>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</si>
  <si>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</si>
  <si>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</si>
  <si>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</si>
  <si>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</si>
  <si>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</si>
  <si>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</si>
  <si>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</si>
  <si>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</si>
  <si>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</si>
  <si>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</si>
  <si>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</si>
  <si>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</si>
  <si>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</si>
  <si>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</si>
  <si>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</si>
  <si>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</si>
  <si>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</si>
  <si>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</si>
  <si>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</si>
  <si>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</si>
  <si>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</si>
  <si>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</si>
  <si>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</si>
  <si>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</si>
  <si>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</si>
  <si>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</si>
  <si>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</si>
  <si>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</si>
  <si>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</si>
  <si>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</si>
  <si>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</si>
  <si>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</si>
  <si>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</si>
  <si>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</si>
  <si>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</si>
  <si>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</si>
  <si>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</si>
  <si>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</si>
  <si>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</si>
  <si>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</si>
  <si>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</si>
  <si>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</si>
  <si>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</si>
  <si>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</si>
  <si>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</si>
  <si>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</si>
  <si>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</si>
  <si>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</si>
  <si>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</si>
  <si>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</si>
  <si>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</si>
  <si>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</si>
  <si>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</si>
  <si>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</si>
  <si>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</si>
  <si>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</si>
  <si>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</si>
  <si>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</si>
  <si>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</si>
  <si>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</si>
  <si>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</si>
  <si>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</si>
  <si>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</si>
  <si>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</si>
  <si>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</si>
  <si>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</si>
  <si>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</si>
  <si>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</si>
  <si>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</si>
  <si>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</si>
  <si>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</si>
  <si>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</si>
  <si>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</si>
  <si>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</si>
  <si>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</si>
  <si>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</si>
  <si>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</si>
  <si>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</si>
  <si>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</si>
  <si>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</si>
  <si>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</si>
  <si>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</si>
  <si>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</si>
  <si>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</si>
  <si>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</si>
  <si>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</si>
  <si>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</si>
  <si>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</si>
  <si>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</si>
  <si>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</si>
  <si>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</si>
  <si>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</si>
  <si>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</si>
  <si>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</si>
  <si>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</si>
  <si>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</si>
  <si>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</si>
  <si>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</si>
  <si>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</si>
  <si>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</si>
  <si>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</si>
  <si>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</si>
  <si>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</si>
  <si>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</si>
  <si>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</si>
  <si>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</si>
  <si>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</si>
  <si>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</si>
  <si>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</si>
  <si>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</si>
  <si>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</si>
  <si>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</si>
  <si>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</si>
  <si>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</si>
  <si>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</si>
  <si>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</si>
  <si>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</si>
  <si>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</si>
  <si>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</si>
  <si>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</si>
  <si>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</si>
  <si>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</si>
  <si>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</si>
  <si>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</si>
  <si>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</si>
  <si>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</si>
  <si>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</si>
  <si>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</si>
  <si>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</si>
  <si>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</si>
  <si>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</si>
  <si>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</si>
  <si>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</si>
  <si>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</si>
  <si>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</si>
  <si>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</si>
  <si>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</si>
  <si>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</si>
  <si>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</si>
  <si>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</si>
  <si>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</si>
  <si>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</si>
  <si>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</si>
  <si>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</si>
  <si>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</si>
  <si>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</si>
  <si>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</si>
  <si>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</si>
  <si>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</si>
  <si>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</si>
  <si>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</si>
  <si>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</si>
  <si>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</si>
  <si>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</si>
  <si>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</si>
  <si>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</si>
  <si>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</si>
  <si>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</si>
  <si>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</si>
  <si>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</si>
  <si>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</si>
  <si>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</si>
  <si>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</si>
  <si>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</si>
  <si>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</si>
  <si>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</si>
  <si>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</si>
  <si>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</si>
  <si>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</si>
  <si>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</si>
  <si>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</si>
  <si>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</si>
  <si>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</si>
  <si>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</si>
  <si>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</si>
  <si>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</si>
  <si>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</si>
  <si>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</si>
  <si>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</si>
  <si>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</si>
  <si>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</si>
  <si>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</si>
  <si>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</si>
  <si>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</si>
  <si>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</si>
  <si>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</si>
  <si>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</si>
  <si>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</si>
  <si>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</si>
  <si>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</si>
  <si>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</si>
  <si>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</si>
  <si>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</si>
  <si>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</si>
  <si>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</si>
  <si>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</si>
  <si>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</si>
  <si>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</si>
  <si>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</si>
  <si>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</si>
  <si>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</si>
  <si>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</si>
  <si>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</si>
  <si>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</si>
  <si>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</si>
  <si>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</si>
  <si>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</si>
  <si>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</si>
  <si>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</si>
  <si>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</si>
  <si>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</si>
  <si>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</si>
  <si>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</si>
  <si>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</si>
  <si>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</si>
  <si>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</si>
  <si>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</si>
  <si>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</si>
  <si>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</si>
  <si>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</si>
  <si>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</si>
  <si>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</si>
  <si>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</si>
  <si>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</si>
  <si>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</si>
  <si>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</si>
  <si>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</si>
  <si>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</si>
  <si>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</si>
  <si>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</si>
  <si>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</si>
  <si>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</si>
  <si>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</si>
  <si>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</si>
  <si>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</si>
  <si>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</si>
  <si>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</si>
  <si>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</si>
  <si>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</si>
  <si>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</si>
  <si>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</si>
  <si>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</si>
  <si>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</si>
  <si>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</si>
  <si>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</si>
  <si>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</si>
  <si>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</si>
  <si>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</si>
  <si>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</si>
  <si>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</si>
  <si>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</si>
  <si>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</si>
  <si>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</si>
  <si>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</si>
  <si>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</si>
  <si>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</si>
  <si>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</si>
  <si>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</si>
  <si>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</si>
  <si>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</si>
  <si>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</si>
  <si>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</si>
  <si>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</si>
  <si>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</si>
  <si>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</si>
  <si>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</si>
  <si>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</si>
  <si>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</si>
  <si>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</si>
  <si>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</si>
  <si>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</si>
  <si>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</si>
  <si>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</si>
  <si>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</si>
  <si>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</si>
  <si>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</si>
  <si>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</si>
  <si>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</si>
  <si>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</si>
  <si>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</si>
  <si>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</si>
  <si>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</si>
  <si>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</si>
  <si>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</si>
  <si>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</si>
  <si>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</si>
  <si>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</si>
  <si>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</si>
  <si>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</si>
  <si>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</si>
  <si>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</si>
  <si>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</si>
  <si>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</si>
  <si>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</si>
  <si>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</si>
  <si>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</si>
  <si>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</si>
  <si>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</si>
  <si>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</si>
  <si>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</si>
  <si>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</si>
  <si>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</si>
  <si>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</si>
  <si>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</si>
  <si>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</si>
  <si>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</si>
  <si>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</si>
  <si>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</si>
  <si>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</si>
  <si>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</si>
  <si>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</si>
  <si>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</si>
  <si>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</si>
  <si>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</si>
  <si>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</si>
  <si>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</si>
  <si>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</si>
  <si>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</si>
  <si>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</si>
  <si>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</si>
  <si>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</si>
  <si>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</si>
  <si>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</si>
  <si>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</si>
  <si>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</si>
  <si>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</si>
  <si>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</si>
  <si>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</si>
  <si>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</si>
  <si>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</si>
  <si>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</si>
  <si>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</si>
  <si>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</si>
  <si>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</si>
  <si>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</si>
  <si>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</si>
  <si>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</si>
  <si>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</si>
  <si>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</si>
  <si>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</si>
  <si>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</si>
  <si>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</si>
  <si>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</si>
  <si>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</si>
  <si>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</si>
  <si>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</si>
  <si>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</si>
  <si>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</si>
  <si>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</si>
  <si>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</si>
  <si>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</si>
  <si>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</si>
  <si>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</si>
  <si>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</si>
  <si>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</si>
  <si>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</si>
  <si>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</si>
  <si>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</si>
  <si>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</si>
  <si>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</si>
  <si>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</si>
  <si>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</si>
  <si>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</si>
  <si>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</si>
  <si>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</si>
  <si>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</si>
  <si>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</si>
  <si>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</si>
  <si>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</si>
  <si>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</si>
  <si>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</si>
  <si>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</si>
  <si>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</si>
  <si>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</si>
  <si>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</si>
  <si>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</si>
  <si>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</si>
  <si>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</si>
  <si>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</si>
  <si>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</si>
  <si>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</si>
  <si>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</si>
  <si>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</si>
  <si>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</si>
  <si>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</si>
  <si>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</si>
  <si>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</si>
  <si>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</si>
  <si>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</si>
  <si>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</si>
  <si>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</si>
  <si>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</si>
  <si>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</si>
  <si>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</si>
  <si>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</si>
  <si>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</si>
  <si>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</si>
  <si>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</si>
  <si>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</si>
  <si>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</si>
  <si>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</si>
  <si>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</si>
  <si>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</si>
  <si>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</si>
  <si>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</si>
  <si>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</si>
  <si>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</si>
  <si>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</si>
  <si>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</si>
  <si>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</si>
  <si>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</si>
  <si>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</si>
  <si>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</si>
  <si>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</si>
  <si>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</si>
  <si>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</si>
  <si>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</si>
  <si>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</si>
  <si>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</si>
  <si>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</si>
  <si>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</si>
  <si>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</si>
  <si>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</si>
  <si>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</si>
  <si>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</si>
  <si>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</si>
  <si>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</si>
  <si>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</si>
  <si>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</si>
  <si>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</si>
  <si>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</si>
  <si>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</si>
  <si>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</si>
  <si>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</si>
  <si>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</si>
  <si>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</si>
  <si>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</si>
  <si>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</si>
  <si>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</si>
  <si>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</si>
  <si>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</si>
  <si>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</si>
  <si>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</si>
  <si>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</si>
  <si>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</si>
  <si>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</si>
  <si>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</si>
  <si>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</si>
  <si>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</si>
  <si>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</si>
  <si>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</si>
  <si>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</si>
  <si>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</si>
  <si>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</si>
  <si>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</si>
  <si>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</si>
  <si>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</si>
  <si>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</si>
  <si>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</si>
  <si>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</si>
  <si>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</si>
  <si>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</si>
  <si>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</si>
  <si>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</si>
  <si>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</si>
  <si>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</si>
  <si>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</si>
  <si>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</si>
  <si>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</si>
  <si>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</si>
  <si>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</si>
  <si>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</si>
  <si>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</si>
  <si>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</si>
  <si>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</si>
  <si>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</si>
  <si>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</si>
  <si>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</si>
  <si>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</si>
  <si>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</si>
  <si>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</si>
  <si>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</si>
  <si>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</si>
  <si>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</si>
  <si>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</si>
  <si>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</si>
  <si>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</si>
  <si>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</si>
  <si>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</si>
  <si>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</si>
  <si>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</si>
  <si>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</si>
  <si>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</si>
  <si>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</si>
  <si>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</si>
  <si>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</si>
  <si>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</si>
  <si>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</si>
  <si>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</si>
  <si>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</si>
  <si>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</si>
  <si>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</si>
  <si>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</si>
  <si>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</si>
  <si>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</si>
  <si>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</si>
  <si>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</si>
  <si>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</si>
  <si>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</si>
  <si>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</si>
  <si>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</si>
  <si>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</si>
  <si>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</si>
  <si>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</si>
  <si>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</si>
  <si>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</si>
  <si>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</si>
  <si>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</si>
  <si>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</si>
  <si>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</si>
  <si>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</si>
  <si>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</si>
  <si>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</si>
  <si>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</si>
  <si>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</si>
  <si>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</si>
  <si>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</si>
  <si>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</si>
  <si>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</si>
  <si>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</si>
  <si>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</si>
  <si>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</si>
  <si>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</si>
  <si>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</si>
  <si>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</si>
  <si>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</si>
  <si>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</si>
  <si>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</si>
  <si>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</si>
  <si>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</si>
  <si>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</si>
  <si>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</si>
  <si>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</si>
  <si>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</si>
  <si>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</si>
  <si>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</si>
  <si>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</si>
  <si>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</si>
  <si>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</si>
  <si>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</si>
  <si>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</si>
  <si>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</si>
  <si>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</si>
  <si>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</si>
  <si>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</si>
  <si>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</si>
  <si>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</si>
  <si>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</si>
  <si>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</si>
  <si>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</si>
  <si>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</si>
  <si>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</si>
  <si>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</si>
  <si>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</si>
  <si>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</si>
  <si>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</si>
  <si>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</si>
  <si>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</si>
  <si>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</si>
  <si>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</si>
  <si>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</si>
  <si>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</si>
  <si>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</si>
  <si>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柔軟な労働市場形成に向けた職業能力「見える化」推進事業</t>
  </si>
  <si>
    <t>人材開発統括官</t>
  </si>
  <si>
    <t>参事官（能力評価担当）
山地　あつ子</t>
  </si>
  <si>
    <t>令和元年度</t>
  </si>
  <si>
    <t>終了予定なし</t>
  </si>
  <si>
    <t>能力評価担当参事官室</t>
  </si>
  <si>
    <t>雇用保険法第63条第1項第8号
雇用保険法施行規則第125条の2</t>
  </si>
  <si>
    <t>　少子高齢化の進行に伴い労働力人口が減少する中、持続的な経済成長を実現するため、主体的なキャリア形成を支えるインフラの整備等、職業能力の「見える化」を推進する。</t>
  </si>
  <si>
    <t>-</t>
  </si>
  <si>
    <t>生涯職業能力開発事業等委託費</t>
  </si>
  <si>
    <t>庁費</t>
  </si>
  <si>
    <t>諸謝金</t>
  </si>
  <si>
    <t>職員旅費</t>
  </si>
  <si>
    <t>委員等旅費</t>
  </si>
  <si>
    <t>人</t>
  </si>
  <si>
    <t>職業能力に係る企業等のニーズや、技術・技能の評価の賃金への反映状況等を明らかにするとともに、ホワイトカラー職種の職業能力評価に必要なデータを調査・研究することで、ホワイトカラー職種に係る職業能力診断ツールの仕様を決定する。</t>
  </si>
  <si>
    <t>式</t>
  </si>
  <si>
    <t>職業能力に係る企業等のニーズや、技術・技能の評価の賃金への反映状況等に係る実態調査の実施</t>
  </si>
  <si>
    <t>(X)予算執行額／（Y）調査・研究数　　　　　　　　　　　　　　</t>
    <phoneticPr fontId="5"/>
  </si>
  <si>
    <t>千円</t>
  </si>
  <si>
    <t>（X)/（Y)</t>
    <phoneticPr fontId="5"/>
  </si>
  <si>
    <t>38,466/2</t>
  </si>
  <si>
    <t>多様な職業能力開発の機会を確保すること（Ⅵ－１）</t>
  </si>
  <si>
    <t>多様な職業能力開発の機会を確保し、生産性の向上に向けた人材育成を強化すること（Ⅵ－１－１）</t>
  </si>
  <si>
    <t>新31-0035</t>
  </si>
  <si>
    <t>新31</t>
  </si>
  <si>
    <t>○</t>
  </si>
  <si>
    <t>厚労</t>
  </si>
  <si>
    <t>未来投資戦略2018（平成30年６月15日）
未来投資戦略2019（令和元年６月21日）
成長戦略フォローアップ（令和２年７月17日）</t>
    <phoneticPr fontId="5"/>
  </si>
  <si>
    <t>-</t>
    <phoneticPr fontId="5"/>
  </si>
  <si>
    <t>ホワイトカラー職種の職業能力を診断するのためのツール開発に向けた調査・研究の実施</t>
    <phoneticPr fontId="5"/>
  </si>
  <si>
    <t>60,500/1</t>
    <phoneticPr fontId="5"/>
  </si>
  <si>
    <t>-</t>
    <phoneticPr fontId="5"/>
  </si>
  <si>
    <t>全ての成果物を作成すること。</t>
    <phoneticPr fontId="5"/>
  </si>
  <si>
    <t>式</t>
    <rPh sb="0" eb="1">
      <t>シキ</t>
    </rPh>
    <phoneticPr fontId="5"/>
  </si>
  <si>
    <t>41,542/1</t>
    <phoneticPr fontId="5"/>
  </si>
  <si>
    <t>少子高齢化の進行に伴い労働力人口が減少する中、持続的な経済成長を実現するためには、一人ひとりの人材の質を高める「人づくり革命」に取り組むとともに、労働市場全体で人材の最適活用を進め、あらゆる人材が自らに適した仕事で生産性を最大限発揮する必要がある。
そのためには、転職が不利にならない柔軟な労働市場を形成する必要があり、主体的なキャリア形成を支えるインフラの整備等、職業能力の「見える化」の推進は優先度が高い事業である。</t>
    <phoneticPr fontId="5"/>
  </si>
  <si>
    <t>有</t>
  </si>
  <si>
    <t>無</t>
  </si>
  <si>
    <t>‐</t>
  </si>
  <si>
    <t>成果目標は設定していないが、代替的な達成目標を満たす実績であった。</t>
    <phoneticPr fontId="5"/>
  </si>
  <si>
    <t>一般競争入札により選定した結果、入札額が予定価格よりも低額であったため、不用が生じた。</t>
    <rPh sb="0" eb="2">
      <t>イッパン</t>
    </rPh>
    <rPh sb="2" eb="4">
      <t>キョウソウ</t>
    </rPh>
    <rPh sb="4" eb="6">
      <t>ニュウサツ</t>
    </rPh>
    <rPh sb="9" eb="11">
      <t>センテイ</t>
    </rPh>
    <rPh sb="13" eb="15">
      <t>ケッカ</t>
    </rPh>
    <rPh sb="16" eb="18">
      <t>ニュウサツ</t>
    </rPh>
    <rPh sb="18" eb="19">
      <t>ガク</t>
    </rPh>
    <rPh sb="20" eb="22">
      <t>ヨテイ</t>
    </rPh>
    <rPh sb="22" eb="24">
      <t>カカク</t>
    </rPh>
    <rPh sb="27" eb="29">
      <t>テイガク</t>
    </rPh>
    <rPh sb="36" eb="38">
      <t>フヨウ</t>
    </rPh>
    <rPh sb="39" eb="40">
      <t>ショウ</t>
    </rPh>
    <phoneticPr fontId="5"/>
  </si>
  <si>
    <t>費用・使途は事業に必要なものに限定している。</t>
    <rPh sb="0" eb="2">
      <t>ヒヨウ</t>
    </rPh>
    <rPh sb="3" eb="5">
      <t>シト</t>
    </rPh>
    <rPh sb="6" eb="8">
      <t>ジギョウ</t>
    </rPh>
    <rPh sb="9" eb="11">
      <t>ヒツヨウ</t>
    </rPh>
    <rPh sb="15" eb="17">
      <t>ゲンテイ</t>
    </rPh>
    <phoneticPr fontId="5"/>
  </si>
  <si>
    <t>少子高齢化の進行に伴い労働力人口が減少する中、持続的な経済成長を実現するためには、一人ひとりの人材の質を高める「人づくり革命」に取り組むとともに、労働市場全体で人材の最適活用を進め、あらゆる人材が自らに適した仕事で生産性を最大限発揮する必要がある。
そのためには、転職が不利にならない柔軟な労働市場を形成する必要があり、主体的なキャリア形成を支えるインフラの整備等、職業能力の「見える化」の推進が求められており、国民や社会のニーズを的確に反映したものである。</t>
    <phoneticPr fontId="5"/>
  </si>
  <si>
    <t>職業能力の「見える化」の基盤整備を進める事業であり、このことは国が実施すべき事業である。</t>
    <phoneticPr fontId="5"/>
  </si>
  <si>
    <t>調査・研究について、専門的な知見を有する事業者に委託しているものであり、他の手段・方法等は考えられない。</t>
    <phoneticPr fontId="5"/>
  </si>
  <si>
    <t>いずれの活動実績も当初見込みどおりの実績となっており、適切なものといえる。</t>
    <phoneticPr fontId="5"/>
  </si>
  <si>
    <t>適切に予算を執行し、事業の目標が達成できており、このまま継続して事業を実施する。</t>
    <phoneticPr fontId="5"/>
  </si>
  <si>
    <t>「職業能力診断ツール」について、職業情報提供サイトとの連携及びキャリアコンサルティングにおける活用のための教材作成等を行う。</t>
    <rPh sb="29" eb="30">
      <t>オヨ</t>
    </rPh>
    <rPh sb="53" eb="55">
      <t>キョウザイ</t>
    </rPh>
    <rPh sb="55" eb="57">
      <t>サクセイ</t>
    </rPh>
    <rPh sb="57" eb="58">
      <t>トウ</t>
    </rPh>
    <rPh sb="59" eb="60">
      <t>オコナ</t>
    </rPh>
    <phoneticPr fontId="5"/>
  </si>
  <si>
    <t>A.ＰｗＣコンサルティング合同会社</t>
    <rPh sb="13" eb="15">
      <t>ゴウドウ</t>
    </rPh>
    <rPh sb="15" eb="17">
      <t>ガイシャ</t>
    </rPh>
    <phoneticPr fontId="5"/>
  </si>
  <si>
    <t>人件費</t>
    <rPh sb="0" eb="3">
      <t>ジンケンヒ</t>
    </rPh>
    <phoneticPr fontId="5"/>
  </si>
  <si>
    <t>給与等</t>
    <rPh sb="0" eb="2">
      <t>キュウヨ</t>
    </rPh>
    <rPh sb="2" eb="3">
      <t>トウ</t>
    </rPh>
    <phoneticPr fontId="5"/>
  </si>
  <si>
    <t>事業費</t>
    <rPh sb="0" eb="3">
      <t>ジギョウヒ</t>
    </rPh>
    <phoneticPr fontId="5"/>
  </si>
  <si>
    <t>研究会の運営、アンケート調査の実施等</t>
    <rPh sb="0" eb="3">
      <t>ケンキュウカイ</t>
    </rPh>
    <rPh sb="4" eb="6">
      <t>ウンエイ</t>
    </rPh>
    <rPh sb="12" eb="14">
      <t>チョウサ</t>
    </rPh>
    <rPh sb="15" eb="17">
      <t>ジッシ</t>
    </rPh>
    <rPh sb="17" eb="18">
      <t>トウ</t>
    </rPh>
    <phoneticPr fontId="5"/>
  </si>
  <si>
    <t>消費税</t>
    <rPh sb="0" eb="3">
      <t>ショウヒゼイ</t>
    </rPh>
    <phoneticPr fontId="5"/>
  </si>
  <si>
    <t>一般管理費</t>
    <rPh sb="0" eb="2">
      <t>イッパン</t>
    </rPh>
    <rPh sb="2" eb="5">
      <t>カンリヒ</t>
    </rPh>
    <phoneticPr fontId="5"/>
  </si>
  <si>
    <t>ＰｗＣコンサルティング合同会社</t>
    <rPh sb="11" eb="13">
      <t>ゴウドウ</t>
    </rPh>
    <rPh sb="13" eb="15">
      <t>ガイシャ</t>
    </rPh>
    <phoneticPr fontId="5"/>
  </si>
  <si>
    <t>職業能力の診断を行うツールの開発に向けた調査・研究</t>
    <rPh sb="0" eb="2">
      <t>ショクギョウ</t>
    </rPh>
    <rPh sb="2" eb="4">
      <t>ノウリョク</t>
    </rPh>
    <rPh sb="5" eb="7">
      <t>シンダン</t>
    </rPh>
    <rPh sb="8" eb="9">
      <t>オコナ</t>
    </rPh>
    <rPh sb="14" eb="16">
      <t>カイハツ</t>
    </rPh>
    <rPh sb="17" eb="18">
      <t>ム</t>
    </rPh>
    <rPh sb="20" eb="22">
      <t>チョウサ</t>
    </rPh>
    <rPh sb="23" eb="25">
      <t>ケンキュウ</t>
    </rPh>
    <phoneticPr fontId="5"/>
  </si>
  <si>
    <t>株式会社エヌアイエスプラス</t>
    <phoneticPr fontId="5"/>
  </si>
  <si>
    <t>事務費</t>
    <rPh sb="0" eb="3">
      <t>ジムヒ</t>
    </rPh>
    <phoneticPr fontId="5"/>
  </si>
  <si>
    <t>認定社内検定制度の実地調査、非常勤職員給与等</t>
    <phoneticPr fontId="5"/>
  </si>
  <si>
    <t>B.株式会社エヌアイエスプラス</t>
    <phoneticPr fontId="5"/>
  </si>
  <si>
    <t>C.事務費</t>
    <rPh sb="2" eb="5">
      <t>ジムヒ</t>
    </rPh>
    <phoneticPr fontId="5"/>
  </si>
  <si>
    <t>給与等</t>
    <phoneticPr fontId="5"/>
  </si>
  <si>
    <t>委員会の運営、セミナーの実施</t>
    <rPh sb="0" eb="3">
      <t>イインカイ</t>
    </rPh>
    <rPh sb="4" eb="6">
      <t>ウンエイ</t>
    </rPh>
    <rPh sb="12" eb="14">
      <t>ジッシ</t>
    </rPh>
    <phoneticPr fontId="5"/>
  </si>
  <si>
    <t>活動実績及び代替目標について達成できており、事業の目的に資するものと判断することができる。</t>
    <rPh sb="0" eb="2">
      <t>カツドウ</t>
    </rPh>
    <rPh sb="2" eb="4">
      <t>ジッセキ</t>
    </rPh>
    <rPh sb="4" eb="5">
      <t>オヨ</t>
    </rPh>
    <rPh sb="6" eb="8">
      <t>ダイタイ</t>
    </rPh>
    <rPh sb="8" eb="10">
      <t>モクヒョウ</t>
    </rPh>
    <rPh sb="14" eb="16">
      <t>タッセイ</t>
    </rPh>
    <phoneticPr fontId="5"/>
  </si>
  <si>
    <t>マニュアルの作成やセミナーの実施等による職業能力評価制度の普及促進</t>
    <rPh sb="6" eb="8">
      <t>サクセイ</t>
    </rPh>
    <rPh sb="14" eb="16">
      <t>ジッシ</t>
    </rPh>
    <rPh sb="16" eb="17">
      <t>トウ</t>
    </rPh>
    <rPh sb="29" eb="31">
      <t>フキュウ</t>
    </rPh>
    <rPh sb="31" eb="33">
      <t>ソクシン</t>
    </rPh>
    <phoneticPr fontId="5"/>
  </si>
  <si>
    <t>人事、経理などの、いわゆる「資格」による職業能力の診断が困難なホワイトカラー職種において、「職業能力評価基準」等のデータから、職業能力の診断を行うツールの開発に向けた調査・研究を行う。</t>
    <phoneticPr fontId="5"/>
  </si>
  <si>
    <t>庁費</t>
    <rPh sb="0" eb="2">
      <t>チョウヒ</t>
    </rPh>
    <phoneticPr fontId="5"/>
  </si>
  <si>
    <t>非常勤職員賃金</t>
    <rPh sb="0" eb="3">
      <t>ヒジョウキン</t>
    </rPh>
    <rPh sb="3" eb="5">
      <t>ショクイン</t>
    </rPh>
    <rPh sb="5" eb="7">
      <t>チンギン</t>
    </rPh>
    <phoneticPr fontId="5"/>
  </si>
  <si>
    <t>令和２年度までの調査研究をもとに開発する「職業能力診断ツール」について、職業情報提供サイトとの連携及びキャリアコンサルティングにおける活用のための教材作成等を行うことを通じて職業能力の「見える化」が推進されるため、多様な職業能力開発の機会の確保に繋がる。</t>
    <rPh sb="77" eb="78">
      <t>トウ</t>
    </rPh>
    <rPh sb="79" eb="80">
      <t>オコナ</t>
    </rPh>
    <phoneticPr fontId="5"/>
  </si>
  <si>
    <t>職業能力診断ツール開発に向けた調査研究結果については、令和３年度以降の事業実施に活用することとしている。</t>
    <rPh sb="0" eb="2">
      <t>ショクギョウ</t>
    </rPh>
    <rPh sb="2" eb="4">
      <t>ノウリョク</t>
    </rPh>
    <rPh sb="4" eb="6">
      <t>シンダン</t>
    </rPh>
    <rPh sb="9" eb="11">
      <t>カイハツ</t>
    </rPh>
    <rPh sb="12" eb="13">
      <t>ム</t>
    </rPh>
    <rPh sb="15" eb="17">
      <t>チョウサ</t>
    </rPh>
    <rPh sb="17" eb="19">
      <t>ケンキュウ</t>
    </rPh>
    <rPh sb="19" eb="21">
      <t>ケッカ</t>
    </rPh>
    <rPh sb="40" eb="42">
      <t>カツヨウ</t>
    </rPh>
    <phoneticPr fontId="5"/>
  </si>
  <si>
    <t>本事業は実態調査や調査・研究及び開発を行うものであることから定量的な目標を設定することができない。</t>
    <rPh sb="14" eb="15">
      <t>オヨ</t>
    </rPh>
    <rPh sb="16" eb="18">
      <t>カイハツ</t>
    </rPh>
    <phoneticPr fontId="5"/>
  </si>
  <si>
    <t>「職業能力診断ツール」の職業情報提供サイトとの連携及びキャリアコンサルティングにおける活用に向けた調査・研究の実施</t>
    <rPh sb="1" eb="3">
      <t>ショクギョウ</t>
    </rPh>
    <rPh sb="3" eb="5">
      <t>ノウリョク</t>
    </rPh>
    <rPh sb="5" eb="7">
      <t>シンダン</t>
    </rPh>
    <rPh sb="25" eb="26">
      <t>オヨ</t>
    </rPh>
    <rPh sb="46" eb="47">
      <t>ム</t>
    </rPh>
    <rPh sb="49" eb="51">
      <t>チョウサ</t>
    </rPh>
    <rPh sb="52" eb="54">
      <t>ケンキュウ</t>
    </rPh>
    <rPh sb="55" eb="57">
      <t>ジッシ</t>
    </rPh>
    <phoneticPr fontId="5"/>
  </si>
  <si>
    <t>△</t>
  </si>
  <si>
    <t>-</t>
    <phoneticPr fontId="5"/>
  </si>
  <si>
    <t>一部の事業において、一者応札となったことから、令和４年度においては、一者応札の改善に向けて公示期間の延長等を行う。</t>
    <rPh sb="0" eb="2">
      <t>イチブ</t>
    </rPh>
    <rPh sb="3" eb="5">
      <t>ジギョウ</t>
    </rPh>
    <rPh sb="10" eb="11">
      <t>イチ</t>
    </rPh>
    <rPh sb="11" eb="12">
      <t>シャ</t>
    </rPh>
    <rPh sb="12" eb="14">
      <t>オウサツ</t>
    </rPh>
    <rPh sb="23" eb="25">
      <t>レイワ</t>
    </rPh>
    <rPh sb="26" eb="28">
      <t>ネンド</t>
    </rPh>
    <rPh sb="34" eb="35">
      <t>イチ</t>
    </rPh>
    <rPh sb="35" eb="36">
      <t>シャ</t>
    </rPh>
    <rPh sb="36" eb="38">
      <t>オウサツ</t>
    </rPh>
    <rPh sb="39" eb="41">
      <t>カイゼン</t>
    </rPh>
    <rPh sb="42" eb="43">
      <t>ム</t>
    </rPh>
    <rPh sb="45" eb="47">
      <t>コウジ</t>
    </rPh>
    <rPh sb="47" eb="49">
      <t>キカン</t>
    </rPh>
    <rPh sb="50" eb="52">
      <t>エンチョウ</t>
    </rPh>
    <rPh sb="52" eb="53">
      <t>トウ</t>
    </rPh>
    <rPh sb="54" eb="55">
      <t>オコナ</t>
    </rPh>
    <phoneticPr fontId="5"/>
  </si>
  <si>
    <t>コストについては、職業能力診断ツール開発に向けた調査研究を実施することを踏まえると妥当な水準であるが、今後もコスト削減に努める。
なお、令和２年度の単位当たりコストが増加しているが、令和元年度の事業内容（診断ツールの作成に向けた調査）と令和２年度の事業内容（診断ツールの作成に向けたデータ分析）が異なるため、単純に比較できないところであるが、令和２年度の事業内容（診断ツールの作成に向けたデータ分析）を踏まえると妥当な水準と考える。</t>
    <phoneticPr fontId="5"/>
  </si>
  <si>
    <t>-</t>
    <phoneticPr fontId="5"/>
  </si>
  <si>
    <t>調査研究開始3年目となるため、事業目的の達成時期として終了年度記載を検討すること。また複数応札となるよう引き続き工夫し適正な事業執行に努めること。（横田　響子）</t>
    <phoneticPr fontId="5"/>
  </si>
  <si>
    <t>一者応札となっている要因を分析し、改善を図ること。</t>
    <rPh sb="0" eb="1">
      <t>イチ</t>
    </rPh>
    <rPh sb="1" eb="2">
      <t>モノ</t>
    </rPh>
    <rPh sb="2" eb="4">
      <t>オウサツ</t>
    </rPh>
    <rPh sb="10" eb="12">
      <t>ヨウイン</t>
    </rPh>
    <rPh sb="13" eb="15">
      <t>ブンセキ</t>
    </rPh>
    <rPh sb="17" eb="19">
      <t>カイゼン</t>
    </rPh>
    <rPh sb="20" eb="21">
      <t>ハカ</t>
    </rPh>
    <phoneticPr fontId="5"/>
  </si>
  <si>
    <t>縮減</t>
  </si>
  <si>
    <t>一者応札となった職業能力診断ツールに係る事業については、令和３年度をもって終了予定。</t>
    <rPh sb="0" eb="2">
      <t>イッシャ</t>
    </rPh>
    <rPh sb="2" eb="4">
      <t>オウサツ</t>
    </rPh>
    <rPh sb="8" eb="10">
      <t>ショクギョウ</t>
    </rPh>
    <rPh sb="10" eb="12">
      <t>ノウリョク</t>
    </rPh>
    <rPh sb="12" eb="14">
      <t>シンダン</t>
    </rPh>
    <rPh sb="18" eb="19">
      <t>カカ</t>
    </rPh>
    <rPh sb="20" eb="22">
      <t>ジギョウ</t>
    </rPh>
    <rPh sb="28" eb="30">
      <t>レイワ</t>
    </rPh>
    <rPh sb="31" eb="33">
      <t>ネンド</t>
    </rPh>
    <rPh sb="37" eb="39">
      <t>シュウリョウ</t>
    </rPh>
    <rPh sb="39" eb="41">
      <t>ヨテイ</t>
    </rPh>
    <phoneticPr fontId="5"/>
  </si>
  <si>
    <t>・委託事業の廃止等による減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</si>
</sst>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78440</xdr:colOff>
      <xdr:row>750</xdr:row>
      <xdr:rowOff>22412</xdr:rowOff>
    </xdr:from>
    <xdr:to>
      <xdr:col>34</xdr:col>
      <xdr:colOff>138309</xdr:colOff>
      <xdr:row>752</xdr:row>
      <xdr:rowOff>37430</xdr:rowOff>
    </xdr:to>
    <xdr:sp macro="" textlink="">
      <xdr:nvSpPr>
        <xdr:cNvPr id="49" name="テキスト ボックス 48"/>
        <xdr:cNvSpPr txBox="1"/>
      </xdr:nvSpPr>
      <xdr:spPr>
        <a:xfrm>
          <a:off x="5121087" y="52622824"/>
          <a:ext cx="1875222" cy="709782"/>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８１百万円</a:t>
          </a:r>
        </a:p>
      </xdr:txBody>
    </xdr:sp>
    <xdr:clientData/>
  </xdr:twoCellAnchor>
  <xdr:twoCellAnchor>
    <xdr:from>
      <xdr:col>39</xdr:col>
      <xdr:colOff>112059</xdr:colOff>
      <xdr:row>750</xdr:row>
      <xdr:rowOff>22412</xdr:rowOff>
    </xdr:from>
    <xdr:to>
      <xdr:col>48</xdr:col>
      <xdr:colOff>83028</xdr:colOff>
      <xdr:row>752</xdr:row>
      <xdr:rowOff>40605</xdr:rowOff>
    </xdr:to>
    <xdr:sp macro="" textlink="">
      <xdr:nvSpPr>
        <xdr:cNvPr id="51" name="テキスト ボックス 50"/>
        <xdr:cNvSpPr txBox="1"/>
      </xdr:nvSpPr>
      <xdr:spPr>
        <a:xfrm>
          <a:off x="7978588" y="52622824"/>
          <a:ext cx="1786322" cy="712957"/>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Ｃ．事務費</a:t>
          </a:r>
          <a:endParaRPr kumimoji="1" lang="en-US" altLang="ja-JP" sz="1100"/>
        </a:p>
        <a:p>
          <a:pPr algn="ctr"/>
          <a:r>
            <a:rPr kumimoji="1" lang="ja-JP" altLang="en-US" sz="1100"/>
            <a:t>８百万円</a:t>
          </a:r>
        </a:p>
      </xdr:txBody>
    </xdr:sp>
    <xdr:clientData/>
  </xdr:twoCellAnchor>
  <xdr:twoCellAnchor>
    <xdr:from>
      <xdr:col>9</xdr:col>
      <xdr:colOff>22412</xdr:colOff>
      <xdr:row>749</xdr:row>
      <xdr:rowOff>280148</xdr:rowOff>
    </xdr:from>
    <xdr:to>
      <xdr:col>23</xdr:col>
      <xdr:colOff>74920</xdr:colOff>
      <xdr:row>753</xdr:row>
      <xdr:rowOff>138393</xdr:rowOff>
    </xdr:to>
    <xdr:sp macro="" textlink="">
      <xdr:nvSpPr>
        <xdr:cNvPr id="52" name="大かっこ 51"/>
        <xdr:cNvSpPr/>
      </xdr:nvSpPr>
      <xdr:spPr>
        <a:xfrm>
          <a:off x="1837765" y="52533177"/>
          <a:ext cx="2876390" cy="1247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少子高齢化の進行に伴い労働力人口が減少する中、持続的な経済成長を実現するため、主体的なキャリア形成を支えるインフラの整備等、職業能力の「見える化」を推進する。</a:t>
          </a:r>
        </a:p>
        <a:p>
          <a:pPr algn="l"/>
          <a:endParaRPr kumimoji="1" lang="ja-JP" altLang="en-US" sz="1100"/>
        </a:p>
      </xdr:txBody>
    </xdr:sp>
    <xdr:clientData/>
  </xdr:twoCellAnchor>
  <xdr:twoCellAnchor>
    <xdr:from>
      <xdr:col>34</xdr:col>
      <xdr:colOff>134470</xdr:colOff>
      <xdr:row>751</xdr:row>
      <xdr:rowOff>11206</xdr:rowOff>
    </xdr:from>
    <xdr:to>
      <xdr:col>39</xdr:col>
      <xdr:colOff>94987</xdr:colOff>
      <xdr:row>751</xdr:row>
      <xdr:rowOff>12981</xdr:rowOff>
    </xdr:to>
    <xdr:cxnSp macro="">
      <xdr:nvCxnSpPr>
        <xdr:cNvPr id="54" name="直線コネクタ 53"/>
        <xdr:cNvCxnSpPr/>
      </xdr:nvCxnSpPr>
      <xdr:spPr>
        <a:xfrm flipV="1">
          <a:off x="6992470" y="52959000"/>
          <a:ext cx="969046" cy="1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752</xdr:row>
      <xdr:rowOff>33618</xdr:rowOff>
    </xdr:from>
    <xdr:to>
      <xdr:col>29</xdr:col>
      <xdr:colOff>190688</xdr:colOff>
      <xdr:row>754</xdr:row>
      <xdr:rowOff>27091</xdr:rowOff>
    </xdr:to>
    <xdr:cxnSp macro="">
      <xdr:nvCxnSpPr>
        <xdr:cNvPr id="55" name="直線コネクタ 54"/>
        <xdr:cNvCxnSpPr/>
      </xdr:nvCxnSpPr>
      <xdr:spPr>
        <a:xfrm flipH="1">
          <a:off x="6039971" y="53328794"/>
          <a:ext cx="188" cy="6882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168088</xdr:colOff>
      <xdr:row>754</xdr:row>
      <xdr:rowOff>22412</xdr:rowOff>
    </xdr:from>
    <xdr:to>
      <xdr:col>38</xdr:col>
      <xdr:colOff>193301</xdr:colOff>
      <xdr:row>754</xdr:row>
      <xdr:rowOff>22412</xdr:rowOff>
    </xdr:to>
    <xdr:cxnSp macro="">
      <xdr:nvCxnSpPr>
        <xdr:cNvPr id="56" name="直線コネクタ 55"/>
        <xdr:cNvCxnSpPr/>
      </xdr:nvCxnSpPr>
      <xdr:spPr>
        <a:xfrm>
          <a:off x="4000500" y="54012353"/>
          <a:ext cx="38576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190500</xdr:colOff>
      <xdr:row>754</xdr:row>
      <xdr:rowOff>33618</xdr:rowOff>
    </xdr:from>
    <xdr:to>
      <xdr:col>38</xdr:col>
      <xdr:colOff>190500</xdr:colOff>
      <xdr:row>757</xdr:row>
      <xdr:rowOff>180393</xdr:rowOff>
    </xdr:to>
    <xdr:cxnSp macro="">
      <xdr:nvCxnSpPr>
        <xdr:cNvPr id="57" name="直線矢印コネクタ 56"/>
        <xdr:cNvCxnSpPr/>
      </xdr:nvCxnSpPr>
      <xdr:spPr>
        <a:xfrm>
          <a:off x="7744239" y="54566314"/>
          <a:ext cx="0" cy="12152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166529</xdr:colOff>
      <xdr:row>754</xdr:row>
      <xdr:rowOff>26213</xdr:rowOff>
    </xdr:from>
    <xdr:to>
      <xdr:col>19</xdr:col>
      <xdr:colOff>166529</xdr:colOff>
      <xdr:row>757</xdr:row>
      <xdr:rowOff>172988</xdr:rowOff>
    </xdr:to>
    <xdr:cxnSp macro="">
      <xdr:nvCxnSpPr>
        <xdr:cNvPr id="58" name="直線矢印コネクタ 57"/>
        <xdr:cNvCxnSpPr/>
      </xdr:nvCxnSpPr>
      <xdr:spPr>
        <a:xfrm>
          <a:off x="3943399" y="54558909"/>
          <a:ext cx="0" cy="12152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132518</xdr:colOff>
      <xdr:row>757</xdr:row>
      <xdr:rowOff>207065</xdr:rowOff>
    </xdr:from>
    <xdr:to>
      <xdr:col>27</xdr:col>
      <xdr:colOff>24844</xdr:colOff>
      <xdr:row>758</xdr:row>
      <xdr:rowOff>228574</xdr:rowOff>
    </xdr:to>
    <xdr:sp macro="" textlink="">
      <xdr:nvSpPr>
        <xdr:cNvPr id="59" name="テキスト ボックス 58"/>
        <xdr:cNvSpPr txBox="1"/>
      </xdr:nvSpPr>
      <xdr:spPr>
        <a:xfrm>
          <a:off x="2517909" y="55394087"/>
          <a:ext cx="2874065" cy="377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twoCellAnchor>
    <xdr:from>
      <xdr:col>13</xdr:col>
      <xdr:colOff>157368</xdr:colOff>
      <xdr:row>758</xdr:row>
      <xdr:rowOff>190502</xdr:rowOff>
    </xdr:from>
    <xdr:to>
      <xdr:col>26</xdr:col>
      <xdr:colOff>22240</xdr:colOff>
      <xdr:row>761</xdr:row>
      <xdr:rowOff>15324</xdr:rowOff>
    </xdr:to>
    <xdr:sp macro="" textlink="">
      <xdr:nvSpPr>
        <xdr:cNvPr id="60" name="テキスト ボックス 59"/>
        <xdr:cNvSpPr txBox="1"/>
      </xdr:nvSpPr>
      <xdr:spPr>
        <a:xfrm>
          <a:off x="2741542" y="55733676"/>
          <a:ext cx="2449046" cy="893278"/>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100"/>
            <a:t>【</a:t>
          </a:r>
          <a:r>
            <a:rPr kumimoji="1" lang="ja-JP" altLang="en-US" sz="1100"/>
            <a:t>職業能力診断ツールの調査研究</a:t>
          </a:r>
          <a:r>
            <a:rPr kumimoji="1" lang="en-US" altLang="ja-JP" sz="1100"/>
            <a:t>】</a:t>
          </a:r>
        </a:p>
        <a:p>
          <a:pPr algn="ctr"/>
          <a:r>
            <a:rPr kumimoji="1" lang="ja-JP" altLang="en-US" sz="1100"/>
            <a:t>Ａ．ＰｗＣコンサルティング合同会社</a:t>
          </a:r>
          <a:endParaRPr kumimoji="1" lang="en-US" altLang="ja-JP" sz="1100"/>
        </a:p>
        <a:p>
          <a:pPr algn="ctr"/>
          <a:endParaRPr kumimoji="1" lang="en-US" altLang="ja-JP" sz="1100"/>
        </a:p>
        <a:p>
          <a:pPr algn="ctr"/>
          <a:r>
            <a:rPr kumimoji="1" lang="ja-JP" altLang="en-US" sz="1100"/>
            <a:t>６１百万円</a:t>
          </a:r>
        </a:p>
      </xdr:txBody>
    </xdr:sp>
    <xdr:clientData/>
  </xdr:twoCellAnchor>
  <xdr:twoCellAnchor>
    <xdr:from>
      <xdr:col>32</xdr:col>
      <xdr:colOff>177246</xdr:colOff>
      <xdr:row>758</xdr:row>
      <xdr:rowOff>202097</xdr:rowOff>
    </xdr:from>
    <xdr:to>
      <xdr:col>45</xdr:col>
      <xdr:colOff>42118</xdr:colOff>
      <xdr:row>761</xdr:row>
      <xdr:rowOff>26919</xdr:rowOff>
    </xdr:to>
    <xdr:sp macro="" textlink="">
      <xdr:nvSpPr>
        <xdr:cNvPr id="61" name="テキスト ボックス 60"/>
        <xdr:cNvSpPr txBox="1"/>
      </xdr:nvSpPr>
      <xdr:spPr>
        <a:xfrm>
          <a:off x="6538289" y="55745271"/>
          <a:ext cx="2449046" cy="893278"/>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100"/>
            <a:t>【</a:t>
          </a:r>
          <a:r>
            <a:rPr kumimoji="1" lang="ja-JP" altLang="en-US" sz="1100"/>
            <a:t>職業能力評価制度の普及促進</a:t>
          </a:r>
          <a:r>
            <a:rPr kumimoji="1" lang="en-US" altLang="ja-JP" sz="1100"/>
            <a:t>】</a:t>
          </a:r>
        </a:p>
        <a:p>
          <a:pPr algn="ctr"/>
          <a:r>
            <a:rPr kumimoji="1" lang="ja-JP" altLang="en-US" sz="1100"/>
            <a:t>Ｂ．株式会社エヌアイエスプラス</a:t>
          </a:r>
          <a:endParaRPr kumimoji="1" lang="en-US" altLang="ja-JP" sz="1100"/>
        </a:p>
        <a:p>
          <a:pPr algn="ctr"/>
          <a:endParaRPr kumimoji="1" lang="en-US" altLang="ja-JP" sz="1100"/>
        </a:p>
        <a:p>
          <a:pPr algn="ctr"/>
          <a:r>
            <a:rPr kumimoji="1" lang="ja-JP" altLang="en-US" sz="1100"/>
            <a:t>１２百万円</a:t>
          </a:r>
        </a:p>
      </xdr:txBody>
    </xdr:sp>
    <xdr:clientData/>
  </xdr:twoCellAnchor>
  <xdr:twoCellAnchor>
    <xdr:from>
      <xdr:col>31</xdr:col>
      <xdr:colOff>160679</xdr:colOff>
      <xdr:row>757</xdr:row>
      <xdr:rowOff>218660</xdr:rowOff>
    </xdr:from>
    <xdr:to>
      <xdr:col>46</xdr:col>
      <xdr:colOff>53005</xdr:colOff>
      <xdr:row>758</xdr:row>
      <xdr:rowOff>240169</xdr:rowOff>
    </xdr:to>
    <xdr:sp macro="" textlink="">
      <xdr:nvSpPr>
        <xdr:cNvPr id="62" name="テキスト ボックス 61"/>
        <xdr:cNvSpPr txBox="1"/>
      </xdr:nvSpPr>
      <xdr:spPr>
        <a:xfrm>
          <a:off x="6322940" y="55405682"/>
          <a:ext cx="2874065" cy="377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11</xdr:col>
      <xdr:colOff>190500</xdr:colOff>
      <xdr:row>761</xdr:row>
      <xdr:rowOff>61291</xdr:rowOff>
    </xdr:from>
    <xdr:to>
      <xdr:col>27</xdr:col>
      <xdr:colOff>173934</xdr:colOff>
      <xdr:row>764</xdr:row>
      <xdr:rowOff>240196</xdr:rowOff>
    </xdr:to>
    <xdr:sp macro="" textlink="">
      <xdr:nvSpPr>
        <xdr:cNvPr id="63" name="大かっこ 62"/>
        <xdr:cNvSpPr/>
      </xdr:nvSpPr>
      <xdr:spPr>
        <a:xfrm>
          <a:off x="2377109" y="57087052"/>
          <a:ext cx="3163955" cy="12473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人事、経理などの、いわゆる「資格」による職業能力の診断が困難なホワイトカラー職種において、「職業能力評価基準」等のデータから、職業能力の診断を行うツールの開発に向けた調査・研究を行う。</a:t>
          </a:r>
        </a:p>
      </xdr:txBody>
    </xdr:sp>
    <xdr:clientData/>
  </xdr:twoCellAnchor>
  <xdr:twoCellAnchor>
    <xdr:from>
      <xdr:col>31</xdr:col>
      <xdr:colOff>28161</xdr:colOff>
      <xdr:row>761</xdr:row>
      <xdr:rowOff>72887</xdr:rowOff>
    </xdr:from>
    <xdr:to>
      <xdr:col>47</xdr:col>
      <xdr:colOff>11594</xdr:colOff>
      <xdr:row>764</xdr:row>
      <xdr:rowOff>115956</xdr:rowOff>
    </xdr:to>
    <xdr:sp macro="" textlink="">
      <xdr:nvSpPr>
        <xdr:cNvPr id="64" name="大かっこ 63"/>
        <xdr:cNvSpPr/>
      </xdr:nvSpPr>
      <xdr:spPr>
        <a:xfrm>
          <a:off x="6190422" y="56684517"/>
          <a:ext cx="3163955" cy="11115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職業能力評価基準導入マニュアルの作成やそれを用いたセミナーの開催等を通じ、職業能力評価制度の企業等への普及促進を行う。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D23" sqref="AD23:AX2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404</v>
      </c>
      <c r="AJ2" s="940" t="s">
        <v>736</v>
      </c>
      <c r="AK2" s="940"/>
      <c r="AL2" s="940"/>
      <c r="AM2" s="940"/>
      <c r="AN2" s="98" t="s">
        <v>404</v>
      </c>
      <c r="AO2" s="940">
        <v>20</v>
      </c>
      <c r="AP2" s="940"/>
      <c r="AQ2" s="940"/>
      <c r="AR2" s="99" t="s">
        <v>707</v>
      </c>
      <c r="AS2" s="946">
        <v>700</v>
      </c>
      <c r="AT2" s="946"/>
      <c r="AU2" s="946"/>
      <c r="AV2" s="98" t="str">
        <f>IF(AW2="","","-")</f>
        <v/>
      </c>
      <c r="AW2" s="906"/>
      <c r="AX2" s="906"/>
    </row>
    <row r="3" spans="1:50" ht="21" customHeight="1" thickBot="1">
      <c r="A3" s="862" t="s">
        <v>700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708</v>
      </c>
      <c r="AK3" s="864"/>
      <c r="AL3" s="864"/>
      <c r="AM3" s="864"/>
      <c r="AN3" s="864"/>
      <c r="AO3" s="864"/>
      <c r="AP3" s="864"/>
      <c r="AQ3" s="864"/>
      <c r="AR3" s="864"/>
      <c r="AS3" s="864"/>
      <c r="AT3" s="864"/>
      <c r="AU3" s="864"/>
      <c r="AV3" s="864"/>
      <c r="AW3" s="864"/>
      <c r="AX3" s="24" t="s">
        <v>65</v>
      </c>
    </row>
    <row r="4" spans="1:50" ht="24.75" customHeight="1">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711</v>
      </c>
      <c r="AR5" s="700"/>
      <c r="AS5" s="700"/>
      <c r="AT5" s="700"/>
      <c r="AU5" s="700"/>
      <c r="AV5" s="700"/>
      <c r="AW5" s="700"/>
      <c r="AX5" s="701"/>
    </row>
    <row r="6" spans="1:50" ht="39" customHeight="1">
      <c r="A6" s="704" t="s">
        <v>4</v>
      </c>
      <c r="B6" s="705"/>
      <c r="C6" s="705"/>
      <c r="D6" s="705"/>
      <c r="E6" s="705"/>
      <c r="F6" s="705"/>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387</v>
      </c>
      <c r="Z7" s="439"/>
      <c r="AA7" s="439"/>
      <c r="AB7" s="439"/>
      <c r="AC7" s="439"/>
      <c r="AD7" s="919"/>
      <c r="AE7" s="907" t="s">
        <v>737</v>
      </c>
      <c r="AF7" s="908"/>
      <c r="AG7" s="908"/>
      <c r="AH7" s="908"/>
      <c r="AI7" s="908"/>
      <c r="AJ7" s="908"/>
      <c r="AK7" s="908"/>
      <c r="AL7" s="908"/>
      <c r="AM7" s="908"/>
      <c r="AN7" s="908"/>
      <c r="AO7" s="908"/>
      <c r="AP7" s="908"/>
      <c r="AQ7" s="908"/>
      <c r="AR7" s="908"/>
      <c r="AS7" s="908"/>
      <c r="AT7" s="908"/>
      <c r="AU7" s="908"/>
      <c r="AV7" s="908"/>
      <c r="AW7" s="908"/>
      <c r="AX7" s="909"/>
    </row>
    <row r="8" spans="1:50" ht="53.25" customHeight="1">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8" t="s">
        <v>30</v>
      </c>
      <c r="B10" s="659"/>
      <c r="C10" s="659"/>
      <c r="D10" s="659"/>
      <c r="E10" s="659"/>
      <c r="F10" s="659"/>
      <c r="G10" s="752" t="s">
        <v>776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59" t="s">
        <v>24</v>
      </c>
      <c r="B12" s="960"/>
      <c r="C12" s="960"/>
      <c r="D12" s="960"/>
      <c r="E12" s="960"/>
      <c r="F12" s="961"/>
      <c r="G12" s="758"/>
      <c r="H12" s="759"/>
      <c r="I12" s="759"/>
      <c r="J12" s="759"/>
      <c r="K12" s="759"/>
      <c r="L12" s="759"/>
      <c r="M12" s="759"/>
      <c r="N12" s="759"/>
      <c r="O12" s="759"/>
      <c r="P12" s="446" t="s">
        <v>388</v>
      </c>
      <c r="Q12" s="441"/>
      <c r="R12" s="441"/>
      <c r="S12" s="441"/>
      <c r="T12" s="441"/>
      <c r="U12" s="441"/>
      <c r="V12" s="442"/>
      <c r="W12" s="446" t="s">
        <v>410</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c r="A13" s="612"/>
      <c r="B13" s="613"/>
      <c r="C13" s="613"/>
      <c r="D13" s="613"/>
      <c r="E13" s="613"/>
      <c r="F13" s="614"/>
      <c r="G13" s="721" t="s">
        <v>6</v>
      </c>
      <c r="H13" s="722"/>
      <c r="I13" s="762" t="s">
        <v>7</v>
      </c>
      <c r="J13" s="763"/>
      <c r="K13" s="763"/>
      <c r="L13" s="763"/>
      <c r="M13" s="763"/>
      <c r="N13" s="763"/>
      <c r="O13" s="764"/>
      <c r="P13" s="655" t="s">
        <v>717</v>
      </c>
      <c r="Q13" s="656"/>
      <c r="R13" s="656"/>
      <c r="S13" s="656"/>
      <c r="T13" s="656"/>
      <c r="U13" s="656"/>
      <c r="V13" s="657"/>
      <c r="W13" s="655">
        <v>93</v>
      </c>
      <c r="X13" s="656"/>
      <c r="Y13" s="656"/>
      <c r="Z13" s="656"/>
      <c r="AA13" s="656"/>
      <c r="AB13" s="656"/>
      <c r="AC13" s="657"/>
      <c r="AD13" s="655">
        <v>113</v>
      </c>
      <c r="AE13" s="656"/>
      <c r="AF13" s="656"/>
      <c r="AG13" s="656"/>
      <c r="AH13" s="656"/>
      <c r="AI13" s="656"/>
      <c r="AJ13" s="657"/>
      <c r="AK13" s="655">
        <v>60</v>
      </c>
      <c r="AL13" s="656"/>
      <c r="AM13" s="656"/>
      <c r="AN13" s="656"/>
      <c r="AO13" s="656"/>
      <c r="AP13" s="656"/>
      <c r="AQ13" s="657"/>
      <c r="AR13" s="915">
        <v>18</v>
      </c>
      <c r="AS13" s="916"/>
      <c r="AT13" s="916"/>
      <c r="AU13" s="916"/>
      <c r="AV13" s="916"/>
      <c r="AW13" s="916"/>
      <c r="AX13" s="917"/>
    </row>
    <row r="14" spans="1:50" ht="21" customHeight="1">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v>-5</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93</v>
      </c>
      <c r="X18" s="874"/>
      <c r="Y18" s="874"/>
      <c r="Z18" s="874"/>
      <c r="AA18" s="874"/>
      <c r="AB18" s="874"/>
      <c r="AC18" s="875"/>
      <c r="AD18" s="873">
        <f>SUM(AD13:AJ17)</f>
        <v>108</v>
      </c>
      <c r="AE18" s="874"/>
      <c r="AF18" s="874"/>
      <c r="AG18" s="874"/>
      <c r="AH18" s="874"/>
      <c r="AI18" s="874"/>
      <c r="AJ18" s="875"/>
      <c r="AK18" s="873">
        <f>SUM(AK13:AQ17)</f>
        <v>60</v>
      </c>
      <c r="AL18" s="874"/>
      <c r="AM18" s="874"/>
      <c r="AN18" s="874"/>
      <c r="AO18" s="874"/>
      <c r="AP18" s="874"/>
      <c r="AQ18" s="875"/>
      <c r="AR18" s="873">
        <f>SUM(AR13:AX17)</f>
        <v>18</v>
      </c>
      <c r="AS18" s="874"/>
      <c r="AT18" s="874"/>
      <c r="AU18" s="874"/>
      <c r="AV18" s="874"/>
      <c r="AW18" s="874"/>
      <c r="AX18" s="876"/>
    </row>
    <row r="19" spans="1:50" ht="24.75" customHeight="1">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48</v>
      </c>
      <c r="X19" s="656"/>
      <c r="Y19" s="656"/>
      <c r="Z19" s="656"/>
      <c r="AA19" s="656"/>
      <c r="AB19" s="656"/>
      <c r="AC19" s="657"/>
      <c r="AD19" s="655">
        <v>81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f t="shared" ref="W20" si="0">IF(W18=0, "-", SUM(W19)/W18)</f>
        <v>0.5161290322580645</v>
      </c>
      <c r="X20" s="316"/>
      <c r="Y20" s="316"/>
      <c r="Z20" s="316"/>
      <c r="AA20" s="316"/>
      <c r="AB20" s="316"/>
      <c r="AC20" s="316"/>
      <c r="AD20" s="316">
        <f t="shared" ref="AD20" si="1">IF(AD18=0, "-", SUM(AD19)/AD18)</f>
        <v>0.75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4"/>
      <c r="B21" s="845"/>
      <c r="C21" s="845"/>
      <c r="D21" s="845"/>
      <c r="E21" s="845"/>
      <c r="F21" s="962"/>
      <c r="G21" s="314" t="s">
        <v>353</v>
      </c>
      <c r="H21" s="315"/>
      <c r="I21" s="315"/>
      <c r="J21" s="315"/>
      <c r="K21" s="315"/>
      <c r="L21" s="315"/>
      <c r="M21" s="315"/>
      <c r="N21" s="315"/>
      <c r="O21" s="315"/>
      <c r="P21" s="316" t="str">
        <f>IF(P19=0, "-", SUM(P19)/SUM(P13,P14))</f>
        <v>-</v>
      </c>
      <c r="Q21" s="316"/>
      <c r="R21" s="316"/>
      <c r="S21" s="316"/>
      <c r="T21" s="316"/>
      <c r="U21" s="316"/>
      <c r="V21" s="316"/>
      <c r="W21" s="316">
        <f t="shared" ref="W21" si="2">IF(W19=0, "-", SUM(W19)/SUM(W13,W14))</f>
        <v>0.5161290322580645</v>
      </c>
      <c r="X21" s="316"/>
      <c r="Y21" s="316"/>
      <c r="Z21" s="316"/>
      <c r="AA21" s="316"/>
      <c r="AB21" s="316"/>
      <c r="AC21" s="316"/>
      <c r="AD21" s="316">
        <f t="shared" ref="AD21" si="3">IF(AD19=0, "-", SUM(AD19)/SUM(AD13,AD14))</f>
        <v>0.7168141592920354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68" t="s">
        <v>705</v>
      </c>
      <c r="B22" s="969"/>
      <c r="C22" s="969"/>
      <c r="D22" s="969"/>
      <c r="E22" s="969"/>
      <c r="F22" s="970"/>
      <c r="G22" s="964" t="s">
        <v>332</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c r="A23" s="971"/>
      <c r="B23" s="972"/>
      <c r="C23" s="972"/>
      <c r="D23" s="972"/>
      <c r="E23" s="972"/>
      <c r="F23" s="973"/>
      <c r="G23" s="965" t="s">
        <v>718</v>
      </c>
      <c r="H23" s="966"/>
      <c r="I23" s="966"/>
      <c r="J23" s="966"/>
      <c r="K23" s="966"/>
      <c r="L23" s="966"/>
      <c r="M23" s="966"/>
      <c r="N23" s="966"/>
      <c r="O23" s="967"/>
      <c r="P23" s="915">
        <v>41</v>
      </c>
      <c r="Q23" s="916"/>
      <c r="R23" s="916"/>
      <c r="S23" s="916"/>
      <c r="T23" s="916"/>
      <c r="U23" s="916"/>
      <c r="V23" s="930"/>
      <c r="W23" s="915">
        <v>0</v>
      </c>
      <c r="X23" s="916"/>
      <c r="Y23" s="916"/>
      <c r="Z23" s="916"/>
      <c r="AA23" s="916"/>
      <c r="AB23" s="916"/>
      <c r="AC23" s="930"/>
      <c r="AD23" s="978" t="s">
        <v>792</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c r="A24" s="971"/>
      <c r="B24" s="972"/>
      <c r="C24" s="972"/>
      <c r="D24" s="972"/>
      <c r="E24" s="972"/>
      <c r="F24" s="973"/>
      <c r="G24" s="931" t="s">
        <v>719</v>
      </c>
      <c r="H24" s="932"/>
      <c r="I24" s="932"/>
      <c r="J24" s="932"/>
      <c r="K24" s="932"/>
      <c r="L24" s="932"/>
      <c r="M24" s="932"/>
      <c r="N24" s="932"/>
      <c r="O24" s="933"/>
      <c r="P24" s="655">
        <v>10</v>
      </c>
      <c r="Q24" s="656"/>
      <c r="R24" s="656"/>
      <c r="S24" s="656"/>
      <c r="T24" s="656"/>
      <c r="U24" s="656"/>
      <c r="V24" s="657"/>
      <c r="W24" s="655">
        <v>9</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c r="A25" s="971"/>
      <c r="B25" s="972"/>
      <c r="C25" s="972"/>
      <c r="D25" s="972"/>
      <c r="E25" s="972"/>
      <c r="F25" s="973"/>
      <c r="G25" s="931" t="s">
        <v>720</v>
      </c>
      <c r="H25" s="932"/>
      <c r="I25" s="932"/>
      <c r="J25" s="932"/>
      <c r="K25" s="932"/>
      <c r="L25" s="932"/>
      <c r="M25" s="932"/>
      <c r="N25" s="932"/>
      <c r="O25" s="933"/>
      <c r="P25" s="655">
        <v>4</v>
      </c>
      <c r="Q25" s="656"/>
      <c r="R25" s="656"/>
      <c r="S25" s="656"/>
      <c r="T25" s="656"/>
      <c r="U25" s="656"/>
      <c r="V25" s="657"/>
      <c r="W25" s="655">
        <v>4</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c r="A26" s="971"/>
      <c r="B26" s="972"/>
      <c r="C26" s="972"/>
      <c r="D26" s="972"/>
      <c r="E26" s="972"/>
      <c r="F26" s="973"/>
      <c r="G26" s="931" t="s">
        <v>721</v>
      </c>
      <c r="H26" s="932"/>
      <c r="I26" s="932"/>
      <c r="J26" s="932"/>
      <c r="K26" s="932"/>
      <c r="L26" s="932"/>
      <c r="M26" s="932"/>
      <c r="N26" s="932"/>
      <c r="O26" s="933"/>
      <c r="P26" s="655">
        <v>3</v>
      </c>
      <c r="Q26" s="656"/>
      <c r="R26" s="656"/>
      <c r="S26" s="656"/>
      <c r="T26" s="656"/>
      <c r="U26" s="656"/>
      <c r="V26" s="657"/>
      <c r="W26" s="655">
        <v>3</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c r="A27" s="971"/>
      <c r="B27" s="972"/>
      <c r="C27" s="972"/>
      <c r="D27" s="972"/>
      <c r="E27" s="972"/>
      <c r="F27" s="973"/>
      <c r="G27" s="931" t="s">
        <v>722</v>
      </c>
      <c r="H27" s="932"/>
      <c r="I27" s="932"/>
      <c r="J27" s="932"/>
      <c r="K27" s="932"/>
      <c r="L27" s="932"/>
      <c r="M27" s="932"/>
      <c r="N27" s="932"/>
      <c r="O27" s="933"/>
      <c r="P27" s="655">
        <v>2</v>
      </c>
      <c r="Q27" s="656"/>
      <c r="R27" s="656"/>
      <c r="S27" s="656"/>
      <c r="T27" s="656"/>
      <c r="U27" s="656"/>
      <c r="V27" s="657"/>
      <c r="W27" s="655">
        <v>2</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c r="A28" s="971"/>
      <c r="B28" s="972"/>
      <c r="C28" s="972"/>
      <c r="D28" s="972"/>
      <c r="E28" s="972"/>
      <c r="F28" s="973"/>
      <c r="G28" s="934" t="s">
        <v>336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37" t="s">
        <v>333</v>
      </c>
      <c r="H29" s="938"/>
      <c r="I29" s="938"/>
      <c r="J29" s="938"/>
      <c r="K29" s="938"/>
      <c r="L29" s="938"/>
      <c r="M29" s="938"/>
      <c r="N29" s="938"/>
      <c r="O29" s="939"/>
      <c r="P29" s="655">
        <f>AK13</f>
        <v>60</v>
      </c>
      <c r="Q29" s="656"/>
      <c r="R29" s="656"/>
      <c r="S29" s="656"/>
      <c r="T29" s="656"/>
      <c r="U29" s="656"/>
      <c r="V29" s="657"/>
      <c r="W29" s="947">
        <f>AR13</f>
        <v>18</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388</v>
      </c>
      <c r="AF30" s="854"/>
      <c r="AG30" s="854"/>
      <c r="AH30" s="855"/>
      <c r="AI30" s="910" t="s">
        <v>410</v>
      </c>
      <c r="AJ30" s="910"/>
      <c r="AK30" s="910"/>
      <c r="AL30" s="853"/>
      <c r="AM30" s="910" t="s">
        <v>507</v>
      </c>
      <c r="AN30" s="910"/>
      <c r="AO30" s="910"/>
      <c r="AP30" s="853"/>
      <c r="AQ30" s="765" t="s">
        <v>232</v>
      </c>
      <c r="AR30" s="766"/>
      <c r="AS30" s="766"/>
      <c r="AT30" s="767"/>
      <c r="AU30" s="772" t="s">
        <v>134</v>
      </c>
      <c r="AV30" s="772"/>
      <c r="AW30" s="772"/>
      <c r="AX30" s="912"/>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717</v>
      </c>
      <c r="AR31" s="201"/>
      <c r="AS31" s="136" t="s">
        <v>233</v>
      </c>
      <c r="AT31" s="137"/>
      <c r="AU31" s="200" t="s">
        <v>717</v>
      </c>
      <c r="AV31" s="200"/>
      <c r="AW31" s="392" t="s">
        <v>179</v>
      </c>
      <c r="AX31" s="393"/>
    </row>
    <row r="32" spans="1:50" ht="23.25" customHeight="1">
      <c r="A32" s="397"/>
      <c r="B32" s="395"/>
      <c r="C32" s="395"/>
      <c r="D32" s="395"/>
      <c r="E32" s="395"/>
      <c r="F32" s="396"/>
      <c r="G32" s="563" t="s">
        <v>717</v>
      </c>
      <c r="H32" s="564"/>
      <c r="I32" s="564"/>
      <c r="J32" s="564"/>
      <c r="K32" s="564"/>
      <c r="L32" s="564"/>
      <c r="M32" s="564"/>
      <c r="N32" s="564"/>
      <c r="O32" s="565"/>
      <c r="P32" s="108" t="s">
        <v>717</v>
      </c>
      <c r="Q32" s="108"/>
      <c r="R32" s="108"/>
      <c r="S32" s="108"/>
      <c r="T32" s="108"/>
      <c r="U32" s="108"/>
      <c r="V32" s="108"/>
      <c r="W32" s="108"/>
      <c r="X32" s="109"/>
      <c r="Y32" s="470" t="s">
        <v>12</v>
      </c>
      <c r="Z32" s="530"/>
      <c r="AA32" s="531"/>
      <c r="AB32" s="460" t="s">
        <v>369</v>
      </c>
      <c r="AC32" s="460"/>
      <c r="AD32" s="460"/>
      <c r="AE32" s="218" t="s">
        <v>717</v>
      </c>
      <c r="AF32" s="219"/>
      <c r="AG32" s="219"/>
      <c r="AH32" s="219"/>
      <c r="AI32" s="218" t="s">
        <v>717</v>
      </c>
      <c r="AJ32" s="219"/>
      <c r="AK32" s="219"/>
      <c r="AL32" s="219"/>
      <c r="AM32" s="218"/>
      <c r="AN32" s="219"/>
      <c r="AO32" s="219"/>
      <c r="AP32" s="219"/>
      <c r="AQ32" s="336" t="s">
        <v>717</v>
      </c>
      <c r="AR32" s="208"/>
      <c r="AS32" s="208"/>
      <c r="AT32" s="337"/>
      <c r="AU32" s="219" t="s">
        <v>717</v>
      </c>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369</v>
      </c>
      <c r="AC33" s="522"/>
      <c r="AD33" s="522"/>
      <c r="AE33" s="218" t="s">
        <v>717</v>
      </c>
      <c r="AF33" s="219"/>
      <c r="AG33" s="219"/>
      <c r="AH33" s="219"/>
      <c r="AI33" s="218" t="s">
        <v>717</v>
      </c>
      <c r="AJ33" s="219"/>
      <c r="AK33" s="219"/>
      <c r="AL33" s="219"/>
      <c r="AM33" s="218"/>
      <c r="AN33" s="219"/>
      <c r="AO33" s="219"/>
      <c r="AP33" s="219"/>
      <c r="AQ33" s="336" t="s">
        <v>717</v>
      </c>
      <c r="AR33" s="208"/>
      <c r="AS33" s="208"/>
      <c r="AT33" s="337"/>
      <c r="AU33" s="219" t="s">
        <v>717</v>
      </c>
      <c r="AV33" s="219"/>
      <c r="AW33" s="219"/>
      <c r="AX33" s="221"/>
    </row>
    <row r="34" spans="1:51" ht="23.2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t="s">
        <v>717</v>
      </c>
      <c r="AJ34" s="219"/>
      <c r="AK34" s="219"/>
      <c r="AL34" s="219"/>
      <c r="AM34" s="218"/>
      <c r="AN34" s="219"/>
      <c r="AO34" s="219"/>
      <c r="AP34" s="219"/>
      <c r="AQ34" s="336" t="s">
        <v>717</v>
      </c>
      <c r="AR34" s="208"/>
      <c r="AS34" s="208"/>
      <c r="AT34" s="337"/>
      <c r="AU34" s="219" t="s">
        <v>717</v>
      </c>
      <c r="AV34" s="219"/>
      <c r="AW34" s="219"/>
      <c r="AX34" s="221"/>
    </row>
    <row r="35" spans="1:51" ht="23.25" customHeight="1">
      <c r="A35" s="228" t="s">
        <v>378</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05"/>
      <c r="AY37">
        <f>COUNTA($G$39)</f>
        <v>0</v>
      </c>
    </row>
    <row r="38" spans="1:51" ht="18.75" hidden="1"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v>2</v>
      </c>
      <c r="AV38" s="200"/>
      <c r="AW38" s="392" t="s">
        <v>179</v>
      </c>
      <c r="AX38" s="393"/>
      <c r="AY38">
        <f>$AY$37</f>
        <v>0</v>
      </c>
    </row>
    <row r="39" spans="1:51" ht="23.25" hidden="1" customHeight="1">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t="s">
        <v>723</v>
      </c>
      <c r="AC39" s="460"/>
      <c r="AD39" s="460"/>
      <c r="AE39" s="218" t="s">
        <v>717</v>
      </c>
      <c r="AF39" s="219"/>
      <c r="AG39" s="219"/>
      <c r="AH39" s="219"/>
      <c r="AI39" s="218"/>
      <c r="AJ39" s="219"/>
      <c r="AK39" s="219"/>
      <c r="AL39" s="219"/>
      <c r="AM39" s="218"/>
      <c r="AN39" s="219"/>
      <c r="AO39" s="219"/>
      <c r="AP39" s="219"/>
      <c r="AQ39" s="336" t="s">
        <v>717</v>
      </c>
      <c r="AR39" s="208"/>
      <c r="AS39" s="208"/>
      <c r="AT39" s="337"/>
      <c r="AU39" s="219" t="s">
        <v>717</v>
      </c>
      <c r="AV39" s="219"/>
      <c r="AW39" s="219"/>
      <c r="AX39" s="221"/>
      <c r="AY39">
        <f t="shared" ref="AY39:AY43" si="4">$AY$37</f>
        <v>0</v>
      </c>
    </row>
    <row r="40" spans="1:51" ht="23.25" hidden="1"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723</v>
      </c>
      <c r="AC40" s="522"/>
      <c r="AD40" s="522"/>
      <c r="AE40" s="218" t="s">
        <v>717</v>
      </c>
      <c r="AF40" s="219"/>
      <c r="AG40" s="219"/>
      <c r="AH40" s="219"/>
      <c r="AI40" s="218"/>
      <c r="AJ40" s="219"/>
      <c r="AK40" s="219"/>
      <c r="AL40" s="219"/>
      <c r="AM40" s="218"/>
      <c r="AN40" s="219"/>
      <c r="AO40" s="219"/>
      <c r="AP40" s="219"/>
      <c r="AQ40" s="336" t="s">
        <v>717</v>
      </c>
      <c r="AR40" s="208"/>
      <c r="AS40" s="208"/>
      <c r="AT40" s="337"/>
      <c r="AU40" s="219"/>
      <c r="AV40" s="219"/>
      <c r="AW40" s="219"/>
      <c r="AX40" s="221"/>
      <c r="AY40">
        <f t="shared" si="4"/>
        <v>0</v>
      </c>
    </row>
    <row r="41" spans="1:51" ht="23.25" hidden="1"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717</v>
      </c>
      <c r="AF41" s="219"/>
      <c r="AG41" s="219"/>
      <c r="AH41" s="219"/>
      <c r="AI41" s="218"/>
      <c r="AJ41" s="219"/>
      <c r="AK41" s="219"/>
      <c r="AL41" s="219"/>
      <c r="AM41" s="218"/>
      <c r="AN41" s="219"/>
      <c r="AO41" s="219"/>
      <c r="AP41" s="219"/>
      <c r="AQ41" s="336" t="s">
        <v>717</v>
      </c>
      <c r="AR41" s="208"/>
      <c r="AS41" s="208"/>
      <c r="AT41" s="337"/>
      <c r="AU41" s="219" t="s">
        <v>717</v>
      </c>
      <c r="AV41" s="219"/>
      <c r="AW41" s="219"/>
      <c r="AX41" s="221"/>
      <c r="AY41">
        <f t="shared" si="4"/>
        <v>0</v>
      </c>
    </row>
    <row r="42" spans="1:51" ht="23.25" hidden="1" customHeight="1">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05"/>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0" t="s">
        <v>134</v>
      </c>
      <c r="AV51" s="920"/>
      <c r="AW51" s="920"/>
      <c r="AX51" s="921"/>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0" t="s">
        <v>134</v>
      </c>
      <c r="AV58" s="920"/>
      <c r="AW58" s="920"/>
      <c r="AX58" s="921"/>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c r="A78" s="329" t="s">
        <v>381</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3"/>
      <c r="AY79">
        <f>COUNTIF($AR$79,"☑")</f>
        <v>0</v>
      </c>
    </row>
    <row r="80" spans="1:51" ht="18.75" customHeight="1">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c r="A82" s="860"/>
      <c r="B82" s="526"/>
      <c r="C82" s="424"/>
      <c r="D82" s="424"/>
      <c r="E82" s="424"/>
      <c r="F82" s="425"/>
      <c r="G82" s="674" t="s">
        <v>781</v>
      </c>
      <c r="H82" s="674"/>
      <c r="I82" s="674"/>
      <c r="J82" s="674"/>
      <c r="K82" s="674"/>
      <c r="L82" s="674"/>
      <c r="M82" s="674"/>
      <c r="N82" s="674"/>
      <c r="O82" s="674"/>
      <c r="P82" s="674"/>
      <c r="Q82" s="674"/>
      <c r="R82" s="674"/>
      <c r="S82" s="674"/>
      <c r="T82" s="674"/>
      <c r="U82" s="674"/>
      <c r="V82" s="674"/>
      <c r="W82" s="674"/>
      <c r="X82" s="674"/>
      <c r="Y82" s="674"/>
      <c r="Z82" s="674"/>
      <c r="AA82" s="675"/>
      <c r="AB82" s="879" t="s">
        <v>741</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717</v>
      </c>
      <c r="AR86" s="200"/>
      <c r="AS86" s="136" t="s">
        <v>233</v>
      </c>
      <c r="AT86" s="137"/>
      <c r="AU86" s="200">
        <v>2</v>
      </c>
      <c r="AV86" s="200"/>
      <c r="AW86" s="392" t="s">
        <v>179</v>
      </c>
      <c r="AX86" s="393"/>
      <c r="AY86">
        <f t="shared" si="10"/>
        <v>1</v>
      </c>
      <c r="AZ86" s="10"/>
      <c r="BA86" s="10"/>
      <c r="BB86" s="10"/>
      <c r="BC86" s="10"/>
      <c r="BD86" s="10"/>
      <c r="BE86" s="10"/>
      <c r="BF86" s="10"/>
      <c r="BG86" s="10"/>
      <c r="BH86" s="10"/>
    </row>
    <row r="87" spans="1:60" ht="47.25" customHeight="1">
      <c r="A87" s="860"/>
      <c r="B87" s="424"/>
      <c r="C87" s="424"/>
      <c r="D87" s="424"/>
      <c r="E87" s="424"/>
      <c r="F87" s="425"/>
      <c r="G87" s="107" t="s">
        <v>724</v>
      </c>
      <c r="H87" s="108"/>
      <c r="I87" s="108"/>
      <c r="J87" s="108"/>
      <c r="K87" s="108"/>
      <c r="L87" s="108"/>
      <c r="M87" s="108"/>
      <c r="N87" s="108"/>
      <c r="O87" s="109"/>
      <c r="P87" s="108" t="s">
        <v>742</v>
      </c>
      <c r="Q87" s="513"/>
      <c r="R87" s="513"/>
      <c r="S87" s="513"/>
      <c r="T87" s="513"/>
      <c r="U87" s="513"/>
      <c r="V87" s="513"/>
      <c r="W87" s="513"/>
      <c r="X87" s="514"/>
      <c r="Y87" s="560" t="s">
        <v>62</v>
      </c>
      <c r="Z87" s="561"/>
      <c r="AA87" s="562"/>
      <c r="AB87" s="460" t="s">
        <v>725</v>
      </c>
      <c r="AC87" s="460"/>
      <c r="AD87" s="460"/>
      <c r="AE87" s="218" t="s">
        <v>717</v>
      </c>
      <c r="AF87" s="219"/>
      <c r="AG87" s="219"/>
      <c r="AH87" s="219"/>
      <c r="AI87" s="218">
        <v>2</v>
      </c>
      <c r="AJ87" s="219"/>
      <c r="AK87" s="219"/>
      <c r="AL87" s="219"/>
      <c r="AM87" s="218">
        <v>1</v>
      </c>
      <c r="AN87" s="219"/>
      <c r="AO87" s="219"/>
      <c r="AP87" s="219"/>
      <c r="AQ87" s="336" t="s">
        <v>717</v>
      </c>
      <c r="AR87" s="208"/>
      <c r="AS87" s="208"/>
      <c r="AT87" s="337"/>
      <c r="AU87" s="219">
        <v>1</v>
      </c>
      <c r="AV87" s="219"/>
      <c r="AW87" s="219"/>
      <c r="AX87" s="221"/>
      <c r="AY87">
        <f t="shared" si="10"/>
        <v>1</v>
      </c>
    </row>
    <row r="88" spans="1:60" ht="47.25" customHeight="1">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725</v>
      </c>
      <c r="AC88" s="522"/>
      <c r="AD88" s="522"/>
      <c r="AE88" s="218" t="s">
        <v>717</v>
      </c>
      <c r="AF88" s="219"/>
      <c r="AG88" s="219"/>
      <c r="AH88" s="219"/>
      <c r="AI88" s="218">
        <v>2</v>
      </c>
      <c r="AJ88" s="219"/>
      <c r="AK88" s="219"/>
      <c r="AL88" s="219"/>
      <c r="AM88" s="218">
        <v>1</v>
      </c>
      <c r="AN88" s="219"/>
      <c r="AO88" s="219"/>
      <c r="AP88" s="219"/>
      <c r="AQ88" s="336" t="s">
        <v>717</v>
      </c>
      <c r="AR88" s="208"/>
      <c r="AS88" s="208"/>
      <c r="AT88" s="337"/>
      <c r="AU88" s="219">
        <v>1</v>
      </c>
      <c r="AV88" s="219"/>
      <c r="AW88" s="219"/>
      <c r="AX88" s="221"/>
      <c r="AY88">
        <f t="shared" si="10"/>
        <v>1</v>
      </c>
      <c r="AZ88" s="10"/>
      <c r="BA88" s="10"/>
      <c r="BB88" s="10"/>
      <c r="BC88" s="10"/>
    </row>
    <row r="89" spans="1:60" ht="47.25" customHeight="1">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717</v>
      </c>
      <c r="AF89" s="226"/>
      <c r="AG89" s="226"/>
      <c r="AH89" s="226"/>
      <c r="AI89" s="225">
        <v>100</v>
      </c>
      <c r="AJ89" s="226"/>
      <c r="AK89" s="226"/>
      <c r="AL89" s="226"/>
      <c r="AM89" s="225">
        <v>100</v>
      </c>
      <c r="AN89" s="226"/>
      <c r="AO89" s="226"/>
      <c r="AP89" s="226"/>
      <c r="AQ89" s="336" t="s">
        <v>717</v>
      </c>
      <c r="AR89" s="208"/>
      <c r="AS89" s="208"/>
      <c r="AT89" s="337"/>
      <c r="AU89" s="219">
        <v>100</v>
      </c>
      <c r="AV89" s="219"/>
      <c r="AW89" s="219"/>
      <c r="AX89" s="221"/>
      <c r="AY89">
        <f t="shared" si="10"/>
        <v>1</v>
      </c>
      <c r="AZ89" s="10"/>
      <c r="BA89" s="10"/>
      <c r="BB89" s="10"/>
      <c r="BC89" s="10"/>
      <c r="BD89" s="10"/>
      <c r="BE89" s="10"/>
      <c r="BF89" s="10"/>
      <c r="BG89" s="10"/>
      <c r="BH89" s="10"/>
    </row>
    <row r="90" spans="1:60" ht="18.75" customHeight="1">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1</v>
      </c>
    </row>
    <row r="91" spans="1:60" ht="18.75" customHeight="1">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t="s">
        <v>787</v>
      </c>
      <c r="AR91" s="200"/>
      <c r="AS91" s="136" t="s">
        <v>233</v>
      </c>
      <c r="AT91" s="137"/>
      <c r="AU91" s="200">
        <v>3</v>
      </c>
      <c r="AV91" s="200"/>
      <c r="AW91" s="392" t="s">
        <v>179</v>
      </c>
      <c r="AX91" s="393"/>
      <c r="AY91">
        <f>$AY$90</f>
        <v>1</v>
      </c>
      <c r="AZ91" s="10"/>
      <c r="BA91" s="10"/>
      <c r="BB91" s="10"/>
      <c r="BC91" s="10"/>
    </row>
    <row r="92" spans="1:60" ht="28.5" customHeight="1">
      <c r="A92" s="860"/>
      <c r="B92" s="424"/>
      <c r="C92" s="424"/>
      <c r="D92" s="424"/>
      <c r="E92" s="424"/>
      <c r="F92" s="425"/>
      <c r="G92" s="107" t="s">
        <v>757</v>
      </c>
      <c r="H92" s="108"/>
      <c r="I92" s="108"/>
      <c r="J92" s="108"/>
      <c r="K92" s="108"/>
      <c r="L92" s="108"/>
      <c r="M92" s="108"/>
      <c r="N92" s="108"/>
      <c r="O92" s="109"/>
      <c r="P92" s="108" t="s">
        <v>742</v>
      </c>
      <c r="Q92" s="513"/>
      <c r="R92" s="513"/>
      <c r="S92" s="513"/>
      <c r="T92" s="513"/>
      <c r="U92" s="513"/>
      <c r="V92" s="513"/>
      <c r="W92" s="513"/>
      <c r="X92" s="514"/>
      <c r="Y92" s="560" t="s">
        <v>62</v>
      </c>
      <c r="Z92" s="561"/>
      <c r="AA92" s="562"/>
      <c r="AB92" s="460" t="s">
        <v>743</v>
      </c>
      <c r="AC92" s="460"/>
      <c r="AD92" s="460"/>
      <c r="AE92" s="218" t="s">
        <v>741</v>
      </c>
      <c r="AF92" s="219"/>
      <c r="AG92" s="219"/>
      <c r="AH92" s="219"/>
      <c r="AI92" s="218" t="s">
        <v>741</v>
      </c>
      <c r="AJ92" s="219"/>
      <c r="AK92" s="219"/>
      <c r="AL92" s="219"/>
      <c r="AM92" s="218" t="s">
        <v>741</v>
      </c>
      <c r="AN92" s="219"/>
      <c r="AO92" s="219"/>
      <c r="AP92" s="219"/>
      <c r="AQ92" s="336" t="s">
        <v>741</v>
      </c>
      <c r="AR92" s="208"/>
      <c r="AS92" s="208"/>
      <c r="AT92" s="337"/>
      <c r="AU92" s="219" t="s">
        <v>741</v>
      </c>
      <c r="AV92" s="219"/>
      <c r="AW92" s="219"/>
      <c r="AX92" s="221"/>
      <c r="AY92">
        <f t="shared" ref="AY92:AY94" si="11">$AY$90</f>
        <v>1</v>
      </c>
      <c r="AZ92" s="10"/>
      <c r="BA92" s="10"/>
      <c r="BB92" s="10"/>
      <c r="BC92" s="10"/>
      <c r="BD92" s="10"/>
      <c r="BE92" s="10"/>
      <c r="BF92" s="10"/>
      <c r="BG92" s="10"/>
      <c r="BH92" s="10"/>
    </row>
    <row r="93" spans="1:60" ht="28.5" customHeight="1">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t="s">
        <v>743</v>
      </c>
      <c r="AC93" s="522"/>
      <c r="AD93" s="522"/>
      <c r="AE93" s="218" t="s">
        <v>741</v>
      </c>
      <c r="AF93" s="219"/>
      <c r="AG93" s="219"/>
      <c r="AH93" s="219"/>
      <c r="AI93" s="218" t="s">
        <v>741</v>
      </c>
      <c r="AJ93" s="219"/>
      <c r="AK93" s="219"/>
      <c r="AL93" s="219"/>
      <c r="AM93" s="218" t="s">
        <v>741</v>
      </c>
      <c r="AN93" s="219"/>
      <c r="AO93" s="219"/>
      <c r="AP93" s="219"/>
      <c r="AQ93" s="336" t="s">
        <v>741</v>
      </c>
      <c r="AR93" s="208"/>
      <c r="AS93" s="208"/>
      <c r="AT93" s="337"/>
      <c r="AU93" s="219">
        <v>1</v>
      </c>
      <c r="AV93" s="219"/>
      <c r="AW93" s="219"/>
      <c r="AX93" s="221"/>
      <c r="AY93">
        <f t="shared" si="11"/>
        <v>1</v>
      </c>
    </row>
    <row r="94" spans="1:60" ht="28.5" customHeight="1" thickBot="1">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t="s">
        <v>741</v>
      </c>
      <c r="AF94" s="226"/>
      <c r="AG94" s="226"/>
      <c r="AH94" s="226"/>
      <c r="AI94" s="225" t="s">
        <v>741</v>
      </c>
      <c r="AJ94" s="226"/>
      <c r="AK94" s="226"/>
      <c r="AL94" s="226"/>
      <c r="AM94" s="225" t="s">
        <v>741</v>
      </c>
      <c r="AN94" s="226"/>
      <c r="AO94" s="226"/>
      <c r="AP94" s="226"/>
      <c r="AQ94" s="336" t="s">
        <v>741</v>
      </c>
      <c r="AR94" s="208"/>
      <c r="AS94" s="208"/>
      <c r="AT94" s="337"/>
      <c r="AU94" s="219" t="s">
        <v>741</v>
      </c>
      <c r="AV94" s="219"/>
      <c r="AW94" s="219"/>
      <c r="AX94" s="221"/>
      <c r="AY94">
        <f t="shared" si="11"/>
        <v>1</v>
      </c>
      <c r="AZ94" s="10"/>
      <c r="BA94" s="10"/>
      <c r="BB94" s="10"/>
      <c r="BC94" s="10"/>
    </row>
    <row r="95" spans="1:60" ht="18.75" hidden="1" customHeight="1">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539</v>
      </c>
      <c r="AV100" s="318"/>
      <c r="AW100" s="318"/>
      <c r="AX100" s="320"/>
    </row>
    <row r="101" spans="1:60" ht="23.25" customHeight="1">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t="s">
        <v>717</v>
      </c>
      <c r="AF101" s="282"/>
      <c r="AG101" s="282"/>
      <c r="AH101" s="282"/>
      <c r="AI101" s="282">
        <v>1</v>
      </c>
      <c r="AJ101" s="282"/>
      <c r="AK101" s="282"/>
      <c r="AL101" s="282"/>
      <c r="AM101" s="282" t="s">
        <v>738</v>
      </c>
      <c r="AN101" s="282"/>
      <c r="AO101" s="282"/>
      <c r="AP101" s="282"/>
      <c r="AQ101" s="282" t="s">
        <v>738</v>
      </c>
      <c r="AR101" s="282"/>
      <c r="AS101" s="282"/>
      <c r="AT101" s="282"/>
      <c r="AU101" s="218" t="s">
        <v>738</v>
      </c>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t="s">
        <v>717</v>
      </c>
      <c r="AF102" s="282"/>
      <c r="AG102" s="282"/>
      <c r="AH102" s="282"/>
      <c r="AI102" s="282">
        <v>1</v>
      </c>
      <c r="AJ102" s="282"/>
      <c r="AK102" s="282"/>
      <c r="AL102" s="282"/>
      <c r="AM102" s="282" t="s">
        <v>738</v>
      </c>
      <c r="AN102" s="282"/>
      <c r="AO102" s="282"/>
      <c r="AP102" s="282"/>
      <c r="AQ102" s="282" t="s">
        <v>738</v>
      </c>
      <c r="AR102" s="282"/>
      <c r="AS102" s="282"/>
      <c r="AT102" s="282"/>
      <c r="AU102" s="225" t="s">
        <v>738</v>
      </c>
      <c r="AV102" s="226"/>
      <c r="AW102" s="226"/>
      <c r="AX102" s="321"/>
    </row>
    <row r="103" spans="1:60" ht="31.5" customHeight="1">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c r="A104" s="418"/>
      <c r="B104" s="419"/>
      <c r="C104" s="419"/>
      <c r="D104" s="419"/>
      <c r="E104" s="419"/>
      <c r="F104" s="420"/>
      <c r="G104" s="108" t="s">
        <v>739</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725</v>
      </c>
      <c r="AC104" s="545"/>
      <c r="AD104" s="546"/>
      <c r="AE104" s="282" t="s">
        <v>717</v>
      </c>
      <c r="AF104" s="282"/>
      <c r="AG104" s="282"/>
      <c r="AH104" s="282"/>
      <c r="AI104" s="282">
        <v>1</v>
      </c>
      <c r="AJ104" s="282"/>
      <c r="AK104" s="282"/>
      <c r="AL104" s="282"/>
      <c r="AM104" s="282">
        <v>1</v>
      </c>
      <c r="AN104" s="282"/>
      <c r="AO104" s="282"/>
      <c r="AP104" s="282"/>
      <c r="AQ104" s="282" t="s">
        <v>738</v>
      </c>
      <c r="AR104" s="282"/>
      <c r="AS104" s="282"/>
      <c r="AT104" s="282"/>
      <c r="AU104" s="282" t="s">
        <v>738</v>
      </c>
      <c r="AV104" s="282"/>
      <c r="AW104" s="282"/>
      <c r="AX104" s="283"/>
      <c r="AY104">
        <f>$AY$103</f>
        <v>1</v>
      </c>
    </row>
    <row r="105" spans="1:60" ht="23.25"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725</v>
      </c>
      <c r="AC105" s="468"/>
      <c r="AD105" s="469"/>
      <c r="AE105" s="282" t="s">
        <v>717</v>
      </c>
      <c r="AF105" s="282"/>
      <c r="AG105" s="282"/>
      <c r="AH105" s="282"/>
      <c r="AI105" s="282">
        <v>1</v>
      </c>
      <c r="AJ105" s="282"/>
      <c r="AK105" s="282"/>
      <c r="AL105" s="282"/>
      <c r="AM105" s="282">
        <v>1</v>
      </c>
      <c r="AN105" s="282"/>
      <c r="AO105" s="282"/>
      <c r="AP105" s="282"/>
      <c r="AQ105" s="282" t="s">
        <v>738</v>
      </c>
      <c r="AR105" s="282"/>
      <c r="AS105" s="282"/>
      <c r="AT105" s="282"/>
      <c r="AU105" s="282" t="s">
        <v>738</v>
      </c>
      <c r="AV105" s="282"/>
      <c r="AW105" s="282"/>
      <c r="AX105" s="283"/>
      <c r="AY105">
        <f>$AY$103</f>
        <v>1</v>
      </c>
    </row>
    <row r="106" spans="1:60" ht="31.5" customHeight="1">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1</v>
      </c>
    </row>
    <row r="107" spans="1:60" ht="23.25" customHeight="1">
      <c r="A107" s="418"/>
      <c r="B107" s="419"/>
      <c r="C107" s="419"/>
      <c r="D107" s="419"/>
      <c r="E107" s="419"/>
      <c r="F107" s="420"/>
      <c r="G107" s="108" t="s">
        <v>782</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725</v>
      </c>
      <c r="AC107" s="545"/>
      <c r="AD107" s="546"/>
      <c r="AE107" s="282" t="s">
        <v>717</v>
      </c>
      <c r="AF107" s="282"/>
      <c r="AG107" s="282"/>
      <c r="AH107" s="282"/>
      <c r="AI107" s="282" t="s">
        <v>717</v>
      </c>
      <c r="AJ107" s="282"/>
      <c r="AK107" s="282"/>
      <c r="AL107" s="282"/>
      <c r="AM107" s="282" t="s">
        <v>738</v>
      </c>
      <c r="AN107" s="282"/>
      <c r="AO107" s="282"/>
      <c r="AP107" s="282"/>
      <c r="AQ107" s="282" t="s">
        <v>738</v>
      </c>
      <c r="AR107" s="282"/>
      <c r="AS107" s="282"/>
      <c r="AT107" s="282"/>
      <c r="AU107" s="282" t="s">
        <v>738</v>
      </c>
      <c r="AV107" s="282"/>
      <c r="AW107" s="282"/>
      <c r="AX107" s="283"/>
      <c r="AY107">
        <f>$AY$106</f>
        <v>1</v>
      </c>
    </row>
    <row r="108" spans="1:60" ht="23.25"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725</v>
      </c>
      <c r="AC108" s="468"/>
      <c r="AD108" s="469"/>
      <c r="AE108" s="282" t="s">
        <v>717</v>
      </c>
      <c r="AF108" s="282"/>
      <c r="AG108" s="282"/>
      <c r="AH108" s="282"/>
      <c r="AI108" s="282" t="s">
        <v>717</v>
      </c>
      <c r="AJ108" s="282"/>
      <c r="AK108" s="282"/>
      <c r="AL108" s="282"/>
      <c r="AM108" s="282" t="s">
        <v>738</v>
      </c>
      <c r="AN108" s="282"/>
      <c r="AO108" s="282"/>
      <c r="AP108" s="282"/>
      <c r="AQ108" s="282">
        <v>1</v>
      </c>
      <c r="AR108" s="282"/>
      <c r="AS108" s="282"/>
      <c r="AT108" s="282"/>
      <c r="AU108" s="282" t="s">
        <v>738</v>
      </c>
      <c r="AV108" s="282"/>
      <c r="AW108" s="282"/>
      <c r="AX108" s="283"/>
      <c r="AY108">
        <f>$AY$106</f>
        <v>1</v>
      </c>
    </row>
    <row r="109" spans="1:60" ht="31.5" hidden="1" customHeight="1">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89" t="s">
        <v>540</v>
      </c>
      <c r="AR115" s="590"/>
      <c r="AS115" s="590"/>
      <c r="AT115" s="590"/>
      <c r="AU115" s="590"/>
      <c r="AV115" s="590"/>
      <c r="AW115" s="590"/>
      <c r="AX115" s="591"/>
    </row>
    <row r="116" spans="1:51" ht="23.25" customHeight="1">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t="s">
        <v>717</v>
      </c>
      <c r="AF116" s="282"/>
      <c r="AG116" s="282"/>
      <c r="AH116" s="282"/>
      <c r="AI116" s="282">
        <v>19233</v>
      </c>
      <c r="AJ116" s="282"/>
      <c r="AK116" s="282"/>
      <c r="AL116" s="282"/>
      <c r="AM116" s="282">
        <v>60500</v>
      </c>
      <c r="AN116" s="282"/>
      <c r="AO116" s="282"/>
      <c r="AP116" s="282"/>
      <c r="AQ116" s="218">
        <v>41542</v>
      </c>
      <c r="AR116" s="219"/>
      <c r="AS116" s="219"/>
      <c r="AT116" s="219"/>
      <c r="AU116" s="219"/>
      <c r="AV116" s="219"/>
      <c r="AW116" s="219"/>
      <c r="AX116" s="221"/>
    </row>
    <row r="117" spans="1:51" ht="46.5" customHeight="1" thickBo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717</v>
      </c>
      <c r="AF117" s="550"/>
      <c r="AG117" s="550"/>
      <c r="AH117" s="550"/>
      <c r="AI117" s="550" t="s">
        <v>730</v>
      </c>
      <c r="AJ117" s="550"/>
      <c r="AK117" s="550"/>
      <c r="AL117" s="550"/>
      <c r="AM117" s="550" t="s">
        <v>740</v>
      </c>
      <c r="AN117" s="550"/>
      <c r="AO117" s="550"/>
      <c r="AP117" s="550"/>
      <c r="AQ117" s="550" t="s">
        <v>744</v>
      </c>
      <c r="AR117" s="550"/>
      <c r="AS117" s="550"/>
      <c r="AT117" s="550"/>
      <c r="AU117" s="550"/>
      <c r="AV117" s="550"/>
      <c r="AW117" s="550"/>
      <c r="AX117" s="551"/>
    </row>
    <row r="118" spans="1:51" ht="23.25" hidden="1"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89" t="s">
        <v>540</v>
      </c>
      <c r="AR118" s="590"/>
      <c r="AS118" s="590"/>
      <c r="AT118" s="590"/>
      <c r="AU118" s="590"/>
      <c r="AV118" s="590"/>
      <c r="AW118" s="590"/>
      <c r="AX118" s="591"/>
      <c r="AY118" s="92">
        <f>IF(SUBSTITUTE(SUBSTITUTE($G$119,"／",""),"　","")="",0,1)</f>
        <v>0</v>
      </c>
    </row>
    <row r="119" spans="1:51" ht="23.25" hidden="1" customHeight="1">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18"/>
      <c r="AR119" s="219"/>
      <c r="AS119" s="219"/>
      <c r="AT119" s="219"/>
      <c r="AU119" s="219"/>
      <c r="AV119" s="219"/>
      <c r="AW119" s="219"/>
      <c r="AX119" s="221"/>
      <c r="AY119">
        <f>$AY$118</f>
        <v>0</v>
      </c>
    </row>
    <row r="120" spans="1:51" ht="46.5" hidden="1" customHeigh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89" t="s">
        <v>540</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89" t="s">
        <v>540</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358</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388</v>
      </c>
      <c r="AF127" s="247"/>
      <c r="AG127" s="247"/>
      <c r="AH127" s="247"/>
      <c r="AI127" s="247" t="s">
        <v>410</v>
      </c>
      <c r="AJ127" s="247"/>
      <c r="AK127" s="247"/>
      <c r="AL127" s="247"/>
      <c r="AM127" s="247" t="s">
        <v>507</v>
      </c>
      <c r="AN127" s="247"/>
      <c r="AO127" s="247"/>
      <c r="AP127" s="247"/>
      <c r="AQ127" s="589" t="s">
        <v>540</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358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403</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784</v>
      </c>
      <c r="AN134" s="208"/>
      <c r="AO134" s="208"/>
      <c r="AP134" s="208"/>
      <c r="AQ134" s="207" t="s">
        <v>717</v>
      </c>
      <c r="AR134" s="208"/>
      <c r="AS134" s="208"/>
      <c r="AT134" s="208"/>
      <c r="AU134" s="207" t="s">
        <v>717</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784</v>
      </c>
      <c r="AN135" s="208"/>
      <c r="AO135" s="208"/>
      <c r="AP135" s="208"/>
      <c r="AQ135" s="207" t="s">
        <v>717</v>
      </c>
      <c r="AR135" s="208"/>
      <c r="AS135" s="208"/>
      <c r="AT135" s="208"/>
      <c r="AU135" s="207" t="s">
        <v>717</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779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c r="A430" s="190"/>
      <c r="B430" s="187"/>
      <c r="C430" s="179" t="s">
        <v>669</v>
      </c>
      <c r="D430" s="927"/>
      <c r="E430" s="175" t="s">
        <v>397</v>
      </c>
      <c r="F430" s="893"/>
      <c r="G430" s="894" t="s">
        <v>252</v>
      </c>
      <c r="H430" s="126"/>
      <c r="I430" s="126"/>
      <c r="J430" s="895" t="s">
        <v>717</v>
      </c>
      <c r="K430" s="896"/>
      <c r="L430" s="896"/>
      <c r="M430" s="896"/>
      <c r="N430" s="896"/>
      <c r="O430" s="896"/>
      <c r="P430" s="896"/>
      <c r="Q430" s="896"/>
      <c r="R430" s="896"/>
      <c r="S430" s="896"/>
      <c r="T430" s="897"/>
      <c r="U430" s="587" t="s">
        <v>741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784</v>
      </c>
      <c r="AN433" s="208"/>
      <c r="AO433" s="208"/>
      <c r="AP433" s="337"/>
      <c r="AQ433" s="336" t="s">
        <v>717</v>
      </c>
      <c r="AR433" s="208"/>
      <c r="AS433" s="208"/>
      <c r="AT433" s="337"/>
      <c r="AU433" s="208" t="s">
        <v>717</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784</v>
      </c>
      <c r="AN434" s="208"/>
      <c r="AO434" s="208"/>
      <c r="AP434" s="337"/>
      <c r="AQ434" s="336" t="s">
        <v>717</v>
      </c>
      <c r="AR434" s="208"/>
      <c r="AS434" s="208"/>
      <c r="AT434" s="337"/>
      <c r="AU434" s="208" t="s">
        <v>717</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784</v>
      </c>
      <c r="AN435" s="208"/>
      <c r="AO435" s="208"/>
      <c r="AP435" s="337"/>
      <c r="AQ435" s="336" t="s">
        <v>717</v>
      </c>
      <c r="AR435" s="208"/>
      <c r="AS435" s="208"/>
      <c r="AT435" s="337"/>
      <c r="AU435" s="208" t="s">
        <v>717</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784</v>
      </c>
      <c r="AN458" s="208"/>
      <c r="AO458" s="208"/>
      <c r="AP458" s="337"/>
      <c r="AQ458" s="336" t="s">
        <v>717</v>
      </c>
      <c r="AR458" s="208"/>
      <c r="AS458" s="208"/>
      <c r="AT458" s="337"/>
      <c r="AU458" s="208" t="s">
        <v>717</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784</v>
      </c>
      <c r="AN459" s="208"/>
      <c r="AO459" s="208"/>
      <c r="AP459" s="337"/>
      <c r="AQ459" s="336" t="s">
        <v>717</v>
      </c>
      <c r="AR459" s="208"/>
      <c r="AS459" s="208"/>
      <c r="AT459" s="337"/>
      <c r="AU459" s="208" t="s">
        <v>717</v>
      </c>
      <c r="AV459" s="208"/>
      <c r="AW459" s="208"/>
      <c r="AX459" s="209"/>
      <c r="AY459">
        <f t="shared" si="68"/>
        <v>1</v>
      </c>
    </row>
    <row r="460" spans="1:51" ht="23.25"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784</v>
      </c>
      <c r="AN460" s="208"/>
      <c r="AO460" s="208"/>
      <c r="AP460" s="337"/>
      <c r="AQ460" s="336" t="s">
        <v>717</v>
      </c>
      <c r="AR460" s="208"/>
      <c r="AS460" s="208"/>
      <c r="AT460" s="337"/>
      <c r="AU460" s="208" t="s">
        <v>717</v>
      </c>
      <c r="AV460" s="208"/>
      <c r="AW460" s="208"/>
      <c r="AX460" s="209"/>
      <c r="AY460">
        <f t="shared" si="68"/>
        <v>1</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c r="A482" s="190"/>
      <c r="B482" s="187"/>
      <c r="C482" s="181"/>
      <c r="D482" s="187"/>
      <c r="E482" s="128" t="s">
        <v>741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c r="A484" s="190"/>
      <c r="B484" s="187"/>
      <c r="C484" s="181"/>
      <c r="D484" s="187"/>
      <c r="E484" s="175" t="s">
        <v>400</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401</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400</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401</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26" customHeight="1">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735</v>
      </c>
      <c r="AE702" s="342"/>
      <c r="AF702" s="342"/>
      <c r="AG702" s="379" t="s">
        <v>752</v>
      </c>
      <c r="AH702" s="380"/>
      <c r="AI702" s="380"/>
      <c r="AJ702" s="380"/>
      <c r="AK702" s="380"/>
      <c r="AL702" s="380"/>
      <c r="AM702" s="380"/>
      <c r="AN702" s="380"/>
      <c r="AO702" s="380"/>
      <c r="AP702" s="380"/>
      <c r="AQ702" s="380"/>
      <c r="AR702" s="380"/>
      <c r="AS702" s="380"/>
      <c r="AT702" s="380"/>
      <c r="AU702" s="380"/>
      <c r="AV702" s="380"/>
      <c r="AW702" s="380"/>
      <c r="AX702" s="381"/>
    </row>
    <row r="703" spans="1:51" ht="30" customHeight="1">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735</v>
      </c>
      <c r="AE703" s="323"/>
      <c r="AF703" s="323"/>
      <c r="AG703" s="104" t="s">
        <v>753</v>
      </c>
      <c r="AH703" s="105"/>
      <c r="AI703" s="105"/>
      <c r="AJ703" s="105"/>
      <c r="AK703" s="105"/>
      <c r="AL703" s="105"/>
      <c r="AM703" s="105"/>
      <c r="AN703" s="105"/>
      <c r="AO703" s="105"/>
      <c r="AP703" s="105"/>
      <c r="AQ703" s="105"/>
      <c r="AR703" s="105"/>
      <c r="AS703" s="105"/>
      <c r="AT703" s="105"/>
      <c r="AU703" s="105"/>
      <c r="AV703" s="105"/>
      <c r="AW703" s="105"/>
      <c r="AX703" s="106"/>
    </row>
    <row r="704" spans="1:51" ht="121.5" customHeight="1">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735</v>
      </c>
      <c r="AE704" s="781"/>
      <c r="AF704" s="781"/>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783</v>
      </c>
      <c r="AE705" s="713"/>
      <c r="AF705" s="713"/>
      <c r="AG705" s="128" t="s">
        <v>785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0"/>
      <c r="B706" s="641"/>
      <c r="C706" s="792"/>
      <c r="D706" s="793"/>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747</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748</v>
      </c>
      <c r="AE708" s="603"/>
      <c r="AF708" s="603"/>
      <c r="AG708" s="740" t="s">
        <v>741</v>
      </c>
      <c r="AH708" s="741"/>
      <c r="AI708" s="741"/>
      <c r="AJ708" s="741"/>
      <c r="AK708" s="741"/>
      <c r="AL708" s="741"/>
      <c r="AM708" s="741"/>
      <c r="AN708" s="741"/>
      <c r="AO708" s="741"/>
      <c r="AP708" s="741"/>
      <c r="AQ708" s="741"/>
      <c r="AR708" s="741"/>
      <c r="AS708" s="741"/>
      <c r="AT708" s="741"/>
      <c r="AU708" s="741"/>
      <c r="AV708" s="741"/>
      <c r="AW708" s="741"/>
      <c r="AX708" s="742"/>
    </row>
    <row r="709" spans="1:50" ht="134.25" customHeight="1">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735</v>
      </c>
      <c r="AE709" s="323"/>
      <c r="AF709" s="323"/>
      <c r="AG709" s="104" t="s">
        <v>786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748</v>
      </c>
      <c r="AE710" s="323"/>
      <c r="AF710" s="323"/>
      <c r="AG710" s="104" t="s">
        <v>741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735</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30" customHeight="1">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735</v>
      </c>
      <c r="AE712" s="781"/>
      <c r="AF712" s="781"/>
      <c r="AG712" s="805" t="s">
        <v>750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40"/>
      <c r="B713" s="642"/>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748</v>
      </c>
      <c r="AE713" s="323"/>
      <c r="AF713" s="661"/>
      <c r="AG713" s="104" t="s">
        <v>741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748</v>
      </c>
      <c r="AE714" s="803"/>
      <c r="AF714" s="804"/>
      <c r="AG714" s="734" t="s">
        <v>741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735</v>
      </c>
      <c r="AE715" s="603"/>
      <c r="AF715" s="654"/>
      <c r="AG715" s="740" t="s">
        <v>749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735</v>
      </c>
      <c r="AE716" s="625"/>
      <c r="AF716" s="625"/>
      <c r="AG716" s="104" t="s">
        <v>754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735</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735</v>
      </c>
      <c r="AE718" s="323"/>
      <c r="AF718" s="323"/>
      <c r="AG718" s="130" t="s">
        <v>780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748</v>
      </c>
      <c r="AE719" s="603"/>
      <c r="AF719" s="603"/>
      <c r="AG719" s="128" t="s">
        <v>741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8" t="s">
        <v>48</v>
      </c>
      <c r="B726" s="797"/>
      <c r="C726" s="810" t="s">
        <v>53</v>
      </c>
      <c r="D726" s="832"/>
      <c r="E726" s="832"/>
      <c r="F726" s="833"/>
      <c r="G726" s="576" t="s">
        <v>774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798"/>
      <c r="B727" s="799"/>
      <c r="C727" s="746" t="s">
        <v>57</v>
      </c>
      <c r="D727" s="747"/>
      <c r="E727" s="747"/>
      <c r="F727" s="748"/>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c r="A729" s="632" t="s">
        <v>788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c r="A731" s="671" t="s">
        <v>137</v>
      </c>
      <c r="B731" s="672"/>
      <c r="C731" s="672"/>
      <c r="D731" s="672"/>
      <c r="E731" s="673"/>
      <c r="F731" s="727" t="s">
        <v>789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c r="A733" s="671" t="s">
        <v>790</v>
      </c>
      <c r="B733" s="672"/>
      <c r="C733" s="672"/>
      <c r="D733" s="672"/>
      <c r="E733" s="673"/>
      <c r="F733" s="635" t="s">
        <v>791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c r="A737" s="986" t="s">
        <v>670</v>
      </c>
      <c r="B737" s="211"/>
      <c r="C737" s="211"/>
      <c r="D737" s="212"/>
      <c r="E737" s="950" t="s">
        <v>717</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c r="A738" s="361" t="s">
        <v>395</v>
      </c>
      <c r="B738" s="361"/>
      <c r="C738" s="361"/>
      <c r="D738" s="361"/>
      <c r="E738" s="950" t="s">
        <v>717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c r="A739" s="361" t="s">
        <v>394</v>
      </c>
      <c r="B739" s="361"/>
      <c r="C739" s="361"/>
      <c r="D739" s="361"/>
      <c r="E739" s="950" t="s">
        <v>717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c r="A740" s="361" t="s">
        <v>393</v>
      </c>
      <c r="B740" s="361"/>
      <c r="C740" s="361"/>
      <c r="D740" s="361"/>
      <c r="E740" s="950" t="s">
        <v>717</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c r="A741" s="361" t="s">
        <v>392</v>
      </c>
      <c r="B741" s="361"/>
      <c r="C741" s="361"/>
      <c r="D741" s="361"/>
      <c r="E741" s="950" t="s">
        <v>717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c r="A742" s="361" t="s">
        <v>391</v>
      </c>
      <c r="B742" s="361"/>
      <c r="C742" s="361"/>
      <c r="D742" s="361"/>
      <c r="E742" s="950" t="s">
        <v>717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c r="A743" s="361" t="s">
        <v>390</v>
      </c>
      <c r="B743" s="361"/>
      <c r="C743" s="361"/>
      <c r="D743" s="361"/>
      <c r="E743" s="950" t="s">
        <v>717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c r="A744" s="361" t="s">
        <v>389</v>
      </c>
      <c r="B744" s="361"/>
      <c r="C744" s="361"/>
      <c r="D744" s="361"/>
      <c r="E744" s="950" t="s">
        <v>717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c r="A745" s="361" t="s">
        <v>388</v>
      </c>
      <c r="B745" s="361"/>
      <c r="C745" s="361"/>
      <c r="D745" s="361"/>
      <c r="E745" s="987" t="s">
        <v>733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c r="A746" s="361" t="s">
        <v>543</v>
      </c>
      <c r="B746" s="361"/>
      <c r="C746" s="361"/>
      <c r="D746" s="361"/>
      <c r="E746" s="956" t="s">
        <v>708</v>
      </c>
      <c r="F746" s="954"/>
      <c r="G746" s="954"/>
      <c r="H746" s="100" t="str">
        <f>IF(E746="","","-")</f>
        <v>-</v>
      </c>
      <c r="I746" s="954" t="s">
        <v>734</v>
      </c>
      <c r="J746" s="954"/>
      <c r="K746" s="100" t="str">
        <f>IF(I746="","","-")</f>
        <v>-</v>
      </c>
      <c r="L746" s="955">
        <v>30</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c r="A747" s="361" t="s">
        <v>507</v>
      </c>
      <c r="B747" s="361"/>
      <c r="C747" s="361"/>
      <c r="D747" s="361"/>
      <c r="E747" s="956" t="s">
        <v>708</v>
      </c>
      <c r="F747" s="954"/>
      <c r="G747" s="954"/>
      <c r="H747" s="100" t="str">
        <f>IF(E747="","","-")</f>
        <v>-</v>
      </c>
      <c r="I747" s="954"/>
      <c r="J747" s="954"/>
      <c r="K747" s="100" t="str">
        <f>IF(I747="","","-")</f>
        <v/>
      </c>
      <c r="L747" s="955">
        <v>644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c r="A748" s="612" t="s">
        <v>382</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6" t="s">
        <v>384</v>
      </c>
      <c r="B787" s="627"/>
      <c r="C787" s="627"/>
      <c r="D787" s="627"/>
      <c r="E787" s="627"/>
      <c r="F787" s="628"/>
      <c r="G787" s="593" t="s">
        <v>758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c r="A789" s="629"/>
      <c r="B789" s="630"/>
      <c r="C789" s="630"/>
      <c r="D789" s="630"/>
      <c r="E789" s="630"/>
      <c r="F789" s="631"/>
      <c r="G789" s="668" t="s">
        <v>759</v>
      </c>
      <c r="H789" s="669"/>
      <c r="I789" s="669"/>
      <c r="J789" s="669"/>
      <c r="K789" s="670"/>
      <c r="L789" s="662" t="s">
        <v>760</v>
      </c>
      <c r="M789" s="663"/>
      <c r="N789" s="663"/>
      <c r="O789" s="663"/>
      <c r="P789" s="663"/>
      <c r="Q789" s="663"/>
      <c r="R789" s="663"/>
      <c r="S789" s="663"/>
      <c r="T789" s="663"/>
      <c r="U789" s="663"/>
      <c r="V789" s="663"/>
      <c r="W789" s="663"/>
      <c r="X789" s="664"/>
      <c r="Y789" s="382">
        <v>44</v>
      </c>
      <c r="Z789" s="383"/>
      <c r="AA789" s="383"/>
      <c r="AB789" s="800"/>
      <c r="AC789" s="668" t="s">
        <v>759</v>
      </c>
      <c r="AD789" s="669"/>
      <c r="AE789" s="669"/>
      <c r="AF789" s="669"/>
      <c r="AG789" s="670"/>
      <c r="AH789" s="662" t="s">
        <v>772</v>
      </c>
      <c r="AI789" s="663"/>
      <c r="AJ789" s="663"/>
      <c r="AK789" s="663"/>
      <c r="AL789" s="663"/>
      <c r="AM789" s="663"/>
      <c r="AN789" s="663"/>
      <c r="AO789" s="663"/>
      <c r="AP789" s="663"/>
      <c r="AQ789" s="663"/>
      <c r="AR789" s="663"/>
      <c r="AS789" s="663"/>
      <c r="AT789" s="664"/>
      <c r="AU789" s="382">
        <v>10</v>
      </c>
      <c r="AV789" s="383"/>
      <c r="AW789" s="383"/>
      <c r="AX789" s="384"/>
    </row>
    <row r="790" spans="1:51" ht="24.75" customHeight="1">
      <c r="A790" s="629"/>
      <c r="B790" s="630"/>
      <c r="C790" s="630"/>
      <c r="D790" s="630"/>
      <c r="E790" s="630"/>
      <c r="F790" s="631"/>
      <c r="G790" s="604" t="s">
        <v>761</v>
      </c>
      <c r="H790" s="605"/>
      <c r="I790" s="605"/>
      <c r="J790" s="605"/>
      <c r="K790" s="606"/>
      <c r="L790" s="596" t="s">
        <v>762</v>
      </c>
      <c r="M790" s="597"/>
      <c r="N790" s="597"/>
      <c r="O790" s="597"/>
      <c r="P790" s="597"/>
      <c r="Q790" s="597"/>
      <c r="R790" s="597"/>
      <c r="S790" s="597"/>
      <c r="T790" s="597"/>
      <c r="U790" s="597"/>
      <c r="V790" s="597"/>
      <c r="W790" s="597"/>
      <c r="X790" s="598"/>
      <c r="Y790" s="599">
        <v>6</v>
      </c>
      <c r="Z790" s="600"/>
      <c r="AA790" s="600"/>
      <c r="AB790" s="610"/>
      <c r="AC790" s="604" t="s">
        <v>761</v>
      </c>
      <c r="AD790" s="605"/>
      <c r="AE790" s="605"/>
      <c r="AF790" s="605"/>
      <c r="AG790" s="606"/>
      <c r="AH790" s="596" t="s">
        <v>773</v>
      </c>
      <c r="AI790" s="597"/>
      <c r="AJ790" s="597"/>
      <c r="AK790" s="597"/>
      <c r="AL790" s="597"/>
      <c r="AM790" s="597"/>
      <c r="AN790" s="597"/>
      <c r="AO790" s="597"/>
      <c r="AP790" s="597"/>
      <c r="AQ790" s="597"/>
      <c r="AR790" s="597"/>
      <c r="AS790" s="597"/>
      <c r="AT790" s="598"/>
      <c r="AU790" s="599">
        <v>1</v>
      </c>
      <c r="AV790" s="600"/>
      <c r="AW790" s="600"/>
      <c r="AX790" s="601"/>
    </row>
    <row r="791" spans="1:51" ht="24.75" customHeight="1">
      <c r="A791" s="629"/>
      <c r="B791" s="630"/>
      <c r="C791" s="630"/>
      <c r="D791" s="630"/>
      <c r="E791" s="630"/>
      <c r="F791" s="631"/>
      <c r="G791" s="604" t="s">
        <v>763</v>
      </c>
      <c r="H791" s="605"/>
      <c r="I791" s="605"/>
      <c r="J791" s="605"/>
      <c r="K791" s="606"/>
      <c r="L791" s="596"/>
      <c r="M791" s="597"/>
      <c r="N791" s="597"/>
      <c r="O791" s="597"/>
      <c r="P791" s="597"/>
      <c r="Q791" s="597"/>
      <c r="R791" s="597"/>
      <c r="S791" s="597"/>
      <c r="T791" s="597"/>
      <c r="U791" s="597"/>
      <c r="V791" s="597"/>
      <c r="W791" s="597"/>
      <c r="X791" s="598"/>
      <c r="Y791" s="599">
        <v>6</v>
      </c>
      <c r="Z791" s="600"/>
      <c r="AA791" s="600"/>
      <c r="AB791" s="610"/>
      <c r="AC791" s="604" t="s">
        <v>763</v>
      </c>
      <c r="AD791" s="605"/>
      <c r="AE791" s="605"/>
      <c r="AF791" s="605"/>
      <c r="AG791" s="606"/>
      <c r="AH791" s="596"/>
      <c r="AI791" s="597"/>
      <c r="AJ791" s="597"/>
      <c r="AK791" s="597"/>
      <c r="AL791" s="597"/>
      <c r="AM791" s="597"/>
      <c r="AN791" s="597"/>
      <c r="AO791" s="597"/>
      <c r="AP791" s="597"/>
      <c r="AQ791" s="597"/>
      <c r="AR791" s="597"/>
      <c r="AS791" s="597"/>
      <c r="AT791" s="598"/>
      <c r="AU791" s="599">
        <v>1</v>
      </c>
      <c r="AV791" s="600"/>
      <c r="AW791" s="600"/>
      <c r="AX791" s="601"/>
    </row>
    <row r="792" spans="1:51" ht="24.75" customHeight="1">
      <c r="A792" s="629"/>
      <c r="B792" s="630"/>
      <c r="C792" s="630"/>
      <c r="D792" s="630"/>
      <c r="E792" s="630"/>
      <c r="F792" s="631"/>
      <c r="G792" s="604" t="s">
        <v>764</v>
      </c>
      <c r="H792" s="605"/>
      <c r="I792" s="605"/>
      <c r="J792" s="605"/>
      <c r="K792" s="606"/>
      <c r="L792" s="596"/>
      <c r="M792" s="597"/>
      <c r="N792" s="597"/>
      <c r="O792" s="597"/>
      <c r="P792" s="597"/>
      <c r="Q792" s="597"/>
      <c r="R792" s="597"/>
      <c r="S792" s="597"/>
      <c r="T792" s="597"/>
      <c r="U792" s="597"/>
      <c r="V792" s="597"/>
      <c r="W792" s="597"/>
      <c r="X792" s="598"/>
      <c r="Y792" s="599">
        <v>5</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61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12</v>
      </c>
      <c r="AV799" s="827"/>
      <c r="AW799" s="827"/>
      <c r="AX799" s="829"/>
    </row>
    <row r="800" spans="1:51" ht="24.75" customHeight="1">
      <c r="A800" s="629"/>
      <c r="B800" s="630"/>
      <c r="C800" s="630"/>
      <c r="D800" s="630"/>
      <c r="E800" s="630"/>
      <c r="F800" s="631"/>
      <c r="G800" s="593" t="s">
        <v>771</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c r="A802" s="629"/>
      <c r="B802" s="630"/>
      <c r="C802" s="630"/>
      <c r="D802" s="630"/>
      <c r="E802" s="630"/>
      <c r="F802" s="631"/>
      <c r="G802" s="668" t="s">
        <v>777</v>
      </c>
      <c r="H802" s="669"/>
      <c r="I802" s="669"/>
      <c r="J802" s="669"/>
      <c r="K802" s="670"/>
      <c r="L802" s="662" t="s">
        <v>778</v>
      </c>
      <c r="M802" s="663"/>
      <c r="N802" s="663"/>
      <c r="O802" s="663"/>
      <c r="P802" s="663"/>
      <c r="Q802" s="663"/>
      <c r="R802" s="663"/>
      <c r="S802" s="663"/>
      <c r="T802" s="663"/>
      <c r="U802" s="663"/>
      <c r="V802" s="663"/>
      <c r="W802" s="663"/>
      <c r="X802" s="664"/>
      <c r="Y802" s="382">
        <v>8</v>
      </c>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24.75" hidden="1" customHeight="1">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hidden="1" customHeight="1">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hidden="1" customHeight="1">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hidden="1" customHeight="1">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8</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1</v>
      </c>
    </row>
    <row r="813" spans="1:51" ht="24.75" hidden="1" customHeight="1">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45" customHeight="1">
      <c r="A845" s="370">
        <v>1</v>
      </c>
      <c r="B845" s="370">
        <v>1</v>
      </c>
      <c r="C845" s="358" t="s">
        <v>765</v>
      </c>
      <c r="D845" s="343"/>
      <c r="E845" s="343"/>
      <c r="F845" s="343"/>
      <c r="G845" s="343"/>
      <c r="H845" s="343"/>
      <c r="I845" s="343"/>
      <c r="J845" s="344">
        <v>1010401023102</v>
      </c>
      <c r="K845" s="345"/>
      <c r="L845" s="345"/>
      <c r="M845" s="345"/>
      <c r="N845" s="345"/>
      <c r="O845" s="345"/>
      <c r="P845" s="359" t="s">
        <v>766</v>
      </c>
      <c r="Q845" s="346"/>
      <c r="R845" s="346"/>
      <c r="S845" s="346"/>
      <c r="T845" s="346"/>
      <c r="U845" s="346"/>
      <c r="V845" s="346"/>
      <c r="W845" s="346"/>
      <c r="X845" s="346"/>
      <c r="Y845" s="347">
        <v>61</v>
      </c>
      <c r="Z845" s="348"/>
      <c r="AA845" s="348"/>
      <c r="AB845" s="349"/>
      <c r="AC845" s="350" t="s">
        <v>371</v>
      </c>
      <c r="AD845" s="351"/>
      <c r="AE845" s="351"/>
      <c r="AF845" s="351"/>
      <c r="AG845" s="351"/>
      <c r="AH845" s="366">
        <v>1</v>
      </c>
      <c r="AI845" s="367"/>
      <c r="AJ845" s="367"/>
      <c r="AK845" s="367"/>
      <c r="AL845" s="354">
        <v>77.599999999999994</v>
      </c>
      <c r="AM845" s="355"/>
      <c r="AN845" s="355"/>
      <c r="AO845" s="356"/>
      <c r="AP845" s="357" t="s">
        <v>741</v>
      </c>
      <c r="AQ845" s="357"/>
      <c r="AR845" s="357"/>
      <c r="AS845" s="357"/>
      <c r="AT845" s="357"/>
      <c r="AU845" s="357"/>
      <c r="AV845" s="357"/>
      <c r="AW845" s="357"/>
      <c r="AX845" s="357"/>
    </row>
    <row r="846" spans="1:51" ht="30" hidden="1" customHeight="1">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5" customHeight="1">
      <c r="A878" s="370">
        <v>1</v>
      </c>
      <c r="B878" s="370">
        <v>1</v>
      </c>
      <c r="C878" s="358" t="s">
        <v>767</v>
      </c>
      <c r="D878" s="343"/>
      <c r="E878" s="343"/>
      <c r="F878" s="343"/>
      <c r="G878" s="343"/>
      <c r="H878" s="343"/>
      <c r="I878" s="343"/>
      <c r="J878" s="344">
        <v>7010001001213</v>
      </c>
      <c r="K878" s="345"/>
      <c r="L878" s="345"/>
      <c r="M878" s="345"/>
      <c r="N878" s="345"/>
      <c r="O878" s="345"/>
      <c r="P878" s="359" t="s">
        <v>775</v>
      </c>
      <c r="Q878" s="346"/>
      <c r="R878" s="346"/>
      <c r="S878" s="346"/>
      <c r="T878" s="346"/>
      <c r="U878" s="346"/>
      <c r="V878" s="346"/>
      <c r="W878" s="346"/>
      <c r="X878" s="346"/>
      <c r="Y878" s="347">
        <v>12</v>
      </c>
      <c r="Z878" s="348"/>
      <c r="AA878" s="348"/>
      <c r="AB878" s="349"/>
      <c r="AC878" s="350" t="s">
        <v>370</v>
      </c>
      <c r="AD878" s="351"/>
      <c r="AE878" s="351"/>
      <c r="AF878" s="351"/>
      <c r="AG878" s="351"/>
      <c r="AH878" s="366">
        <v>2</v>
      </c>
      <c r="AI878" s="367"/>
      <c r="AJ878" s="367"/>
      <c r="AK878" s="367"/>
      <c r="AL878" s="354">
        <v>71.7</v>
      </c>
      <c r="AM878" s="355"/>
      <c r="AN878" s="355"/>
      <c r="AO878" s="356"/>
      <c r="AP878" s="357" t="s">
        <v>741</v>
      </c>
      <c r="AQ878" s="357"/>
      <c r="AR878" s="357"/>
      <c r="AS878" s="357"/>
      <c r="AT878" s="357"/>
      <c r="AU878" s="357"/>
      <c r="AV878" s="357"/>
      <c r="AW878" s="357"/>
      <c r="AX878" s="357"/>
      <c r="AY878">
        <f t="shared" si="118"/>
        <v>1</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c r="A911" s="370">
        <v>1</v>
      </c>
      <c r="B911" s="370">
        <v>1</v>
      </c>
      <c r="C911" s="358" t="s">
        <v>768</v>
      </c>
      <c r="D911" s="343"/>
      <c r="E911" s="343"/>
      <c r="F911" s="343"/>
      <c r="G911" s="343"/>
      <c r="H911" s="343"/>
      <c r="I911" s="343"/>
      <c r="J911" s="344" t="s">
        <v>741</v>
      </c>
      <c r="K911" s="345"/>
      <c r="L911" s="345"/>
      <c r="M911" s="345"/>
      <c r="N911" s="345"/>
      <c r="O911" s="345"/>
      <c r="P911" s="359" t="s">
        <v>769</v>
      </c>
      <c r="Q911" s="346"/>
      <c r="R911" s="346"/>
      <c r="S911" s="346"/>
      <c r="T911" s="346"/>
      <c r="U911" s="346"/>
      <c r="V911" s="346"/>
      <c r="W911" s="346"/>
      <c r="X911" s="346"/>
      <c r="Y911" s="347">
        <v>8</v>
      </c>
      <c r="Z911" s="348"/>
      <c r="AA911" s="348"/>
      <c r="AB911" s="349"/>
      <c r="AC911" s="350" t="s">
        <v>80</v>
      </c>
      <c r="AD911" s="351"/>
      <c r="AE911" s="351"/>
      <c r="AF911" s="351"/>
      <c r="AG911" s="351"/>
      <c r="AH911" s="366" t="s">
        <v>741</v>
      </c>
      <c r="AI911" s="367"/>
      <c r="AJ911" s="367"/>
      <c r="AK911" s="367"/>
      <c r="AL911" s="354" t="s">
        <v>741</v>
      </c>
      <c r="AM911" s="355"/>
      <c r="AN911" s="355"/>
      <c r="AO911" s="356"/>
      <c r="AP911" s="357" t="s">
        <v>741</v>
      </c>
      <c r="AQ911" s="357"/>
      <c r="AR911" s="357"/>
      <c r="AS911" s="357"/>
      <c r="AT911" s="357"/>
      <c r="AU911" s="357"/>
      <c r="AV911" s="357"/>
      <c r="AW911" s="357"/>
      <c r="AX911" s="357"/>
      <c r="AY911">
        <f t="shared" si="119"/>
        <v>1</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c r="A1110" s="370">
        <v>1</v>
      </c>
      <c r="B1110" s="370">
        <v>1</v>
      </c>
      <c r="C1110" s="368"/>
      <c r="D1110" s="368"/>
      <c r="E1110" s="150" t="s">
        <v>784</v>
      </c>
      <c r="F1110" s="369"/>
      <c r="G1110" s="369"/>
      <c r="H1110" s="369"/>
      <c r="I1110" s="369"/>
      <c r="J1110" s="344" t="s">
        <v>784</v>
      </c>
      <c r="K1110" s="345"/>
      <c r="L1110" s="345"/>
      <c r="M1110" s="345"/>
      <c r="N1110" s="345"/>
      <c r="O1110" s="345"/>
      <c r="P1110" s="359" t="s">
        <v>784</v>
      </c>
      <c r="Q1110" s="346"/>
      <c r="R1110" s="346"/>
      <c r="S1110" s="346"/>
      <c r="T1110" s="346"/>
      <c r="U1110" s="346"/>
      <c r="V1110" s="346"/>
      <c r="W1110" s="346"/>
      <c r="X1110" s="346"/>
      <c r="Y1110" s="347" t="s">
        <v>784</v>
      </c>
      <c r="Z1110" s="348"/>
      <c r="AA1110" s="348"/>
      <c r="AB1110" s="349"/>
      <c r="AC1110" s="350"/>
      <c r="AD1110" s="351"/>
      <c r="AE1110" s="351"/>
      <c r="AF1110" s="351"/>
      <c r="AG1110" s="351"/>
      <c r="AH1110" s="352" t="s">
        <v>784</v>
      </c>
      <c r="AI1110" s="353"/>
      <c r="AJ1110" s="353"/>
      <c r="AK1110" s="353"/>
      <c r="AL1110" s="354" t="s">
        <v>784</v>
      </c>
      <c r="AM1110" s="355"/>
      <c r="AN1110" s="355"/>
      <c r="AO1110" s="356"/>
      <c r="AP1110" s="357" t="s">
        <v>784</v>
      </c>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90">
    <cfRule type="expression" dxfId="2795" priority="13883">
      <formula>IF(RIGHT(TEXT(Y790,"0.#"),1)=".",FALSE,TRUE)</formula>
    </cfRule>
    <cfRule type="expression" dxfId="2794" priority="13884">
      <formula>IF(RIGHT(TEXT(Y790,"0.#"),1)=".",TRUE,FALSE)</formula>
    </cfRule>
  </conditionalFormatting>
  <conditionalFormatting sqref="Y799">
    <cfRule type="expression" dxfId="2793" priority="13879">
      <formula>IF(RIGHT(TEXT(Y799,"0.#"),1)=".",FALSE,TRUE)</formula>
    </cfRule>
    <cfRule type="expression" dxfId="2792" priority="13880">
      <formula>IF(RIGHT(TEXT(Y799,"0.#"),1)=".",TRUE,FALSE)</formula>
    </cfRule>
  </conditionalFormatting>
  <conditionalFormatting sqref="Y830:Y837 Y828 Y817:Y824 Y815 Y804:Y811 Y802">
    <cfRule type="expression" dxfId="2791" priority="13661">
      <formula>IF(RIGHT(TEXT(Y802,"0.#"),1)=".",FALSE,TRUE)</formula>
    </cfRule>
    <cfRule type="expression" dxfId="2790" priority="13662">
      <formula>IF(RIGHT(TEXT(Y802,"0.#"),1)=".",TRUE,FALSE)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91:Y798 Y789">
    <cfRule type="expression" dxfId="2783" priority="13685">
      <formula>IF(RIGHT(TEXT(Y789,"0.#"),1)=".",FALSE,TRUE)</formula>
    </cfRule>
    <cfRule type="expression" dxfId="2782" priority="13686">
      <formula>IF(RIGHT(TEXT(Y789,"0.#"),1)=".",TRUE,FALSE)</formula>
    </cfRule>
  </conditionalFormatting>
  <conditionalFormatting sqref="AU790">
    <cfRule type="expression" dxfId="2781" priority="13683">
      <formula>IF(RIGHT(TEXT(AU790,"0.#"),1)=".",FALSE,TRUE)</formula>
    </cfRule>
    <cfRule type="expression" dxfId="2780" priority="13684">
      <formula>IF(RIGHT(TEXT(AU790,"0.#"),1)=".",TRUE,FALSE)</formula>
    </cfRule>
  </conditionalFormatting>
  <conditionalFormatting sqref="AU799">
    <cfRule type="expression" dxfId="2779" priority="13681">
      <formula>IF(RIGHT(TEXT(AU799,"0.#"),1)=".",FALSE,TRUE)</formula>
    </cfRule>
    <cfRule type="expression" dxfId="2778" priority="13682">
      <formula>IF(RIGHT(TEXT(AU799,"0.#"),1)=".",TRUE,FALSE)</formula>
    </cfRule>
  </conditionalFormatting>
  <conditionalFormatting sqref="AU791:AU798 AU789">
    <cfRule type="expression" dxfId="2777" priority="13679">
      <formula>IF(RIGHT(TEXT(AU789,"0.#"),1)=".",FALSE,TRUE)</formula>
    </cfRule>
    <cfRule type="expression" dxfId="2776" priority="13680">
      <formula>IF(RIGHT(TEXT(AU789,"0.#"),1)=".",TRUE,FALSE)</formula>
    </cfRule>
  </conditionalFormatting>
  <conditionalFormatting sqref="Y829 Y816 Y803">
    <cfRule type="expression" dxfId="2775" priority="13665">
      <formula>IF(RIGHT(TEXT(Y803,"0.#"),1)=".",FALSE,TRUE)</formula>
    </cfRule>
    <cfRule type="expression" dxfId="2774" priority="13666">
      <formula>IF(RIGHT(TEXT(Y803,"0.#"),1)=".",TRUE,FALSE)</formula>
    </cfRule>
  </conditionalFormatting>
  <conditionalFormatting sqref="Y838 Y825 Y812">
    <cfRule type="expression" dxfId="2773" priority="13663">
      <formula>IF(RIGHT(TEXT(Y812,"0.#"),1)=".",FALSE,TRUE)</formula>
    </cfRule>
    <cfRule type="expression" dxfId="2772" priority="13664">
      <formula>IF(RIGHT(TEXT(Y812,"0.#"),1)=".",TRUE,FALSE)</formula>
    </cfRule>
  </conditionalFormatting>
  <conditionalFormatting sqref="AU829 AU816 AU803">
    <cfRule type="expression" dxfId="2771" priority="13659">
      <formula>IF(RIGHT(TEXT(AU803,"0.#"),1)=".",FALSE,TRUE)</formula>
    </cfRule>
    <cfRule type="expression" dxfId="2770" priority="13660">
      <formula>IF(RIGHT(TEXT(AU803,"0.#"),1)=".",TRUE,FALSE)</formula>
    </cfRule>
  </conditionalFormatting>
  <conditionalFormatting sqref="AU838 AU825 AU812">
    <cfRule type="expression" dxfId="2769" priority="13657">
      <formula>IF(RIGHT(TEXT(AU812,"0.#"),1)=".",FALSE,TRUE)</formula>
    </cfRule>
    <cfRule type="expression" dxfId="2768" priority="13658">
      <formula>IF(RIGHT(TEXT(AU812,"0.#"),1)=".",TRUE,FALSE)</formula>
    </cfRule>
  </conditionalFormatting>
  <conditionalFormatting sqref="AU830:AU837 AU828 AU817:AU824 AU815 AU804:AU811 AU802">
    <cfRule type="expression" dxfId="2767" priority="13655">
      <formula>IF(RIGHT(TEXT(AU802,"0.#"),1)=".",FALSE,TRUE)</formula>
    </cfRule>
    <cfRule type="expression" dxfId="2766" priority="13656">
      <formula>IF(RIGHT(TEXT(AU802,"0.#"),1)=".",TRUE,FALSE)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E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129" max="49" man="1"/>
    <brk id="483" max="49" man="1"/>
    <brk id="727" max="49" man="1"/>
    <brk id="76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t="s">
        <v>735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735</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社会保障</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c r="A14" s="14" t="s">
        <v>96</v>
      </c>
      <c r="B14" s="15"/>
      <c r="C14" s="13" t="str">
        <f t="shared" si="9"/>
        <v/>
      </c>
      <c r="D14" s="13" t="str">
        <f t="shared" si="8"/>
        <v/>
      </c>
      <c r="F14" s="18" t="s">
        <v>121</v>
      </c>
      <c r="G14" s="17" t="s">
        <v>735</v>
      </c>
      <c r="H14" s="13" t="str">
        <f t="shared" si="1"/>
        <v>労働保険特別会計雇用勘定</v>
      </c>
      <c r="I14" s="13" t="str">
        <f t="shared" si="5"/>
        <v>労働保険特別会計雇用勘定</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c r="A24" s="88" t="s">
        <v>402</v>
      </c>
      <c r="B24" s="15"/>
      <c r="C24" s="13" t="str">
        <f t="shared" si="9"/>
        <v/>
      </c>
      <c r="D24" s="13" t="str">
        <f>IF(C24="",D23,IF(D23&lt;&gt;"",CONCATENATE(D23,"、",C24),C24))</f>
        <v/>
      </c>
      <c r="F24" s="18" t="s">
        <v>407</v>
      </c>
      <c r="G24" s="17"/>
      <c r="H24" s="13" t="str">
        <f t="shared" si="1"/>
        <v/>
      </c>
      <c r="I24" s="13" t="str">
        <f t="shared" si="5"/>
        <v>労働保険特別会計雇用勘定</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c r="A25" s="90"/>
      <c r="B25" s="89"/>
      <c r="F25" s="18" t="s">
        <v>130</v>
      </c>
      <c r="G25" s="17"/>
      <c r="H25" s="13" t="str">
        <f t="shared" si="1"/>
        <v/>
      </c>
      <c r="I25" s="13" t="str">
        <f t="shared" si="5"/>
        <v>労働保険特別会計雇用勘定</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c r="A26" s="87"/>
      <c r="B26" s="86"/>
      <c r="F26" s="18" t="s">
        <v>131</v>
      </c>
      <c r="G26" s="17"/>
      <c r="H26" s="13" t="str">
        <f t="shared" si="1"/>
        <v/>
      </c>
      <c r="I26" s="13" t="str">
        <f t="shared" si="5"/>
        <v>労働保険特別会計雇用勘定</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c r="A27" s="13" t="str">
        <f>IF(D24="", "-", D24)</f>
        <v>-</v>
      </c>
      <c r="B27" s="13"/>
      <c r="F27" s="18" t="s">
        <v>132</v>
      </c>
      <c r="G27" s="17"/>
      <c r="H27" s="13" t="str">
        <f t="shared" si="1"/>
        <v/>
      </c>
      <c r="I27" s="13" t="str">
        <f t="shared" si="5"/>
        <v>労働保険特別会計雇用勘定</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c r="B28" s="13"/>
      <c r="F28" s="18" t="s">
        <v>133</v>
      </c>
      <c r="G28" s="17"/>
      <c r="H28" s="13" t="str">
        <f t="shared" si="1"/>
        <v/>
      </c>
      <c r="I28" s="13" t="str">
        <f t="shared" si="5"/>
        <v>労働保険特別会計雇用勘定</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c r="A29" s="13"/>
      <c r="B29" s="13"/>
      <c r="F29" s="18" t="s">
        <v>302</v>
      </c>
      <c r="G29" s="17"/>
      <c r="H29" s="13" t="str">
        <f t="shared" si="1"/>
        <v/>
      </c>
      <c r="I29" s="13" t="str">
        <f t="shared" si="5"/>
        <v>労働保険特別会計雇用勘定</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c r="A30" s="13"/>
      <c r="B30" s="13"/>
      <c r="F30" s="18" t="s">
        <v>303</v>
      </c>
      <c r="G30" s="17"/>
      <c r="H30" s="13" t="str">
        <f t="shared" si="1"/>
        <v/>
      </c>
      <c r="I30" s="13" t="str">
        <f t="shared" si="5"/>
        <v>労働保険特別会計雇用勘定</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c r="A31" s="13"/>
      <c r="B31" s="13"/>
      <c r="F31" s="18" t="s">
        <v>304</v>
      </c>
      <c r="G31" s="17"/>
      <c r="H31" s="13" t="str">
        <f t="shared" si="1"/>
        <v/>
      </c>
      <c r="I31" s="13" t="str">
        <f t="shared" si="5"/>
        <v>労働保険特別会計雇用勘定</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c r="A32" s="13"/>
      <c r="B32" s="13"/>
      <c r="F32" s="18" t="s">
        <v>305</v>
      </c>
      <c r="G32" s="17"/>
      <c r="H32" s="13" t="str">
        <f t="shared" si="1"/>
        <v/>
      </c>
      <c r="I32" s="13" t="str">
        <f t="shared" si="5"/>
        <v>労働保険特別会計雇用勘定</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労働保険特別会計雇用勘定</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c r="A34" s="13"/>
      <c r="B34" s="13"/>
      <c r="F34" s="18" t="s">
        <v>307</v>
      </c>
      <c r="G34" s="17"/>
      <c r="H34" s="13" t="str">
        <f t="shared" si="1"/>
        <v/>
      </c>
      <c r="I34" s="13" t="str">
        <f t="shared" si="5"/>
        <v>労働保険特別会計雇用勘定</v>
      </c>
      <c r="K34" s="13"/>
      <c r="L34" s="13"/>
      <c r="O34" s="13"/>
      <c r="P34" s="13"/>
      <c r="Q34" s="19"/>
      <c r="T34" s="13"/>
      <c r="U34" s="32" t="s">
        <v>694</v>
      </c>
      <c r="Y34" s="32" t="s">
        <v>446</v>
      </c>
      <c r="Z34" s="32" t="s">
        <v>577</v>
      </c>
      <c r="AB34" s="31"/>
      <c r="AC34" s="31"/>
      <c r="AD34" s="31"/>
      <c r="AE34" s="31"/>
      <c r="AF34" s="30"/>
      <c r="AK34" s="51" t="str">
        <f t="shared" si="7"/>
        <v>g</v>
      </c>
    </row>
    <row r="35" spans="1:37" ht="13.5" customHeight="1">
      <c r="A35" s="13"/>
      <c r="B35" s="13"/>
      <c r="F35" s="18" t="s">
        <v>308</v>
      </c>
      <c r="G35" s="17"/>
      <c r="H35" s="13" t="str">
        <f t="shared" si="1"/>
        <v/>
      </c>
      <c r="I35" s="13" t="str">
        <f t="shared" si="5"/>
        <v>労働保険特別会計雇用勘定</v>
      </c>
      <c r="K35" s="13"/>
      <c r="L35" s="13"/>
      <c r="O35" s="13"/>
      <c r="P35" s="13"/>
      <c r="Q35" s="19"/>
      <c r="T35" s="13"/>
      <c r="Y35" s="32" t="s">
        <v>447</v>
      </c>
      <c r="Z35" s="32" t="s">
        <v>578</v>
      </c>
      <c r="AC35" s="31"/>
      <c r="AF35" s="30"/>
      <c r="AK35" s="51" t="str">
        <f t="shared" si="7"/>
        <v>h</v>
      </c>
    </row>
    <row r="36" spans="1:37" ht="13.5" customHeight="1">
      <c r="A36" s="13"/>
      <c r="B36" s="13"/>
      <c r="F36" s="18" t="s">
        <v>309</v>
      </c>
      <c r="G36" s="17"/>
      <c r="H36" s="13" t="str">
        <f t="shared" si="1"/>
        <v/>
      </c>
      <c r="I36" s="13" t="str">
        <f t="shared" si="5"/>
        <v>労働保険特別会計雇用勘定</v>
      </c>
      <c r="K36" s="13"/>
      <c r="L36" s="13"/>
      <c r="O36" s="13"/>
      <c r="P36" s="13"/>
      <c r="Q36" s="19"/>
      <c r="T36" s="13"/>
      <c r="U36" s="32" t="s">
        <v>695</v>
      </c>
      <c r="Y36" s="32" t="s">
        <v>448</v>
      </c>
      <c r="Z36" s="32" t="s">
        <v>579</v>
      </c>
      <c r="AF36" s="30"/>
      <c r="AK36" s="51" t="str">
        <f t="shared" si="7"/>
        <v>i</v>
      </c>
    </row>
    <row r="37" spans="1:37" ht="13.5" customHeight="1">
      <c r="A37" s="13"/>
      <c r="B37" s="13"/>
      <c r="F37" s="13"/>
      <c r="G37" s="19"/>
      <c r="H37" s="13" t="str">
        <f t="shared" si="1"/>
        <v/>
      </c>
      <c r="I37" s="13" t="str">
        <f t="shared" si="5"/>
        <v>労働保険特別会計雇用勘定</v>
      </c>
      <c r="K37" s="13"/>
      <c r="L37" s="13"/>
      <c r="O37" s="13"/>
      <c r="P37" s="13"/>
      <c r="Q37" s="19"/>
      <c r="T37" s="13"/>
      <c r="U37" s="32"/>
      <c r="Y37" s="32" t="s">
        <v>449</v>
      </c>
      <c r="Z37" s="32" t="s">
        <v>580</v>
      </c>
      <c r="AF37" s="30"/>
      <c r="AK37" s="51" t="str">
        <f t="shared" si="7"/>
        <v>j</v>
      </c>
    </row>
    <row r="38" spans="1:37">
      <c r="A38" s="13"/>
      <c r="B38" s="13"/>
      <c r="F38" s="13"/>
      <c r="G38" s="19"/>
      <c r="K38" s="13"/>
      <c r="L38" s="13"/>
      <c r="O38" s="13"/>
      <c r="P38" s="13"/>
      <c r="Q38" s="19"/>
      <c r="T38" s="13"/>
      <c r="U38" s="32" t="s">
        <v>386</v>
      </c>
      <c r="Y38" s="32" t="s">
        <v>450</v>
      </c>
      <c r="Z38" s="32" t="s">
        <v>581</v>
      </c>
      <c r="AF38" s="30"/>
      <c r="AK38" s="51" t="str">
        <f t="shared" si="7"/>
        <v>k</v>
      </c>
    </row>
    <row r="39" spans="1:37">
      <c r="A39" s="13"/>
      <c r="B39" s="13"/>
      <c r="F39" s="13" t="str">
        <f>I37</f>
        <v>労働保険特別会計雇用勘定</v>
      </c>
      <c r="G39" s="19"/>
      <c r="K39" s="13"/>
      <c r="L39" s="13"/>
      <c r="O39" s="13"/>
      <c r="P39" s="13"/>
      <c r="Q39" s="19"/>
      <c r="T39" s="13"/>
      <c r="U39" s="32" t="s">
        <v>396</v>
      </c>
      <c r="Y39" s="32" t="s">
        <v>451</v>
      </c>
      <c r="Z39" s="32" t="s">
        <v>582</v>
      </c>
      <c r="AF39" s="30"/>
      <c r="AK39" s="51" t="str">
        <f t="shared" si="7"/>
        <v>l</v>
      </c>
    </row>
    <row r="40" spans="1:37">
      <c r="A40" s="13"/>
      <c r="B40" s="13"/>
      <c r="F40" s="13"/>
      <c r="G40" s="19"/>
      <c r="K40" s="13"/>
      <c r="L40" s="13"/>
      <c r="O40" s="13"/>
      <c r="P40" s="13"/>
      <c r="Q40" s="19"/>
      <c r="T40" s="13"/>
      <c r="Y40" s="32" t="s">
        <v>452</v>
      </c>
      <c r="Z40" s="32" t="s">
        <v>583</v>
      </c>
      <c r="AF40" s="30"/>
      <c r="AK40" s="51" t="str">
        <f t="shared" si="7"/>
        <v>m</v>
      </c>
    </row>
    <row r="41" spans="1:37">
      <c r="A41" s="13"/>
      <c r="B41" s="13"/>
      <c r="F41" s="13"/>
      <c r="G41" s="19"/>
      <c r="K41" s="13"/>
      <c r="L41" s="13"/>
      <c r="O41" s="13"/>
      <c r="P41" s="13"/>
      <c r="Q41" s="19"/>
      <c r="T41" s="13"/>
      <c r="Y41" s="32" t="s">
        <v>453</v>
      </c>
      <c r="Z41" s="32" t="s">
        <v>584</v>
      </c>
      <c r="AF41" s="30"/>
      <c r="AK41" s="51" t="str">
        <f t="shared" si="7"/>
        <v>n</v>
      </c>
    </row>
    <row r="42" spans="1:37">
      <c r="A42" s="13"/>
      <c r="B42" s="13"/>
      <c r="F42" s="13"/>
      <c r="G42" s="19"/>
      <c r="K42" s="13"/>
      <c r="L42" s="13"/>
      <c r="O42" s="13"/>
      <c r="P42" s="13"/>
      <c r="Q42" s="19"/>
      <c r="T42" s="13"/>
      <c r="Y42" s="32" t="s">
        <v>454</v>
      </c>
      <c r="Z42" s="32" t="s">
        <v>585</v>
      </c>
      <c r="AF42" s="30"/>
      <c r="AK42" s="51" t="str">
        <f t="shared" si="7"/>
        <v>o</v>
      </c>
    </row>
    <row r="43" spans="1:37">
      <c r="A43" s="13"/>
      <c r="B43" s="13"/>
      <c r="F43" s="13"/>
      <c r="G43" s="19"/>
      <c r="K43" s="13"/>
      <c r="L43" s="13"/>
      <c r="O43" s="13"/>
      <c r="P43" s="13"/>
      <c r="Q43" s="19"/>
      <c r="T43" s="13"/>
      <c r="Y43" s="32" t="s">
        <v>455</v>
      </c>
      <c r="Z43" s="32" t="s">
        <v>586</v>
      </c>
      <c r="AF43" s="30"/>
      <c r="AK43" s="51" t="str">
        <f t="shared" si="7"/>
        <v>p</v>
      </c>
    </row>
    <row r="44" spans="1:37">
      <c r="A44" s="13"/>
      <c r="B44" s="13"/>
      <c r="F44" s="13"/>
      <c r="G44" s="19"/>
      <c r="K44" s="13"/>
      <c r="L44" s="13"/>
      <c r="O44" s="13"/>
      <c r="P44" s="13"/>
      <c r="Q44" s="19"/>
      <c r="T44" s="13"/>
      <c r="Y44" s="32" t="s">
        <v>456</v>
      </c>
      <c r="Z44" s="32" t="s">
        <v>587</v>
      </c>
      <c r="AF44" s="30"/>
      <c r="AK44" s="51" t="str">
        <f t="shared" si="7"/>
        <v>q</v>
      </c>
    </row>
    <row r="45" spans="1:37">
      <c r="A45" s="13"/>
      <c r="B45" s="13"/>
      <c r="F45" s="13"/>
      <c r="G45" s="19"/>
      <c r="K45" s="13"/>
      <c r="L45" s="13"/>
      <c r="O45" s="13"/>
      <c r="P45" s="13"/>
      <c r="Q45" s="19"/>
      <c r="T45" s="13"/>
      <c r="Y45" s="32" t="s">
        <v>457</v>
      </c>
      <c r="Z45" s="32" t="s">
        <v>588</v>
      </c>
      <c r="AF45" s="30"/>
      <c r="AK45" s="51" t="str">
        <f t="shared" si="7"/>
        <v>r</v>
      </c>
    </row>
    <row r="46" spans="1:37">
      <c r="A46" s="13"/>
      <c r="B46" s="13"/>
      <c r="F46" s="13"/>
      <c r="G46" s="19"/>
      <c r="K46" s="13"/>
      <c r="L46" s="13"/>
      <c r="O46" s="13"/>
      <c r="P46" s="13"/>
      <c r="Q46" s="19"/>
      <c r="T46" s="13"/>
      <c r="Y46" s="32" t="s">
        <v>458</v>
      </c>
      <c r="Z46" s="32" t="s">
        <v>589</v>
      </c>
      <c r="AF46" s="30"/>
      <c r="AK46" s="51" t="str">
        <f t="shared" si="7"/>
        <v>s</v>
      </c>
    </row>
    <row r="47" spans="1:37">
      <c r="A47" s="13"/>
      <c r="B47" s="13"/>
      <c r="F47" s="13"/>
      <c r="G47" s="19"/>
      <c r="K47" s="13"/>
      <c r="L47" s="13"/>
      <c r="O47" s="13"/>
      <c r="P47" s="13"/>
      <c r="Q47" s="19"/>
      <c r="T47" s="13"/>
      <c r="Y47" s="32" t="s">
        <v>459</v>
      </c>
      <c r="Z47" s="32" t="s">
        <v>590</v>
      </c>
      <c r="AF47" s="30"/>
      <c r="AK47" s="51" t="str">
        <f t="shared" si="7"/>
        <v>t</v>
      </c>
    </row>
    <row r="48" spans="1:37">
      <c r="A48" s="13"/>
      <c r="B48" s="13"/>
      <c r="F48" s="13"/>
      <c r="G48" s="19"/>
      <c r="K48" s="13"/>
      <c r="L48" s="13"/>
      <c r="O48" s="13"/>
      <c r="P48" s="13"/>
      <c r="Q48" s="19"/>
      <c r="T48" s="13"/>
      <c r="Y48" s="32" t="s">
        <v>460</v>
      </c>
      <c r="Z48" s="32" t="s">
        <v>591</v>
      </c>
      <c r="AF48" s="30"/>
      <c r="AK48" s="51" t="str">
        <f t="shared" si="7"/>
        <v>u</v>
      </c>
    </row>
    <row r="49" spans="1:37">
      <c r="A49" s="13"/>
      <c r="B49" s="13"/>
      <c r="F49" s="13"/>
      <c r="G49" s="19"/>
      <c r="K49" s="13"/>
      <c r="L49" s="13"/>
      <c r="O49" s="13"/>
      <c r="P49" s="13"/>
      <c r="Q49" s="19"/>
      <c r="T49" s="13"/>
      <c r="Y49" s="32" t="s">
        <v>461</v>
      </c>
      <c r="Z49" s="32" t="s">
        <v>592</v>
      </c>
      <c r="AF49" s="30"/>
      <c r="AK49" s="51" t="str">
        <f t="shared" si="7"/>
        <v>v</v>
      </c>
    </row>
    <row r="50" spans="1:37">
      <c r="A50" s="13"/>
      <c r="B50" s="13"/>
      <c r="F50" s="13"/>
      <c r="G50" s="19"/>
      <c r="K50" s="13"/>
      <c r="L50" s="13"/>
      <c r="O50" s="13"/>
      <c r="P50" s="13"/>
      <c r="Q50" s="19"/>
      <c r="T50" s="13"/>
      <c r="Y50" s="32" t="s">
        <v>462</v>
      </c>
      <c r="Z50" s="32" t="s">
        <v>593</v>
      </c>
      <c r="AF50" s="30"/>
    </row>
    <row r="51" spans="1:37">
      <c r="A51" s="13"/>
      <c r="B51" s="13"/>
      <c r="F51" s="13"/>
      <c r="G51" s="19"/>
      <c r="K51" s="13"/>
      <c r="L51" s="13"/>
      <c r="O51" s="13"/>
      <c r="P51" s="13"/>
      <c r="Q51" s="19"/>
      <c r="T51" s="13"/>
      <c r="Y51" s="32" t="s">
        <v>463</v>
      </c>
      <c r="Z51" s="32" t="s">
        <v>594</v>
      </c>
      <c r="AF51" s="30"/>
    </row>
    <row r="52" spans="1:37">
      <c r="A52" s="13"/>
      <c r="B52" s="13"/>
      <c r="F52" s="13"/>
      <c r="G52" s="19"/>
      <c r="K52" s="13"/>
      <c r="L52" s="13"/>
      <c r="O52" s="13"/>
      <c r="P52" s="13"/>
      <c r="Q52" s="19"/>
      <c r="T52" s="13"/>
      <c r="Y52" s="32" t="s">
        <v>464</v>
      </c>
      <c r="Z52" s="32" t="s">
        <v>595</v>
      </c>
      <c r="AF52" s="30"/>
    </row>
    <row r="53" spans="1:37">
      <c r="A53" s="13"/>
      <c r="B53" s="13"/>
      <c r="F53" s="13"/>
      <c r="G53" s="19"/>
      <c r="K53" s="13"/>
      <c r="L53" s="13"/>
      <c r="O53" s="13"/>
      <c r="P53" s="13"/>
      <c r="Q53" s="19"/>
      <c r="T53" s="13"/>
      <c r="Y53" s="32" t="s">
        <v>465</v>
      </c>
      <c r="Z53" s="32" t="s">
        <v>596</v>
      </c>
      <c r="AF53" s="30"/>
    </row>
    <row r="54" spans="1:37">
      <c r="A54" s="13"/>
      <c r="B54" s="13"/>
      <c r="F54" s="13"/>
      <c r="G54" s="19"/>
      <c r="K54" s="13"/>
      <c r="L54" s="13"/>
      <c r="O54" s="13"/>
      <c r="P54" s="20"/>
      <c r="Q54" s="19"/>
      <c r="T54" s="13"/>
      <c r="Y54" s="32" t="s">
        <v>466</v>
      </c>
      <c r="Z54" s="32" t="s">
        <v>597</v>
      </c>
      <c r="AF54" s="30"/>
    </row>
    <row r="55" spans="1:37">
      <c r="A55" s="13"/>
      <c r="B55" s="13"/>
      <c r="F55" s="13"/>
      <c r="G55" s="19"/>
      <c r="K55" s="13"/>
      <c r="L55" s="13"/>
      <c r="O55" s="13"/>
      <c r="P55" s="13"/>
      <c r="Q55" s="19"/>
      <c r="T55" s="13"/>
      <c r="Y55" s="32" t="s">
        <v>467</v>
      </c>
      <c r="Z55" s="32" t="s">
        <v>598</v>
      </c>
      <c r="AF55" s="30"/>
    </row>
    <row r="56" spans="1:37">
      <c r="A56" s="13"/>
      <c r="B56" s="13"/>
      <c r="F56" s="13"/>
      <c r="G56" s="19"/>
      <c r="K56" s="13"/>
      <c r="L56" s="13"/>
      <c r="O56" s="13"/>
      <c r="P56" s="13"/>
      <c r="Q56" s="19"/>
      <c r="T56" s="13"/>
      <c r="Y56" s="32" t="s">
        <v>468</v>
      </c>
      <c r="Z56" s="32" t="s">
        <v>599</v>
      </c>
      <c r="AF56" s="30"/>
    </row>
    <row r="57" spans="1:37">
      <c r="A57" s="13"/>
      <c r="B57" s="13"/>
      <c r="F57" s="13"/>
      <c r="G57" s="19"/>
      <c r="K57" s="13"/>
      <c r="L57" s="13"/>
      <c r="O57" s="13"/>
      <c r="P57" s="13"/>
      <c r="Q57" s="19"/>
      <c r="T57" s="13"/>
      <c r="Y57" s="32" t="s">
        <v>469</v>
      </c>
      <c r="Z57" s="32" t="s">
        <v>600</v>
      </c>
      <c r="AF57" s="30"/>
    </row>
    <row r="58" spans="1:37">
      <c r="A58" s="13"/>
      <c r="B58" s="13"/>
      <c r="F58" s="13"/>
      <c r="G58" s="19"/>
      <c r="K58" s="13"/>
      <c r="L58" s="13"/>
      <c r="O58" s="13"/>
      <c r="P58" s="13"/>
      <c r="Q58" s="19"/>
      <c r="T58" s="13"/>
      <c r="Y58" s="32" t="s">
        <v>470</v>
      </c>
      <c r="Z58" s="32" t="s">
        <v>601</v>
      </c>
      <c r="AF58" s="30"/>
    </row>
    <row r="59" spans="1:37">
      <c r="A59" s="13"/>
      <c r="B59" s="13"/>
      <c r="F59" s="13"/>
      <c r="G59" s="19"/>
      <c r="K59" s="13"/>
      <c r="L59" s="13"/>
      <c r="O59" s="13"/>
      <c r="P59" s="13"/>
      <c r="Q59" s="19"/>
      <c r="T59" s="13"/>
      <c r="Y59" s="32" t="s">
        <v>471</v>
      </c>
      <c r="Z59" s="32" t="s">
        <v>602</v>
      </c>
      <c r="AF59" s="30"/>
    </row>
    <row r="60" spans="1:37">
      <c r="A60" s="13"/>
      <c r="B60" s="13"/>
      <c r="F60" s="13"/>
      <c r="G60" s="19"/>
      <c r="K60" s="13"/>
      <c r="L60" s="13"/>
      <c r="O60" s="13"/>
      <c r="P60" s="13"/>
      <c r="Q60" s="19"/>
      <c r="T60" s="13"/>
      <c r="Y60" s="32" t="s">
        <v>472</v>
      </c>
      <c r="Z60" s="32" t="s">
        <v>603</v>
      </c>
      <c r="AF60" s="30"/>
    </row>
    <row r="61" spans="1:37">
      <c r="A61" s="13"/>
      <c r="B61" s="13"/>
      <c r="F61" s="13"/>
      <c r="G61" s="19"/>
      <c r="K61" s="13"/>
      <c r="L61" s="13"/>
      <c r="O61" s="13"/>
      <c r="P61" s="13"/>
      <c r="Q61" s="19"/>
      <c r="T61" s="13"/>
      <c r="Y61" s="32" t="s">
        <v>473</v>
      </c>
      <c r="Z61" s="32" t="s">
        <v>604</v>
      </c>
      <c r="AF61" s="30"/>
    </row>
    <row r="62" spans="1:37">
      <c r="A62" s="13"/>
      <c r="B62" s="13"/>
      <c r="F62" s="13"/>
      <c r="G62" s="19"/>
      <c r="K62" s="13"/>
      <c r="L62" s="13"/>
      <c r="O62" s="13"/>
      <c r="P62" s="13"/>
      <c r="Q62" s="19"/>
      <c r="T62" s="13"/>
      <c r="Y62" s="32" t="s">
        <v>474</v>
      </c>
      <c r="Z62" s="32" t="s">
        <v>605</v>
      </c>
      <c r="AF62" s="30"/>
    </row>
    <row r="63" spans="1:37">
      <c r="A63" s="13"/>
      <c r="B63" s="13"/>
      <c r="F63" s="13"/>
      <c r="G63" s="19"/>
      <c r="K63" s="13"/>
      <c r="L63" s="13"/>
      <c r="O63" s="13"/>
      <c r="P63" s="13"/>
      <c r="Q63" s="19"/>
      <c r="T63" s="13"/>
      <c r="Y63" s="32" t="s">
        <v>475</v>
      </c>
      <c r="Z63" s="32" t="s">
        <v>606</v>
      </c>
      <c r="AF63" s="30"/>
    </row>
    <row r="64" spans="1:37">
      <c r="A64" s="13"/>
      <c r="B64" s="13"/>
      <c r="F64" s="13"/>
      <c r="G64" s="19"/>
      <c r="K64" s="13"/>
      <c r="L64" s="13"/>
      <c r="O64" s="13"/>
      <c r="P64" s="13"/>
      <c r="Q64" s="19"/>
      <c r="T64" s="13"/>
      <c r="Y64" s="32" t="s">
        <v>476</v>
      </c>
      <c r="Z64" s="32" t="s">
        <v>607</v>
      </c>
      <c r="AF64" s="30"/>
    </row>
    <row r="65" spans="1:32">
      <c r="A65" s="13"/>
      <c r="B65" s="13"/>
      <c r="F65" s="13"/>
      <c r="G65" s="19"/>
      <c r="K65" s="13"/>
      <c r="L65" s="13"/>
      <c r="O65" s="13"/>
      <c r="P65" s="13"/>
      <c r="Q65" s="19"/>
      <c r="T65" s="13"/>
      <c r="Y65" s="32" t="s">
        <v>477</v>
      </c>
      <c r="Z65" s="32" t="s">
        <v>608</v>
      </c>
      <c r="AF65" s="30"/>
    </row>
    <row r="66" spans="1:32">
      <c r="A66" s="13"/>
      <c r="B66" s="13"/>
      <c r="F66" s="13"/>
      <c r="G66" s="19"/>
      <c r="K66" s="13"/>
      <c r="L66" s="13"/>
      <c r="O66" s="13"/>
      <c r="P66" s="13"/>
      <c r="Q66" s="19"/>
      <c r="T66" s="13"/>
      <c r="Y66" s="32" t="s">
        <v>71</v>
      </c>
      <c r="Z66" s="32" t="s">
        <v>609</v>
      </c>
      <c r="AF66" s="30"/>
    </row>
    <row r="67" spans="1:32">
      <c r="A67" s="13"/>
      <c r="B67" s="13"/>
      <c r="F67" s="13"/>
      <c r="G67" s="19"/>
      <c r="K67" s="13"/>
      <c r="L67" s="13"/>
      <c r="O67" s="13"/>
      <c r="P67" s="13"/>
      <c r="Q67" s="19"/>
      <c r="T67" s="13"/>
      <c r="Y67" s="32" t="s">
        <v>478</v>
      </c>
      <c r="Z67" s="32" t="s">
        <v>610</v>
      </c>
      <c r="AF67" s="30"/>
    </row>
    <row r="68" spans="1:32">
      <c r="A68" s="13"/>
      <c r="B68" s="13"/>
      <c r="F68" s="13"/>
      <c r="G68" s="19"/>
      <c r="K68" s="13"/>
      <c r="L68" s="13"/>
      <c r="O68" s="13"/>
      <c r="P68" s="13"/>
      <c r="Q68" s="19"/>
      <c r="T68" s="13"/>
      <c r="Y68" s="32" t="s">
        <v>479</v>
      </c>
      <c r="Z68" s="32" t="s">
        <v>611</v>
      </c>
      <c r="AF68" s="30"/>
    </row>
    <row r="69" spans="1:32">
      <c r="A69" s="13"/>
      <c r="B69" s="13"/>
      <c r="F69" s="13"/>
      <c r="G69" s="19"/>
      <c r="K69" s="13"/>
      <c r="L69" s="13"/>
      <c r="O69" s="13"/>
      <c r="P69" s="13"/>
      <c r="Q69" s="19"/>
      <c r="T69" s="13"/>
      <c r="Y69" s="32" t="s">
        <v>480</v>
      </c>
      <c r="Z69" s="32" t="s">
        <v>612</v>
      </c>
      <c r="AF69" s="30"/>
    </row>
    <row r="70" spans="1:32">
      <c r="A70" s="13"/>
      <c r="B70" s="13"/>
      <c r="Y70" s="32" t="s">
        <v>481</v>
      </c>
      <c r="Z70" s="32" t="s">
        <v>613</v>
      </c>
    </row>
    <row r="71" spans="1:32">
      <c r="Y71" s="32" t="s">
        <v>482</v>
      </c>
      <c r="Z71" s="32" t="s">
        <v>614</v>
      </c>
    </row>
    <row r="72" spans="1:32">
      <c r="Y72" s="32" t="s">
        <v>483</v>
      </c>
      <c r="Z72" s="32" t="s">
        <v>615</v>
      </c>
    </row>
    <row r="73" spans="1:32">
      <c r="Y73" s="32" t="s">
        <v>484</v>
      </c>
      <c r="Z73" s="32" t="s">
        <v>616</v>
      </c>
    </row>
    <row r="74" spans="1:32">
      <c r="Y74" s="32" t="s">
        <v>485</v>
      </c>
      <c r="Z74" s="32" t="s">
        <v>617</v>
      </c>
    </row>
    <row r="75" spans="1:32">
      <c r="Y75" s="32" t="s">
        <v>486</v>
      </c>
      <c r="Z75" s="32" t="s">
        <v>618</v>
      </c>
    </row>
    <row r="76" spans="1:32">
      <c r="Y76" s="32" t="s">
        <v>487</v>
      </c>
      <c r="Z76" s="32" t="s">
        <v>619</v>
      </c>
    </row>
    <row r="77" spans="1:32">
      <c r="Y77" s="32" t="s">
        <v>488</v>
      </c>
      <c r="Z77" s="32" t="s">
        <v>620</v>
      </c>
    </row>
    <row r="78" spans="1:32">
      <c r="Y78" s="32" t="s">
        <v>489</v>
      </c>
      <c r="Z78" s="32" t="s">
        <v>621</v>
      </c>
    </row>
    <row r="79" spans="1:32">
      <c r="Y79" s="32" t="s">
        <v>490</v>
      </c>
      <c r="Z79" s="32" t="s">
        <v>622</v>
      </c>
    </row>
    <row r="80" spans="1:32">
      <c r="Y80" s="32" t="s">
        <v>491</v>
      </c>
      <c r="Z80" s="32" t="s">
        <v>623</v>
      </c>
    </row>
    <row r="81" spans="25:26">
      <c r="Y81" s="32" t="s">
        <v>492</v>
      </c>
      <c r="Z81" s="32" t="s">
        <v>624</v>
      </c>
    </row>
    <row r="82" spans="25:26">
      <c r="Y82" s="32" t="s">
        <v>493</v>
      </c>
      <c r="Z82" s="32" t="s">
        <v>625</v>
      </c>
    </row>
    <row r="83" spans="25:26">
      <c r="Y83" s="32" t="s">
        <v>494</v>
      </c>
      <c r="Z83" s="32" t="s">
        <v>626</v>
      </c>
    </row>
    <row r="84" spans="25:26">
      <c r="Y84" s="32" t="s">
        <v>495</v>
      </c>
      <c r="Z84" s="32" t="s">
        <v>627</v>
      </c>
    </row>
    <row r="85" spans="25:26">
      <c r="Y85" s="32" t="s">
        <v>496</v>
      </c>
      <c r="Z85" s="32" t="s">
        <v>628</v>
      </c>
    </row>
    <row r="86" spans="25:26">
      <c r="Y86" s="32" t="s">
        <v>497</v>
      </c>
      <c r="Z86" s="32" t="s">
        <v>629</v>
      </c>
    </row>
    <row r="87" spans="25:26">
      <c r="Y87" s="32" t="s">
        <v>498</v>
      </c>
      <c r="Z87" s="32" t="s">
        <v>630</v>
      </c>
    </row>
    <row r="88" spans="25:26">
      <c r="Y88" s="32" t="s">
        <v>499</v>
      </c>
      <c r="Z88" s="32" t="s">
        <v>631</v>
      </c>
    </row>
    <row r="89" spans="25:26">
      <c r="Y89" s="32" t="s">
        <v>500</v>
      </c>
      <c r="Z89" s="32" t="s">
        <v>632</v>
      </c>
    </row>
    <row r="90" spans="25:26">
      <c r="Y90" s="32" t="s">
        <v>501</v>
      </c>
      <c r="Z90" s="32" t="s">
        <v>633</v>
      </c>
    </row>
    <row r="91" spans="25:26">
      <c r="Y91" s="32" t="s">
        <v>502</v>
      </c>
      <c r="Z91" s="32" t="s">
        <v>634</v>
      </c>
    </row>
    <row r="92" spans="25:26">
      <c r="Y92" s="32" t="s">
        <v>503</v>
      </c>
      <c r="Z92" s="32" t="s">
        <v>635</v>
      </c>
    </row>
    <row r="93" spans="25:26">
      <c r="Y93" s="32" t="s">
        <v>504</v>
      </c>
      <c r="Z93" s="32" t="s">
        <v>636</v>
      </c>
    </row>
    <row r="94" spans="25:26">
      <c r="Y94" s="32" t="s">
        <v>505</v>
      </c>
      <c r="Z94" s="32" t="s">
        <v>637</v>
      </c>
    </row>
    <row r="95" spans="25:26">
      <c r="Y95" s="32" t="s">
        <v>506</v>
      </c>
      <c r="Z95" s="32" t="s">
        <v>638</v>
      </c>
    </row>
    <row r="96" spans="25:26">
      <c r="Y96" s="32" t="s">
        <v>408</v>
      </c>
      <c r="Z96" s="32" t="s">
        <v>639</v>
      </c>
    </row>
    <row r="97" spans="25:26">
      <c r="Y97" s="32" t="s">
        <v>507</v>
      </c>
      <c r="Z97" s="32" t="s">
        <v>640</v>
      </c>
    </row>
    <row r="98" spans="25:26">
      <c r="Y98" s="32" t="s">
        <v>508</v>
      </c>
      <c r="Z98" s="32" t="s">
        <v>641</v>
      </c>
    </row>
    <row r="99" spans="25:26">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388</v>
      </c>
      <c r="AF2" s="1026"/>
      <c r="AG2" s="1026"/>
      <c r="AH2" s="1026"/>
      <c r="AI2" s="1026" t="s">
        <v>410</v>
      </c>
      <c r="AJ2" s="1026"/>
      <c r="AK2" s="1026"/>
      <c r="AL2" s="556"/>
      <c r="AM2" s="1026" t="s">
        <v>507</v>
      </c>
      <c r="AN2" s="1026"/>
      <c r="AO2" s="1026"/>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388</v>
      </c>
      <c r="AF9" s="1026"/>
      <c r="AG9" s="1026"/>
      <c r="AH9" s="1026"/>
      <c r="AI9" s="1026" t="s">
        <v>410</v>
      </c>
      <c r="AJ9" s="1026"/>
      <c r="AK9" s="1026"/>
      <c r="AL9" s="556"/>
      <c r="AM9" s="1026" t="s">
        <v>507</v>
      </c>
      <c r="AN9" s="1026"/>
      <c r="AO9" s="1026"/>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388</v>
      </c>
      <c r="AF16" s="1026"/>
      <c r="AG16" s="1026"/>
      <c r="AH16" s="1026"/>
      <c r="AI16" s="1026" t="s">
        <v>410</v>
      </c>
      <c r="AJ16" s="1026"/>
      <c r="AK16" s="1026"/>
      <c r="AL16" s="556"/>
      <c r="AM16" s="1026" t="s">
        <v>507</v>
      </c>
      <c r="AN16" s="1026"/>
      <c r="AO16" s="1026"/>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388</v>
      </c>
      <c r="AF23" s="1026"/>
      <c r="AG23" s="1026"/>
      <c r="AH23" s="1026"/>
      <c r="AI23" s="1026" t="s">
        <v>410</v>
      </c>
      <c r="AJ23" s="1026"/>
      <c r="AK23" s="1026"/>
      <c r="AL23" s="556"/>
      <c r="AM23" s="1026" t="s">
        <v>507</v>
      </c>
      <c r="AN23" s="1026"/>
      <c r="AO23" s="1026"/>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388</v>
      </c>
      <c r="AF30" s="1026"/>
      <c r="AG30" s="1026"/>
      <c r="AH30" s="1026"/>
      <c r="AI30" s="1026" t="s">
        <v>410</v>
      </c>
      <c r="AJ30" s="1026"/>
      <c r="AK30" s="1026"/>
      <c r="AL30" s="556"/>
      <c r="AM30" s="1026" t="s">
        <v>507</v>
      </c>
      <c r="AN30" s="1026"/>
      <c r="AO30" s="1026"/>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388</v>
      </c>
      <c r="AF37" s="1026"/>
      <c r="AG37" s="1026"/>
      <c r="AH37" s="1026"/>
      <c r="AI37" s="1026" t="s">
        <v>410</v>
      </c>
      <c r="AJ37" s="1026"/>
      <c r="AK37" s="1026"/>
      <c r="AL37" s="556"/>
      <c r="AM37" s="1026" t="s">
        <v>507</v>
      </c>
      <c r="AN37" s="1026"/>
      <c r="AO37" s="1026"/>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388</v>
      </c>
      <c r="AF44" s="1026"/>
      <c r="AG44" s="1026"/>
      <c r="AH44" s="1026"/>
      <c r="AI44" s="1026" t="s">
        <v>410</v>
      </c>
      <c r="AJ44" s="1026"/>
      <c r="AK44" s="1026"/>
      <c r="AL44" s="556"/>
      <c r="AM44" s="1026" t="s">
        <v>507</v>
      </c>
      <c r="AN44" s="1026"/>
      <c r="AO44" s="1026"/>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388</v>
      </c>
      <c r="AF51" s="1026"/>
      <c r="AG51" s="1026"/>
      <c r="AH51" s="1026"/>
      <c r="AI51" s="1026" t="s">
        <v>410</v>
      </c>
      <c r="AJ51" s="1026"/>
      <c r="AK51" s="1026"/>
      <c r="AL51" s="556"/>
      <c r="AM51" s="1026" t="s">
        <v>507</v>
      </c>
      <c r="AN51" s="1026"/>
      <c r="AO51" s="1026"/>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388</v>
      </c>
      <c r="AF58" s="1026"/>
      <c r="AG58" s="1026"/>
      <c r="AH58" s="1026"/>
      <c r="AI58" s="1026" t="s">
        <v>410</v>
      </c>
      <c r="AJ58" s="1026"/>
      <c r="AK58" s="1026"/>
      <c r="AL58" s="556"/>
      <c r="AM58" s="1026" t="s">
        <v>507</v>
      </c>
      <c r="AN58" s="1026"/>
      <c r="AO58" s="1026"/>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388</v>
      </c>
      <c r="AF65" s="1026"/>
      <c r="AG65" s="1026"/>
      <c r="AH65" s="1026"/>
      <c r="AI65" s="1026" t="s">
        <v>410</v>
      </c>
      <c r="AJ65" s="1026"/>
      <c r="AK65" s="1026"/>
      <c r="AL65" s="556"/>
      <c r="AM65" s="1026" t="s">
        <v>507</v>
      </c>
      <c r="AN65" s="1026"/>
      <c r="AO65" s="1026"/>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5" t="s">
        <v>28</v>
      </c>
      <c r="B2" s="1046"/>
      <c r="C2" s="1046"/>
      <c r="D2" s="1046"/>
      <c r="E2" s="1046"/>
      <c r="F2" s="1047"/>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row r="55" spans="1:51" ht="30" customHeight="1">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row r="108" spans="1:51" ht="30" customHeight="1">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row r="161" spans="1:51" ht="30" customHeight="1">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row r="214" spans="1:51" ht="30" customHeight="1">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2021-05-27T04:25:21Z</cp:lastPrinted>
  <dcterms:created xsi:type="dcterms:W3CDTF">2012-03-13T00:50:25Z</dcterms:created>
  <dcterms:modified xsi:type="dcterms:W3CDTF">2021-08-18T02:50:08Z</dcterms:modified>
</cp:coreProperties>
</file>