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３年度レビューシート\01 最終公表\01 政策室\"/>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616" i="3"/>
  <c r="AY604" i="3"/>
  <c r="AY50" i="3"/>
  <c r="AY213" i="3"/>
  <c r="AY235" i="3"/>
  <c r="AY417"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<sst xmlns="http://schemas.openxmlformats.org/spreadsheetml/2006/main" count="3170" uniqueCount="802">
  <si>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</si>
  <si>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</si>
  <si>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</si>
  <si>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</si>
  <si>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</si>
  <si>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</si>
  <si>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</si>
  <si>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</si>
  <si>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</si>
  <si>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</si>
  <si>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</si>
  <si>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</si>
  <si>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</si>
  <si>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</si>
  <si>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</si>
  <si>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</si>
  <si>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</si>
  <si>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</si>
  <si>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</si>
  <si>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</si>
  <si>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</si>
  <si>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</si>
  <si>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</si>
  <si>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</si>
  <si>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</si>
  <si>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</si>
  <si>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</si>
  <si>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</si>
  <si>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</si>
  <si>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</si>
  <si>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</si>
  <si>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</si>
  <si>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</si>
  <si>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</si>
  <si>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</si>
  <si>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</si>
  <si>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</si>
  <si>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</si>
  <si>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</si>
  <si>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</si>
  <si>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</si>
  <si>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</si>
  <si>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</si>
  <si>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</si>
  <si>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</si>
  <si>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</si>
  <si>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</si>
  <si>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</si>
  <si>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</si>
  <si>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</si>
  <si>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</si>
  <si>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</si>
  <si>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</si>
  <si>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</si>
  <si>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</si>
  <si>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</si>
  <si>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</si>
  <si>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</si>
  <si>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</si>
  <si>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</si>
  <si>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</si>
  <si>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</si>
  <si>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</si>
  <si>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</si>
  <si>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</si>
  <si>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</si>
  <si>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</si>
  <si>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</si>
  <si>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</si>
  <si>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</si>
  <si>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</si>
  <si>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</si>
  <si>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</si>
  <si>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</si>
  <si>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</si>
  <si>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</si>
  <si>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</si>
  <si>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</si>
  <si>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</si>
  <si>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</si>
  <si>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</si>
  <si>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</si>
  <si>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</si>
  <si>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</si>
  <si>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</si>
  <si>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</si>
  <si>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</si>
  <si>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</si>
  <si>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</si>
  <si>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</si>
  <si>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</si>
  <si>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</si>
  <si>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</si>
  <si>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</si>
  <si>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</si>
  <si>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</si>
  <si>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</si>
  <si>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</si>
  <si>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</si>
  <si>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</si>
  <si>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</si>
  <si>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</si>
  <si>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</si>
  <si>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</si>
  <si>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</si>
  <si>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</si>
  <si>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</si>
  <si>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</si>
  <si>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</si>
  <si>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</si>
  <si>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</si>
  <si>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</si>
  <si>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</si>
  <si>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</si>
  <si>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</si>
  <si>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</si>
  <si>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</si>
  <si>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</si>
  <si>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</si>
  <si>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</si>
  <si>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</si>
  <si>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</si>
  <si>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</si>
  <si>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</si>
  <si>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</si>
  <si>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</si>
  <si>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</si>
  <si>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</si>
  <si>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</si>
  <si>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</si>
  <si>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</si>
  <si>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</si>
  <si>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</si>
  <si>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</si>
  <si>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</si>
  <si>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</si>
  <si>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</si>
  <si>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</si>
  <si>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</si>
  <si>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</si>
  <si>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</si>
  <si>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</si>
  <si>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</si>
  <si>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</si>
  <si>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</si>
  <si>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</si>
  <si>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</si>
  <si>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</si>
  <si>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</si>
  <si>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</si>
  <si>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</si>
  <si>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</si>
  <si>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</si>
  <si>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</si>
  <si>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</si>
  <si>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</si>
  <si>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</si>
  <si>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</si>
  <si>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</si>
  <si>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</si>
  <si>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</si>
  <si>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</si>
  <si>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</si>
  <si>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</si>
  <si>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</si>
  <si>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</si>
  <si>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</si>
  <si>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</si>
  <si>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</si>
  <si>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</si>
  <si>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</si>
  <si>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</si>
  <si>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</si>
  <si>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</si>
  <si>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</si>
  <si>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</si>
  <si>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</si>
  <si>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</si>
  <si>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</si>
  <si>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</si>
  <si>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</si>
  <si>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</si>
  <si>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</si>
  <si>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</si>
  <si>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</si>
  <si>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</si>
  <si>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</si>
  <si>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</si>
  <si>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</si>
  <si>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</si>
  <si>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</si>
  <si>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</si>
  <si>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</si>
  <si>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</si>
  <si>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</si>
  <si>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</si>
  <si>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</si>
  <si>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</si>
  <si>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</si>
  <si>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</si>
  <si>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</si>
  <si>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</si>
  <si>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</si>
  <si>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</si>
  <si>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</si>
  <si>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</si>
  <si>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</si>
  <si>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</si>
  <si>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</si>
  <si>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</si>
  <si>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</si>
  <si>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</si>
  <si>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</si>
  <si>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</si>
  <si>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</si>
  <si>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</si>
  <si>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</si>
  <si>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</si>
  <si>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</si>
  <si>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</si>
  <si>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</si>
  <si>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</si>
  <si>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</si>
  <si>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</si>
  <si>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</si>
  <si>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</si>
  <si>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</si>
  <si>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</si>
  <si>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</si>
  <si>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</si>
  <si>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</si>
  <si>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</si>
  <si>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</si>
  <si>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</si>
  <si>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</si>
  <si>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</si>
  <si>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</si>
  <si>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</si>
  <si>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</si>
  <si>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</si>
  <si>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</si>
  <si>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</si>
  <si>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</si>
  <si>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</si>
  <si>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</si>
  <si>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</si>
  <si>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</si>
  <si>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</si>
  <si>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</si>
  <si>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</si>
  <si>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</si>
  <si>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</si>
  <si>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</si>
  <si>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</si>
  <si>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</si>
  <si>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</si>
  <si>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</si>
  <si>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</si>
  <si>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</si>
  <si>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</si>
  <si>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</si>
  <si>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</si>
  <si>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</si>
  <si>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</si>
  <si>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</si>
  <si>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</si>
  <si>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</si>
  <si>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</si>
  <si>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</si>
  <si>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</si>
  <si>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</si>
  <si>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</si>
  <si>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</si>
  <si>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</si>
  <si>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</si>
  <si>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</si>
  <si>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</si>
  <si>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</si>
  <si>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</si>
  <si>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</si>
  <si>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</si>
  <si>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</si>
  <si>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</si>
  <si>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</si>
  <si>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</si>
  <si>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</si>
  <si>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</si>
  <si>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</si>
  <si>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</si>
  <si>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</si>
  <si>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</si>
  <si>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</si>
  <si>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</si>
  <si>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</si>
  <si>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</si>
  <si>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</si>
  <si>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</si>
  <si>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</si>
  <si>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</si>
  <si>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</si>
  <si>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</si>
  <si>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</si>
  <si>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</si>
  <si>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</si>
  <si>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</si>
  <si>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</si>
  <si>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</si>
  <si>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</si>
  <si>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</si>
  <si>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</si>
  <si>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</si>
  <si>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</si>
  <si>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</si>
  <si>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</si>
  <si>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</si>
  <si>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</si>
  <si>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</si>
  <si>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</si>
  <si>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</si>
  <si>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</si>
  <si>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</si>
  <si>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</si>
  <si>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</si>
  <si>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</si>
  <si>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</si>
  <si>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</si>
  <si>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</si>
  <si>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</si>
  <si>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</si>
  <si>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</si>
  <si>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</si>
  <si>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</si>
  <si>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</si>
  <si>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</si>
  <si>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</si>
  <si>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</si>
  <si>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</si>
  <si>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</si>
  <si>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</si>
  <si>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</si>
  <si>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</si>
  <si>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</si>
  <si>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</si>
  <si>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</si>
  <si>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</si>
  <si>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</si>
  <si>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</si>
  <si>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</si>
  <si>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</si>
  <si>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</si>
  <si>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</si>
  <si>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</si>
  <si>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</si>
  <si>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</si>
  <si>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</si>
  <si>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</si>
  <si>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</si>
  <si>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</si>
  <si>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</si>
  <si>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</si>
  <si>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</si>
  <si>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</si>
  <si>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</si>
  <si>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</si>
  <si>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</si>
  <si>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</si>
  <si>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</si>
  <si>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</si>
  <si>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</si>
  <si>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</si>
  <si>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</si>
  <si>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</si>
  <si>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</si>
  <si>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</si>
  <si>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</si>
  <si>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</si>
  <si>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</si>
  <si>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</si>
  <si>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</si>
  <si>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</si>
  <si>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</si>
  <si>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</si>
  <si>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</si>
  <si>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</si>
  <si>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</si>
  <si>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</si>
  <si>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</si>
  <si>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</si>
  <si>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</si>
  <si>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</si>
  <si>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</si>
  <si>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</si>
  <si>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</si>
  <si>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</si>
  <si>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</si>
  <si>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</si>
  <si>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</si>
  <si>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</si>
  <si>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</si>
  <si>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</si>
  <si>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</si>
  <si>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</si>
  <si>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</si>
  <si>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</si>
  <si>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</si>
  <si>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</si>
  <si>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</si>
  <si>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</si>
  <si>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</si>
  <si>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</si>
  <si>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</si>
  <si>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</si>
  <si>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</si>
  <si>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</si>
  <si>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</si>
  <si>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</si>
  <si>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</si>
  <si>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</si>
  <si>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</si>
  <si>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</si>
  <si>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</si>
  <si>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</si>
  <si>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</si>
  <si>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</si>
  <si>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</si>
  <si>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</si>
  <si>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</si>
  <si>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</si>
  <si>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</si>
  <si>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</si>
  <si>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</si>
  <si>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</si>
  <si>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</si>
  <si>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</si>
  <si>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</si>
  <si>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</si>
  <si>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</si>
  <si>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</si>
  <si>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</si>
  <si>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</si>
  <si>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</si>
  <si>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</si>
  <si>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</si>
  <si>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</si>
  <si>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</si>
  <si>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</si>
  <si>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</si>
  <si>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</si>
  <si>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</si>
  <si>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</si>
  <si>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</si>
  <si>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</si>
  <si>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</si>
  <si>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</si>
  <si>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</si>
  <si>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</si>
  <si>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</si>
  <si>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</si>
  <si>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</si>
  <si>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</si>
  <si>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</si>
  <si>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</si>
  <si>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</si>
  <si>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</si>
  <si>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</si>
  <si>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</si>
  <si>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</si>
  <si>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</si>
  <si>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</si>
  <si>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</si>
  <si>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</si>
  <si>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</si>
  <si>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</si>
  <si>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</si>
  <si>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</si>
  <si>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</si>
  <si>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</si>
  <si>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</si>
  <si>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</si>
  <si>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</si>
  <si>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</si>
  <si>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</si>
  <si>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</si>
  <si>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</si>
  <si>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</si>
  <si>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</si>
  <si>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</si>
  <si>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</si>
  <si>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</si>
  <si>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</si>
  <si>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</si>
  <si>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</si>
  <si>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</si>
  <si>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</si>
  <si>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</si>
  <si>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</si>
  <si>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</si>
  <si>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</si>
  <si>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</si>
  <si>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</si>
  <si>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</si>
  <si>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</si>
  <si>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</si>
  <si>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</si>
  <si>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</si>
  <si>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</si>
  <si>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</si>
  <si>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</si>
  <si>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</si>
  <si>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</si>
  <si>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</si>
  <si>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</si>
  <si>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</si>
  <si>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</si>
  <si>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</si>
  <si>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</si>
  <si>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</si>
  <si>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</si>
  <si>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</si>
  <si>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</si>
  <si>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</si>
  <si>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</si>
  <si>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</si>
  <si>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</si>
  <si>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</si>
  <si>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</si>
  <si>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</si>
  <si>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</si>
  <si>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</si>
  <si>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</si>
  <si>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</si>
  <si>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</si>
  <si>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</si>
  <si>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</si>
  <si>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</si>
  <si>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</si>
  <si>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</si>
  <si>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</si>
  <si>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</si>
  <si>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</si>
  <si>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</si>
  <si>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</si>
  <si>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</si>
  <si>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</si>
  <si>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</si>
  <si>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</si>
  <si>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</si>
  <si>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</si>
  <si>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</si>
  <si>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</si>
  <si>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</si>
  <si>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</si>
  <si>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</si>
  <si>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</si>
  <si>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</si>
  <si>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</si>
  <si>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</si>
  <si>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</si>
  <si>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</si>
  <si>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</si>
  <si>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</si>
  <si>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</si>
  <si>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</si>
  <si>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</si>
  <si>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</si>
  <si>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</si>
  <si>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</si>
  <si>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</si>
  <si>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</si>
  <si>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</si>
  <si>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</si>
  <si>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</si>
  <si>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</si>
  <si>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</si>
  <si>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</si>
  <si>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</si>
  <si>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</si>
  <si>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</si>
  <si>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</si>
  <si>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</si>
  <si>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</si>
  <si>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</si>
  <si>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</si>
  <si>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</si>
  <si>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</si>
  <si>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</si>
  <si>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</si>
  <si>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</si>
  <si>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</si>
  <si>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</si>
  <si>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</si>
  <si>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</si>
  <si>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</si>
  <si>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</si>
  <si>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</si>
  <si>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</si>
  <si>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</si>
  <si>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</si>
  <si>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</si>
  <si>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</si>
  <si>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</si>
  <si>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</si>
  <si>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</si>
  <si>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</si>
  <si>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</si>
  <si>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</si>
  <si>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</si>
  <si>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</si>
  <si>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</si>
  <si>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</si>
  <si>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</si>
  <si>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</si>
  <si>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</si>
  <si>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</si>
  <si>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</si>
  <si>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</si>
  <si>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</si>
  <si>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</si>
  <si>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</si>
  <si>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</si>
  <si>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</si>
  <si>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</si>
  <si>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</si>
  <si>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</si>
  <si>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</si>
  <si>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</si>
  <si>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</si>
  <si>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</si>
  <si>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</si>
  <si>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</si>
  <si>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</si>
  <si>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</si>
  <si>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</si>
  <si>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</si>
  <si>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</si>
  <si>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</si>
  <si>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</si>
  <si>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</si>
  <si>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</si>
  <si>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</si>
  <si>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</si>
  <si>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</si>
  <si>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</si>
  <si>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</si>
  <si>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</si>
  <si>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</si>
  <si>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</si>
  <si>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</si>
  <si>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</si>
  <si>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</si>
  <si>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</si>
  <si>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</si>
  <si>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</si>
  <si>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</si>
  <si>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</si>
  <si>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</si>
  <si>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</si>
  <si>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</si>
  <si>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</si>
  <si>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</si>
  <si>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</si>
  <si>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</si>
  <si>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</si>
  <si>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</si>
  <si>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</si>
  <si>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</si>
  <si>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</si>
  <si>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</si>
  <si>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</si>
  <si>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</si>
  <si>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</si>
  <si>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</si>
  <si>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</si>
  <si>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</si>
  <si>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</si>
  <si>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</si>
  <si>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</si>
  <si>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</si>
  <si>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</si>
  <si>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</si>
  <si>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</si>
  <si>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</si>
  <si>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</si>
  <si>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</si>
  <si>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</si>
  <si>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</si>
  <si>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</si>
  <si>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</si>
  <si>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</si>
  <si>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</si>
  <si>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</si>
  <si>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</si>
  <si>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</si>
  <si>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</si>
  <si>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</si>
  <si>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</si>
  <si>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</si>
  <si>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</si>
  <si>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</si>
  <si>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</si>
  <si>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</si>
  <si>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</si>
  <si>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</si>
  <si>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</si>
  <si>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</si>
  <si>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</si>
  <si>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</si>
  <si>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</si>
  <si>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</si>
  <si>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</si>
  <si>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</si>
  <si>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教育訓練プログラムの開発</t>
  </si>
  <si>
    <t>人材開発統括官</t>
  </si>
  <si>
    <t>政策企画室長
黒田　啓太</t>
  </si>
  <si>
    <t>令和元年度</t>
  </si>
  <si>
    <t>令和2年度</t>
  </si>
  <si>
    <t>政策企画室</t>
  </si>
  <si>
    <t>雇用保険法第63条第１項第８号</t>
  </si>
  <si>
    <t>「経済財政運営と改革の基本方針2018」（令和30年６月15日）</t>
  </si>
  <si>
    <t>個人が人生を再設計し、一人一人のライフスタイルに応じたキャリア選択を行い、新たなステージで求められる能力やスキルを身につけること、また、技術革新が進む中で、生涯を通じた学び直しを行うことを促進するため、技術革新を反映した最新かつ実践的な知識・技術の習得に資する教育訓練プログラムの開発・実証を行う。</t>
  </si>
  <si>
    <t>キャリアアップやキャリアチェンジを目指す労働者を対象とする、技術革新を反映した最新かつ実践的な知識・技術の習得に資する教育訓練プログラムの開発・実証を業界団体、学会、大学、専修学校等に委託する。開発するプログラムは、教育訓練給付や人材開発支援助成金の対象講座としても活用できるものとする。</t>
  </si>
  <si>
    <t>-</t>
  </si>
  <si>
    <t>プログラムの受講修了者のアンケートから「当該教育訓練プログラムの受講は有益であった」旨の回答を受けた割合が80％以上</t>
  </si>
  <si>
    <t>開発したプログラムの受講生の満足度（「当該教育訓練プログラムの受講は有益であった」）</t>
  </si>
  <si>
    <t>委託事業者からの報告による厚生労働省調べ</t>
  </si>
  <si>
    <t>プログラム開発本数</t>
  </si>
  <si>
    <t>回</t>
  </si>
  <si>
    <t>(X)予算執行額（当該年度に開発完了したものに限り、複数年度に跨がる事業は前年度までに当該事業に支出した金額を含む）／(Y)プログラム開発本数　</t>
    <phoneticPr fontId="5"/>
  </si>
  <si>
    <t>百万円</t>
  </si>
  <si>
    <t>　　X/Y</t>
    <phoneticPr fontId="5"/>
  </si>
  <si>
    <t>多様な職業能力開発の機能を確保すること（Ⅵ-1）</t>
  </si>
  <si>
    <t>多様な職業能力開発の機会を確保し、生産性の向上に向けた人材育成強化を強化すること（Ⅵ-1-1）</t>
  </si>
  <si>
    <t>新31</t>
  </si>
  <si>
    <t>○</t>
  </si>
  <si>
    <t>「経済財政運営と改革の基本方針2018」において、新規かつ実践的で雇用対策として効果的で必要性の高いリカレント教育のプログラムの開発を集中的に支援するとされている。本事業はこれを踏まえて実施するため、国民や社会のニーズを的確に反映したものである。</t>
  </si>
  <si>
    <t>本事業は、「経済財政運営と改革の基本方針2018」に掲げられた方針に基づいて実施する事業であるため、国が実施すべきである。</t>
  </si>
  <si>
    <t>「経済財政運営と改革の基本方針2018」の記載を踏まえた事業である。また、本事業は、産学連携により、技術革新を反映した最新かつ実践的な知識・技術の習得に資する教育訓練プログラムの開発を行うものであり、これらが活用されることにより、労働者の様々なニーズに対応した教育訓練プログラムを提供できることとなることから、時代のニーズにあった優先度の高い事業である。</t>
  </si>
  <si>
    <t>一般競争入札によりもっとも安価な入札書を提示した会社を選定しているため、支出先の選定は妥当である。14件において一者応札となったが、これは本事業が技術革新を反映した新規のプログラムを開発するという難度の高い事業であり、担うことの可能な事業者が限られるという性質上やむをえないものである。また、競争性のない随意契約については、競争に付し、再度入札を行ったものの予定価格の範囲内の入札がなく落札者がなかったため、予算決算及び会計令（昭和22年勅令第165号）第99条の２に基づき行ったものであり問題ない。</t>
    <phoneticPr fontId="5"/>
  </si>
  <si>
    <t>△</t>
  </si>
  <si>
    <t>有</t>
  </si>
  <si>
    <t>本事業は、新規かつ実践的で雇用対策として効果的で必要性の高い教育訓練プログラムの開発・実証を、専門的な知見等を有する者に委託する事業であるが、事業を実施する上で必要経費の精査を行っており、その水準は妥当である。</t>
    <rPh sb="0" eb="1">
      <t>ホン</t>
    </rPh>
    <rPh sb="1" eb="3">
      <t>ジギョウ</t>
    </rPh>
    <rPh sb="5" eb="7">
      <t>シンキ</t>
    </rPh>
    <rPh sb="9" eb="11">
      <t>ジッセン</t>
    </rPh>
    <rPh sb="11" eb="12">
      <t>テキ</t>
    </rPh>
    <rPh sb="13" eb="15">
      <t>コヨウ</t>
    </rPh>
    <rPh sb="15" eb="17">
      <t>タイサク</t>
    </rPh>
    <rPh sb="20" eb="23">
      <t>コウカテキ</t>
    </rPh>
    <rPh sb="24" eb="27">
      <t>ヒツヨウセイ</t>
    </rPh>
    <rPh sb="28" eb="29">
      <t>タカ</t>
    </rPh>
    <rPh sb="30" eb="32">
      <t>キョウイク</t>
    </rPh>
    <rPh sb="32" eb="34">
      <t>クンレン</t>
    </rPh>
    <rPh sb="40" eb="42">
      <t>カイハツ</t>
    </rPh>
    <rPh sb="43" eb="45">
      <t>ジッショウ</t>
    </rPh>
    <rPh sb="47" eb="49">
      <t>センモン</t>
    </rPh>
    <rPh sb="49" eb="50">
      <t>テキ</t>
    </rPh>
    <rPh sb="51" eb="53">
      <t>チケン</t>
    </rPh>
    <rPh sb="53" eb="54">
      <t>トウ</t>
    </rPh>
    <rPh sb="55" eb="56">
      <t>ユウ</t>
    </rPh>
    <rPh sb="58" eb="59">
      <t>モノ</t>
    </rPh>
    <rPh sb="60" eb="62">
      <t>イタク</t>
    </rPh>
    <rPh sb="64" eb="66">
      <t>ジギョウ</t>
    </rPh>
    <rPh sb="71" eb="73">
      <t>ジギョウ</t>
    </rPh>
    <rPh sb="74" eb="76">
      <t>ジッシ</t>
    </rPh>
    <rPh sb="78" eb="79">
      <t>ウエ</t>
    </rPh>
    <rPh sb="80" eb="82">
      <t>ヒツヨウ</t>
    </rPh>
    <rPh sb="82" eb="84">
      <t>ケイヒ</t>
    </rPh>
    <rPh sb="85" eb="87">
      <t>セイサ</t>
    </rPh>
    <rPh sb="88" eb="89">
      <t>オコナ</t>
    </rPh>
    <rPh sb="96" eb="98">
      <t>スイジュン</t>
    </rPh>
    <rPh sb="99" eb="101">
      <t>ダトウ</t>
    </rPh>
    <phoneticPr fontId="5"/>
  </si>
  <si>
    <t>契約に際して提示された事業計画に沿って執行するよう指導していること、委託費の精算の際に事業に直接関係のない経費がないか精査していることから、支出は合理的なものとなっている。</t>
    <rPh sb="0" eb="2">
      <t>ケイヤク</t>
    </rPh>
    <rPh sb="3" eb="4">
      <t>サイ</t>
    </rPh>
    <rPh sb="6" eb="8">
      <t>テイジ</t>
    </rPh>
    <rPh sb="11" eb="13">
      <t>ジギョウ</t>
    </rPh>
    <rPh sb="13" eb="15">
      <t>ケイカク</t>
    </rPh>
    <rPh sb="16" eb="17">
      <t>ソ</t>
    </rPh>
    <phoneticPr fontId="5"/>
  </si>
  <si>
    <t>契約に際して提示された事業計画に沿って執行するよう指導していること、委託費の精算の際に事業に直接関係のない経費がないか精査していることから、事業目的に則し真に必要なものに限定されている。</t>
  </si>
  <si>
    <t>一般競争入札によりもっとも安価な入札書を提示した会社を選定した結果である。</t>
    <rPh sb="31" eb="33">
      <t>ケッカ</t>
    </rPh>
    <phoneticPr fontId="5"/>
  </si>
  <si>
    <t>‐</t>
  </si>
  <si>
    <t>事業計画の遂行状況を確認するため、各社の開催する検討委員会に１回以上参画し、効率的な事業の実施となっているかを監視するとともに、助言を行っている。</t>
    <rPh sb="0" eb="2">
      <t>ジギョウ</t>
    </rPh>
    <rPh sb="2" eb="4">
      <t>ケイカク</t>
    </rPh>
    <rPh sb="5" eb="7">
      <t>スイコウ</t>
    </rPh>
    <rPh sb="7" eb="9">
      <t>ジョウキョウ</t>
    </rPh>
    <rPh sb="10" eb="12">
      <t>カクニン</t>
    </rPh>
    <rPh sb="17" eb="19">
      <t>カクシャ</t>
    </rPh>
    <rPh sb="20" eb="22">
      <t>カイサイ</t>
    </rPh>
    <rPh sb="24" eb="26">
      <t>ケントウ</t>
    </rPh>
    <rPh sb="26" eb="29">
      <t>イインカイ</t>
    </rPh>
    <rPh sb="31" eb="32">
      <t>カイ</t>
    </rPh>
    <rPh sb="32" eb="34">
      <t>イジョウ</t>
    </rPh>
    <rPh sb="34" eb="36">
      <t>サンカク</t>
    </rPh>
    <rPh sb="38" eb="40">
      <t>コウリツ</t>
    </rPh>
    <rPh sb="40" eb="41">
      <t>テキ</t>
    </rPh>
    <rPh sb="42" eb="44">
      <t>ジギョウ</t>
    </rPh>
    <rPh sb="45" eb="47">
      <t>ジッシ</t>
    </rPh>
    <rPh sb="55" eb="57">
      <t>カンシ</t>
    </rPh>
    <rPh sb="64" eb="66">
      <t>ジョゲン</t>
    </rPh>
    <rPh sb="67" eb="68">
      <t>オコナ</t>
    </rPh>
    <phoneticPr fontId="5"/>
  </si>
  <si>
    <t>【委託：一般競争契約（総合評価）※一部随意契約（その他）】</t>
    <rPh sb="4" eb="6">
      <t>イッパン</t>
    </rPh>
    <rPh sb="6" eb="8">
      <t>キョウソウ</t>
    </rPh>
    <rPh sb="8" eb="10">
      <t>ケイヤク</t>
    </rPh>
    <rPh sb="17" eb="19">
      <t>イチブ</t>
    </rPh>
    <rPh sb="19" eb="21">
      <t>ズイイ</t>
    </rPh>
    <rPh sb="21" eb="23">
      <t>ケイヤク</t>
    </rPh>
    <rPh sb="26" eb="27">
      <t>タ</t>
    </rPh>
    <phoneticPr fontId="5"/>
  </si>
  <si>
    <t>590/16</t>
    <phoneticPr fontId="5"/>
  </si>
  <si>
    <t>目標を大きく上回った。</t>
    <rPh sb="0" eb="2">
      <t>モクヒョウ</t>
    </rPh>
    <rPh sb="3" eb="4">
      <t>オオ</t>
    </rPh>
    <rPh sb="6" eb="8">
      <t>ウワマワ</t>
    </rPh>
    <phoneticPr fontId="5"/>
  </si>
  <si>
    <t>-</t>
    <phoneticPr fontId="5"/>
  </si>
  <si>
    <t>A.一般社団法人コンピュータソフトウェア協会</t>
    <rPh sb="2" eb="4">
      <t>イッパン</t>
    </rPh>
    <rPh sb="4" eb="6">
      <t>シャダン</t>
    </rPh>
    <rPh sb="6" eb="8">
      <t>ホウジン</t>
    </rPh>
    <rPh sb="20" eb="22">
      <t>キョウカイ</t>
    </rPh>
    <phoneticPr fontId="5"/>
  </si>
  <si>
    <t>事業費</t>
    <rPh sb="0" eb="3">
      <t>ジギョウヒ</t>
    </rPh>
    <phoneticPr fontId="5"/>
  </si>
  <si>
    <t>外部委託</t>
    <rPh sb="0" eb="2">
      <t>ガイブ</t>
    </rPh>
    <rPh sb="2" eb="4">
      <t>イタク</t>
    </rPh>
    <phoneticPr fontId="5"/>
  </si>
  <si>
    <t>人件費</t>
    <rPh sb="0" eb="3">
      <t>ジンケンヒ</t>
    </rPh>
    <phoneticPr fontId="5"/>
  </si>
  <si>
    <t>管理費</t>
    <rPh sb="0" eb="3">
      <t>カンリヒ</t>
    </rPh>
    <phoneticPr fontId="5"/>
  </si>
  <si>
    <t>消費税</t>
    <rPh sb="0" eb="3">
      <t>ショウヒゼイ</t>
    </rPh>
    <phoneticPr fontId="5"/>
  </si>
  <si>
    <t>実証授業講師謝金、執筆謝金、テキスト製本費等</t>
    <rPh sb="0" eb="2">
      <t>ジッショウ</t>
    </rPh>
    <rPh sb="2" eb="4">
      <t>ジュギョウ</t>
    </rPh>
    <rPh sb="4" eb="6">
      <t>コウシ</t>
    </rPh>
    <rPh sb="6" eb="8">
      <t>シャキン</t>
    </rPh>
    <rPh sb="9" eb="11">
      <t>シッピツ</t>
    </rPh>
    <rPh sb="11" eb="13">
      <t>シャキン</t>
    </rPh>
    <rPh sb="18" eb="20">
      <t>セイホン</t>
    </rPh>
    <rPh sb="20" eb="21">
      <t>ヒ</t>
    </rPh>
    <rPh sb="21" eb="22">
      <t>トウ</t>
    </rPh>
    <phoneticPr fontId="5"/>
  </si>
  <si>
    <t>教材開発の一部を委託する経費
（株式会社ウチダ人材開発センタ）</t>
    <rPh sb="0" eb="2">
      <t>キョウザイ</t>
    </rPh>
    <rPh sb="2" eb="4">
      <t>カイハツ</t>
    </rPh>
    <rPh sb="5" eb="7">
      <t>イチブ</t>
    </rPh>
    <rPh sb="8" eb="10">
      <t>イタク</t>
    </rPh>
    <rPh sb="12" eb="14">
      <t>ケイヒ</t>
    </rPh>
    <rPh sb="16" eb="18">
      <t>カブシキ</t>
    </rPh>
    <rPh sb="18" eb="20">
      <t>ガイシャ</t>
    </rPh>
    <rPh sb="23" eb="25">
      <t>ジンザイ</t>
    </rPh>
    <rPh sb="25" eb="27">
      <t>カイハツ</t>
    </rPh>
    <phoneticPr fontId="5"/>
  </si>
  <si>
    <t>プロジェクト責任者・スタッフ給与等(４名)</t>
    <rPh sb="6" eb="9">
      <t>セキニンシャ</t>
    </rPh>
    <rPh sb="14" eb="16">
      <t>キュウヨ</t>
    </rPh>
    <rPh sb="16" eb="17">
      <t>トウ</t>
    </rPh>
    <rPh sb="19" eb="20">
      <t>メイ</t>
    </rPh>
    <phoneticPr fontId="5"/>
  </si>
  <si>
    <t>雑費等</t>
    <rPh sb="0" eb="2">
      <t>ザッピ</t>
    </rPh>
    <rPh sb="2" eb="3">
      <t>トウ</t>
    </rPh>
    <phoneticPr fontId="5"/>
  </si>
  <si>
    <t>B.株式会社ウチダ人材開発センタ</t>
    <phoneticPr fontId="5"/>
  </si>
  <si>
    <t>株式会社ウチダ人材開発センタ</t>
    <rPh sb="0" eb="4">
      <t>カブシキガイシャ</t>
    </rPh>
    <rPh sb="7" eb="9">
      <t>ジンザイ</t>
    </rPh>
    <rPh sb="9" eb="11">
      <t>カイハツ</t>
    </rPh>
    <phoneticPr fontId="5"/>
  </si>
  <si>
    <t>教材開発</t>
    <rPh sb="0" eb="2">
      <t>キョウザイ</t>
    </rPh>
    <rPh sb="2" eb="4">
      <t>カイハツ</t>
    </rPh>
    <phoneticPr fontId="5"/>
  </si>
  <si>
    <t>一般社団法人日本支援技術協会</t>
  </si>
  <si>
    <t>一般社団法人数理人材育成協会</t>
    <phoneticPr fontId="5"/>
  </si>
  <si>
    <t>ジャパンライム株式会社</t>
    <phoneticPr fontId="5"/>
  </si>
  <si>
    <t>エヌ・ティ・ティ・スマートコネクト株式会社</t>
    <phoneticPr fontId="5"/>
  </si>
  <si>
    <t>西日本電信電話株式会社</t>
    <phoneticPr fontId="5"/>
  </si>
  <si>
    <t>オムロンエキスパートリンク株式会社</t>
    <phoneticPr fontId="5"/>
  </si>
  <si>
    <t>株式会社ワークアカデミー</t>
    <phoneticPr fontId="5"/>
  </si>
  <si>
    <t>一般社団法人人材育成と教育サービス協議会</t>
    <rPh sb="0" eb="2">
      <t>イッパン</t>
    </rPh>
    <rPh sb="2" eb="6">
      <t>シャダンホウジン</t>
    </rPh>
    <phoneticPr fontId="5"/>
  </si>
  <si>
    <t>教材開発</t>
    <rPh sb="0" eb="2">
      <t>キョウザイ</t>
    </rPh>
    <rPh sb="2" eb="4">
      <t>カイハツ</t>
    </rPh>
    <phoneticPr fontId="5"/>
  </si>
  <si>
    <t>一般社団法人コンピュータソフトウェア協会</t>
    <rPh sb="0" eb="2">
      <t>イッパン</t>
    </rPh>
    <rPh sb="2" eb="6">
      <t>シャダンホウジン</t>
    </rPh>
    <rPh sb="18" eb="20">
      <t>キョウカイ</t>
    </rPh>
    <phoneticPr fontId="5"/>
  </si>
  <si>
    <t>教育訓練プログラムの開発</t>
    <rPh sb="0" eb="2">
      <t>キョウイク</t>
    </rPh>
    <rPh sb="2" eb="4">
      <t>クンレン</t>
    </rPh>
    <rPh sb="10" eb="12">
      <t>カイハツ</t>
    </rPh>
    <phoneticPr fontId="5"/>
  </si>
  <si>
    <t>株式会社フォーラムエイト</t>
    <rPh sb="0" eb="4">
      <t>カブシキガイシャ</t>
    </rPh>
    <phoneticPr fontId="5"/>
  </si>
  <si>
    <t>国立大学法人大阪大学</t>
    <rPh sb="0" eb="2">
      <t>コクリツ</t>
    </rPh>
    <rPh sb="2" eb="4">
      <t>ダイガク</t>
    </rPh>
    <rPh sb="4" eb="6">
      <t>ホウジン</t>
    </rPh>
    <rPh sb="6" eb="8">
      <t>オオサカ</t>
    </rPh>
    <rPh sb="8" eb="10">
      <t>ダイガク</t>
    </rPh>
    <phoneticPr fontId="5"/>
  </si>
  <si>
    <t>株式会社アウトソーシング</t>
    <rPh sb="0" eb="4">
      <t>カブシキガイシャ</t>
    </rPh>
    <phoneticPr fontId="5"/>
  </si>
  <si>
    <t>国立大学法人九州大学</t>
    <phoneticPr fontId="5"/>
  </si>
  <si>
    <t>株式会社穴吹カレッジサービス</t>
    <phoneticPr fontId="5"/>
  </si>
  <si>
    <t>学校法人穴吹学園</t>
    <rPh sb="0" eb="2">
      <t>ガッコウ</t>
    </rPh>
    <rPh sb="2" eb="4">
      <t>ホウジン</t>
    </rPh>
    <rPh sb="4" eb="6">
      <t>アナブキ</t>
    </rPh>
    <rPh sb="6" eb="8">
      <t>ガクエン</t>
    </rPh>
    <phoneticPr fontId="5"/>
  </si>
  <si>
    <t>学校法人京都女子学園</t>
    <rPh sb="0" eb="2">
      <t>ガッコウ</t>
    </rPh>
    <rPh sb="2" eb="4">
      <t>ホウジン</t>
    </rPh>
    <rPh sb="4" eb="6">
      <t>キョウト</t>
    </rPh>
    <rPh sb="6" eb="8">
      <t>ジョシ</t>
    </rPh>
    <rPh sb="8" eb="10">
      <t>ガクエン</t>
    </rPh>
    <phoneticPr fontId="5"/>
  </si>
  <si>
    <t>国立大学法人東海国立大学機構</t>
    <rPh sb="0" eb="2">
      <t>コクリツ</t>
    </rPh>
    <rPh sb="2" eb="4">
      <t>ダイガク</t>
    </rPh>
    <rPh sb="4" eb="6">
      <t>ホウジン</t>
    </rPh>
    <rPh sb="6" eb="8">
      <t>トウカイ</t>
    </rPh>
    <rPh sb="8" eb="10">
      <t>コクリツ</t>
    </rPh>
    <rPh sb="10" eb="12">
      <t>ダイガク</t>
    </rPh>
    <rPh sb="12" eb="14">
      <t>キコウ</t>
    </rPh>
    <phoneticPr fontId="5"/>
  </si>
  <si>
    <t>厚生労働省のホームページにおいて成果物を公開し、希望者が利用できるようにする。</t>
    <rPh sb="16" eb="19">
      <t>セイカブツ</t>
    </rPh>
    <rPh sb="20" eb="22">
      <t>コウカイ</t>
    </rPh>
    <rPh sb="24" eb="27">
      <t>キボウシャ</t>
    </rPh>
    <rPh sb="28" eb="30">
      <t>リヨウ</t>
    </rPh>
    <phoneticPr fontId="5"/>
  </si>
  <si>
    <t>121/4</t>
    <phoneticPr fontId="5"/>
  </si>
  <si>
    <t>-</t>
    <phoneticPr fontId="5"/>
  </si>
  <si>
    <t>受託事業者においてはいずれも計画通りのプログラム開発が完了し、成果実績も目標を上回っている。</t>
    <rPh sb="31" eb="33">
      <t>セイカ</t>
    </rPh>
    <rPh sb="33" eb="35">
      <t>ジッセキ</t>
    </rPh>
    <rPh sb="36" eb="38">
      <t>モクヒョウ</t>
    </rPh>
    <rPh sb="39" eb="41">
      <t>ウワマワ</t>
    </rPh>
    <phoneticPr fontId="5"/>
  </si>
  <si>
    <t>消費税</t>
    <rPh sb="0" eb="3">
      <t>ショウヒゼイ</t>
    </rPh>
    <phoneticPr fontId="5"/>
  </si>
  <si>
    <t>会場借料</t>
    <rPh sb="0" eb="2">
      <t>カイジョウ</t>
    </rPh>
    <rPh sb="2" eb="4">
      <t>シャクリョウ</t>
    </rPh>
    <phoneticPr fontId="5"/>
  </si>
  <si>
    <t>講座運営、報告書作成補助等</t>
    <rPh sb="0" eb="2">
      <t>コウザ</t>
    </rPh>
    <rPh sb="2" eb="4">
      <t>ウンエイ</t>
    </rPh>
    <rPh sb="5" eb="8">
      <t>ホウコクショ</t>
    </rPh>
    <rPh sb="8" eb="10">
      <t>サクセイ</t>
    </rPh>
    <rPh sb="10" eb="12">
      <t>ホジョ</t>
    </rPh>
    <phoneticPr fontId="5"/>
  </si>
  <si>
    <t>講座運営補助</t>
    <rPh sb="0" eb="2">
      <t>コウザ</t>
    </rPh>
    <rPh sb="2" eb="4">
      <t>ウンエイ</t>
    </rPh>
    <rPh sb="4" eb="6">
      <t>ホジョ</t>
    </rPh>
    <phoneticPr fontId="5"/>
  </si>
  <si>
    <t>-</t>
    <phoneticPr fontId="5"/>
  </si>
  <si>
    <t>厚労</t>
  </si>
  <si>
    <t>開発されたカリキュラムを厚生労働省ホームページに掲載する等により、周知に努める。なお、本事業は一定の役割を果たしたものと考えられることから、令和２年度限りで終了。</t>
    <phoneticPr fontId="5"/>
  </si>
  <si>
    <t>-</t>
    <phoneticPr fontId="5"/>
  </si>
  <si>
    <t>-</t>
    <phoneticPr fontId="5"/>
  </si>
  <si>
    <t>キャリアアップやキャリアチェンジを目指す労働者を対象とする、技術革新を反映した最新かつ実践的な知識・技術の習得に資する教育訓練プログラムの開発・実証を行う事業であり、これにより職業能力開発機会の拡大、人材育成の強化に資する。</t>
    <phoneticPr fontId="5"/>
  </si>
  <si>
    <t>-</t>
    <phoneticPr fontId="5"/>
  </si>
  <si>
    <t>当初見込みを達成できた。</t>
    <phoneticPr fontId="5"/>
  </si>
  <si>
    <t>終了予定</t>
  </si>
  <si>
    <t>事業は当初の予定通りの成果を達成したため、令和２年度をもって終了すること。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</si>
  <si>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当該事業は終了するが、得られた知見は他の事業にも活用する。</t>
  </si>
  <si>
    <t>・新規に優先度が高い事業とのこと、２年間で開発した最新かつ実践的知識・技術の習得に資する教育訓練プログラムであるならば、即実践に生かされてこそ意味がある。今後の改善方向性としては、ホームページ公開するだけでは不十分であり、本プログラムの活用状況、満足度などの成果実績をHP等に掲載することが望まれる。なお、本事業レビューシートの活用指標には、受講者数を加えておく必要がある。(元吉　由紀子)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</si>
</sst>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xdr:colOff>
      <xdr:row>748</xdr:row>
      <xdr:rowOff>12872</xdr:rowOff>
    </xdr:from>
    <xdr:to>
      <xdr:col>28</xdr:col>
      <xdr:colOff>5600</xdr:colOff>
      <xdr:row>750</xdr:row>
      <xdr:rowOff>294374</xdr:rowOff>
    </xdr:to>
    <xdr:sp macro="" textlink="">
      <xdr:nvSpPr>
        <xdr:cNvPr id="2" name="正方形/長方形 1"/>
        <xdr:cNvSpPr/>
      </xdr:nvSpPr>
      <xdr:spPr>
        <a:xfrm>
          <a:off x="4000501" y="44065997"/>
          <a:ext cx="2605924" cy="98635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２９１百万円</a:t>
          </a:r>
        </a:p>
      </xdr:txBody>
    </xdr:sp>
    <xdr:clientData/>
  </xdr:twoCellAnchor>
  <xdr:twoCellAnchor>
    <xdr:from>
      <xdr:col>13</xdr:col>
      <xdr:colOff>0</xdr:colOff>
      <xdr:row>753</xdr:row>
      <xdr:rowOff>77232</xdr:rowOff>
    </xdr:from>
    <xdr:to>
      <xdr:col>29</xdr:col>
      <xdr:colOff>140366</xdr:colOff>
      <xdr:row>756</xdr:row>
      <xdr:rowOff>24030</xdr:rowOff>
    </xdr:to>
    <xdr:sp macro="" textlink="">
      <xdr:nvSpPr>
        <xdr:cNvPr id="3" name="正方形/長方形 2"/>
        <xdr:cNvSpPr/>
      </xdr:nvSpPr>
      <xdr:spPr>
        <a:xfrm>
          <a:off x="3600450" y="45892482"/>
          <a:ext cx="3340766" cy="100407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latin typeface="+mn-ea"/>
              <a:ea typeface="+mn-ea"/>
            </a:rPr>
            <a:t>業界団体、大学等</a:t>
          </a:r>
          <a:endParaRPr kumimoji="1" lang="en-US" altLang="ja-JP" sz="1400"/>
        </a:p>
        <a:p>
          <a:pPr algn="ctr"/>
          <a:r>
            <a:rPr kumimoji="1" lang="ja-JP" altLang="en-US" sz="1100"/>
            <a:t>（１６団体）</a:t>
          </a:r>
          <a:endParaRPr kumimoji="1" lang="en-US" altLang="ja-JP" sz="1100">
            <a:latin typeface="+mn-ea"/>
            <a:ea typeface="+mn-ea"/>
          </a:endParaRPr>
        </a:p>
        <a:p>
          <a:pPr algn="ctr"/>
          <a:r>
            <a:rPr kumimoji="1" lang="ja-JP" altLang="en-US" sz="1400">
              <a:latin typeface="+mn-ea"/>
              <a:ea typeface="+mn-ea"/>
            </a:rPr>
            <a:t>２８６百万円</a:t>
          </a:r>
        </a:p>
        <a:p>
          <a:pPr algn="ctr"/>
          <a:endParaRPr kumimoji="1" lang="en-US" altLang="ja-JP" sz="1400"/>
        </a:p>
      </xdr:txBody>
    </xdr:sp>
    <xdr:clientData/>
  </xdr:twoCellAnchor>
  <xdr:twoCellAnchor>
    <xdr:from>
      <xdr:col>21</xdr:col>
      <xdr:colOff>0</xdr:colOff>
      <xdr:row>750</xdr:row>
      <xdr:rowOff>296045</xdr:rowOff>
    </xdr:from>
    <xdr:to>
      <xdr:col>21</xdr:col>
      <xdr:colOff>1</xdr:colOff>
      <xdr:row>753</xdr:row>
      <xdr:rowOff>41101</xdr:rowOff>
    </xdr:to>
    <xdr:cxnSp macro="">
      <xdr:nvCxnSpPr>
        <xdr:cNvPr id="4" name="直線矢印コネクタ 3"/>
        <xdr:cNvCxnSpPr/>
      </xdr:nvCxnSpPr>
      <xdr:spPr>
        <a:xfrm flipH="1">
          <a:off x="5200650" y="45054020"/>
          <a:ext cx="1" cy="8023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176892</xdr:colOff>
      <xdr:row>756</xdr:row>
      <xdr:rowOff>0</xdr:rowOff>
    </xdr:from>
    <xdr:to>
      <xdr:col>20</xdr:col>
      <xdr:colOff>176893</xdr:colOff>
      <xdr:row>756</xdr:row>
      <xdr:rowOff>780854</xdr:rowOff>
    </xdr:to>
    <xdr:cxnSp macro="">
      <xdr:nvCxnSpPr>
        <xdr:cNvPr id="5" name="直線矢印コネクタ 4"/>
        <xdr:cNvCxnSpPr/>
      </xdr:nvCxnSpPr>
      <xdr:spPr>
        <a:xfrm flipH="1">
          <a:off x="4259035" y="44617821"/>
          <a:ext cx="1" cy="7808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87159</xdr:colOff>
      <xdr:row>757</xdr:row>
      <xdr:rowOff>51009</xdr:rowOff>
    </xdr:from>
    <xdr:to>
      <xdr:col>29</xdr:col>
      <xdr:colOff>21579</xdr:colOff>
      <xdr:row>763</xdr:row>
      <xdr:rowOff>136071</xdr:rowOff>
    </xdr:to>
    <xdr:sp macro="" textlink="">
      <xdr:nvSpPr>
        <xdr:cNvPr id="6" name="正方形/長方形 5"/>
        <xdr:cNvSpPr/>
      </xdr:nvSpPr>
      <xdr:spPr>
        <a:xfrm>
          <a:off x="2536445" y="45226723"/>
          <a:ext cx="3404241" cy="22077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B.</a:t>
          </a:r>
          <a:r>
            <a:rPr kumimoji="1" lang="ja-JP" altLang="en-US" sz="1400">
              <a:latin typeface="+mn-ea"/>
              <a:ea typeface="+mn-ea"/>
            </a:rPr>
            <a:t>業界団体、民間企業等</a:t>
          </a:r>
          <a:endParaRPr kumimoji="1" lang="en-US" altLang="ja-JP" sz="1400"/>
        </a:p>
        <a:p>
          <a:pPr algn="ctr"/>
          <a:r>
            <a:rPr kumimoji="1" lang="ja-JP" altLang="en-US" sz="1100"/>
            <a:t>（９団体）</a:t>
          </a:r>
          <a:endParaRPr kumimoji="1" lang="en-US" altLang="ja-JP" sz="1100">
            <a:latin typeface="+mn-ea"/>
            <a:ea typeface="+mn-ea"/>
          </a:endParaRPr>
        </a:p>
        <a:p>
          <a:pPr algn="ctr"/>
          <a:r>
            <a:rPr kumimoji="1" lang="ja-JP" altLang="en-US" sz="1400">
              <a:latin typeface="+mn-ea"/>
              <a:ea typeface="+mn-ea"/>
            </a:rPr>
            <a:t>２８百万円</a:t>
          </a:r>
        </a:p>
        <a:p>
          <a:pPr algn="ctr"/>
          <a:endParaRPr kumimoji="1" lang="en-US" altLang="ja-JP" sz="1400"/>
        </a:p>
      </xdr:txBody>
    </xdr:sp>
    <xdr:clientData/>
  </xdr:twoCellAnchor>
  <xdr:twoCellAnchor>
    <xdr:from>
      <xdr:col>30</xdr:col>
      <xdr:colOff>64359</xdr:colOff>
      <xdr:row>753</xdr:row>
      <xdr:rowOff>270304</xdr:rowOff>
    </xdr:from>
    <xdr:to>
      <xdr:col>44</xdr:col>
      <xdr:colOff>57077</xdr:colOff>
      <xdr:row>755</xdr:row>
      <xdr:rowOff>189178</xdr:rowOff>
    </xdr:to>
    <xdr:sp macro="" textlink="">
      <xdr:nvSpPr>
        <xdr:cNvPr id="7" name="大かっこ 6"/>
        <xdr:cNvSpPr/>
      </xdr:nvSpPr>
      <xdr:spPr bwMode="auto">
        <a:xfrm>
          <a:off x="7065234" y="46085554"/>
          <a:ext cx="2793068" cy="62372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教育訓練プログラムの開発</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30</xdr:col>
      <xdr:colOff>76494</xdr:colOff>
      <xdr:row>757</xdr:row>
      <xdr:rowOff>243569</xdr:rowOff>
    </xdr:from>
    <xdr:to>
      <xdr:col>44</xdr:col>
      <xdr:colOff>69212</xdr:colOff>
      <xdr:row>763</xdr:row>
      <xdr:rowOff>54428</xdr:rowOff>
    </xdr:to>
    <xdr:sp macro="" textlink="">
      <xdr:nvSpPr>
        <xdr:cNvPr id="8" name="大かっこ 7"/>
        <xdr:cNvSpPr/>
      </xdr:nvSpPr>
      <xdr:spPr bwMode="auto">
        <a:xfrm>
          <a:off x="6199708" y="45419283"/>
          <a:ext cx="2850218" cy="193357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教材開発・講座運営補助</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40086</xdr:colOff>
      <xdr:row>756</xdr:row>
      <xdr:rowOff>274719</xdr:rowOff>
    </xdr:from>
    <xdr:to>
      <xdr:col>38</xdr:col>
      <xdr:colOff>40822</xdr:colOff>
      <xdr:row>756</xdr:row>
      <xdr:rowOff>721178</xdr:rowOff>
    </xdr:to>
    <xdr:sp macro="" textlink="">
      <xdr:nvSpPr>
        <xdr:cNvPr id="9" name="正方形/長方形 8"/>
        <xdr:cNvSpPr/>
      </xdr:nvSpPr>
      <xdr:spPr bwMode="auto">
        <a:xfrm>
          <a:off x="4530443" y="44892540"/>
          <a:ext cx="3266450" cy="446459"/>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108857</xdr:colOff>
      <xdr:row>749</xdr:row>
      <xdr:rowOff>285750</xdr:rowOff>
    </xdr:from>
    <xdr:to>
      <xdr:col>41</xdr:col>
      <xdr:colOff>32644</xdr:colOff>
      <xdr:row>750</xdr:row>
      <xdr:rowOff>305027</xdr:rowOff>
    </xdr:to>
    <xdr:sp macro="" textlink="">
      <xdr:nvSpPr>
        <xdr:cNvPr id="10" name="テキスト ボックス 9"/>
        <xdr:cNvSpPr txBox="1"/>
      </xdr:nvSpPr>
      <xdr:spPr>
        <a:xfrm>
          <a:off x="6027964" y="44944393"/>
          <a:ext cx="2373073" cy="373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うち本省事務費：５百万円</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70" zoomScaleNormal="75" zoomScaleSheetLayoutView="70" zoomScalePageLayoutView="85" workbookViewId="0">
      <selection activeCell="BG731" sqref="BG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791</v>
      </c>
      <c r="AK2" s="943"/>
      <c r="AL2" s="943"/>
      <c r="AM2" s="943"/>
      <c r="AN2" s="98" t="s">
        <v>406</v>
      </c>
      <c r="AO2" s="943">
        <v>20</v>
      </c>
      <c r="AP2" s="943"/>
      <c r="AQ2" s="943"/>
      <c r="AR2" s="99" t="s">
        <v>709</v>
      </c>
      <c r="AS2" s="949">
        <v>699</v>
      </c>
      <c r="AT2" s="949"/>
      <c r="AU2" s="949"/>
      <c r="AV2" s="98" t="str">
        <f>IF(AW2="","","-")</f>
        <v/>
      </c>
      <c r="AW2" s="909"/>
      <c r="AX2" s="909"/>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711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712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714</v>
      </c>
      <c r="H5" s="836"/>
      <c r="I5" s="836"/>
      <c r="J5" s="836"/>
      <c r="K5" s="836"/>
      <c r="L5" s="836"/>
      <c r="M5" s="837" t="s">
        <v>66</v>
      </c>
      <c r="N5" s="838"/>
      <c r="O5" s="838"/>
      <c r="P5" s="838"/>
      <c r="Q5" s="838"/>
      <c r="R5" s="839"/>
      <c r="S5" s="840" t="s">
        <v>715</v>
      </c>
      <c r="T5" s="836"/>
      <c r="U5" s="836"/>
      <c r="V5" s="836"/>
      <c r="W5" s="836"/>
      <c r="X5" s="841"/>
      <c r="Y5" s="694" t="s">
        <v>3</v>
      </c>
      <c r="Z5" s="542"/>
      <c r="AA5" s="542"/>
      <c r="AB5" s="542"/>
      <c r="AC5" s="542"/>
      <c r="AD5" s="543"/>
      <c r="AE5" s="695" t="s">
        <v>716</v>
      </c>
      <c r="AF5" s="695"/>
      <c r="AG5" s="695"/>
      <c r="AH5" s="695"/>
      <c r="AI5" s="695"/>
      <c r="AJ5" s="695"/>
      <c r="AK5" s="695"/>
      <c r="AL5" s="695"/>
      <c r="AM5" s="695"/>
      <c r="AN5" s="695"/>
      <c r="AO5" s="695"/>
      <c r="AP5" s="696"/>
      <c r="AQ5" s="697" t="s">
        <v>713</v>
      </c>
      <c r="AR5" s="698"/>
      <c r="AS5" s="698"/>
      <c r="AT5" s="698"/>
      <c r="AU5" s="698"/>
      <c r="AV5" s="698"/>
      <c r="AW5" s="698"/>
      <c r="AX5" s="699"/>
    </row>
    <row r="6" spans="1:50" ht="39" customHeight="1" x14ac:dyDescent="0.15">
      <c r="A6" s="702" t="s">
        <v>4</v>
      </c>
      <c r="B6" s="703"/>
      <c r="C6" s="703"/>
      <c r="D6" s="703"/>
      <c r="E6" s="703"/>
      <c r="F6" s="703"/>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1" t="s">
        <v>389</v>
      </c>
      <c r="Z7" s="439"/>
      <c r="AA7" s="439"/>
      <c r="AB7" s="439"/>
      <c r="AC7" s="439"/>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v>
      </c>
      <c r="H8" s="716"/>
      <c r="I8" s="716"/>
      <c r="J8" s="716"/>
      <c r="K8" s="716"/>
      <c r="L8" s="716"/>
      <c r="M8" s="716"/>
      <c r="N8" s="716"/>
      <c r="O8" s="716"/>
      <c r="P8" s="716"/>
      <c r="Q8" s="716"/>
      <c r="R8" s="716"/>
      <c r="S8" s="716"/>
      <c r="T8" s="716"/>
      <c r="U8" s="716"/>
      <c r="V8" s="716"/>
      <c r="W8" s="716"/>
      <c r="X8" s="945"/>
      <c r="Y8" s="842" t="s">
        <v>257</v>
      </c>
      <c r="Z8" s="843"/>
      <c r="AA8" s="843"/>
      <c r="AB8" s="843"/>
      <c r="AC8" s="843"/>
      <c r="AD8" s="844"/>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719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7" t="s">
        <v>30</v>
      </c>
      <c r="B10" s="658"/>
      <c r="C10" s="658"/>
      <c r="D10" s="658"/>
      <c r="E10" s="658"/>
      <c r="F10" s="658"/>
      <c r="G10" s="750" t="s">
        <v>720</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7" t="s">
        <v>5</v>
      </c>
      <c r="B11" s="658"/>
      <c r="C11" s="658"/>
      <c r="D11" s="658"/>
      <c r="E11" s="658"/>
      <c r="F11" s="659"/>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62" t="s">
        <v>24</v>
      </c>
      <c r="B12" s="963"/>
      <c r="C12" s="963"/>
      <c r="D12" s="963"/>
      <c r="E12" s="963"/>
      <c r="F12" s="964"/>
      <c r="G12" s="756"/>
      <c r="H12" s="757"/>
      <c r="I12" s="757"/>
      <c r="J12" s="757"/>
      <c r="K12" s="757"/>
      <c r="L12" s="757"/>
      <c r="M12" s="757"/>
      <c r="N12" s="757"/>
      <c r="O12" s="757"/>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18"/>
    </row>
    <row r="13" spans="1:50" ht="21" customHeight="1" x14ac:dyDescent="0.15">
      <c r="A13" s="612"/>
      <c r="B13" s="613"/>
      <c r="C13" s="613"/>
      <c r="D13" s="613"/>
      <c r="E13" s="613"/>
      <c r="F13" s="614"/>
      <c r="G13" s="719" t="s">
        <v>6</v>
      </c>
      <c r="H13" s="720"/>
      <c r="I13" s="760" t="s">
        <v>7</v>
      </c>
      <c r="J13" s="761"/>
      <c r="K13" s="761"/>
      <c r="L13" s="761"/>
      <c r="M13" s="761"/>
      <c r="N13" s="761"/>
      <c r="O13" s="762"/>
      <c r="P13" s="654" t="s">
        <v>721</v>
      </c>
      <c r="Q13" s="655"/>
      <c r="R13" s="655"/>
      <c r="S13" s="655"/>
      <c r="T13" s="655"/>
      <c r="U13" s="655"/>
      <c r="V13" s="656"/>
      <c r="W13" s="654">
        <v>966</v>
      </c>
      <c r="X13" s="655"/>
      <c r="Y13" s="655"/>
      <c r="Z13" s="655"/>
      <c r="AA13" s="655"/>
      <c r="AB13" s="655"/>
      <c r="AC13" s="656"/>
      <c r="AD13" s="654">
        <v>493</v>
      </c>
      <c r="AE13" s="655"/>
      <c r="AF13" s="655"/>
      <c r="AG13" s="655"/>
      <c r="AH13" s="655"/>
      <c r="AI13" s="655"/>
      <c r="AJ13" s="656"/>
      <c r="AK13" s="654" t="s">
        <v>784</v>
      </c>
      <c r="AL13" s="655"/>
      <c r="AM13" s="655"/>
      <c r="AN13" s="655"/>
      <c r="AO13" s="655"/>
      <c r="AP13" s="655"/>
      <c r="AQ13" s="656"/>
      <c r="AR13" s="918" t="s">
        <v>784</v>
      </c>
      <c r="AS13" s="919"/>
      <c r="AT13" s="919"/>
      <c r="AU13" s="919"/>
      <c r="AV13" s="919"/>
      <c r="AW13" s="919"/>
      <c r="AX13" s="920"/>
    </row>
    <row r="14" spans="1:50" ht="21" customHeight="1" x14ac:dyDescent="0.15">
      <c r="A14" s="612"/>
      <c r="B14" s="613"/>
      <c r="C14" s="613"/>
      <c r="D14" s="613"/>
      <c r="E14" s="613"/>
      <c r="F14" s="614"/>
      <c r="G14" s="721"/>
      <c r="H14" s="722"/>
      <c r="I14" s="707" t="s">
        <v>8</v>
      </c>
      <c r="J14" s="758"/>
      <c r="K14" s="758"/>
      <c r="L14" s="758"/>
      <c r="M14" s="758"/>
      <c r="N14" s="758"/>
      <c r="O14" s="759"/>
      <c r="P14" s="654" t="s">
        <v>721</v>
      </c>
      <c r="Q14" s="655"/>
      <c r="R14" s="655"/>
      <c r="S14" s="655"/>
      <c r="T14" s="655"/>
      <c r="U14" s="655"/>
      <c r="V14" s="656"/>
      <c r="W14" s="654" t="s">
        <v>721</v>
      </c>
      <c r="X14" s="655"/>
      <c r="Y14" s="655"/>
      <c r="Z14" s="655"/>
      <c r="AA14" s="655"/>
      <c r="AB14" s="655"/>
      <c r="AC14" s="656"/>
      <c r="AD14" s="654">
        <v>0</v>
      </c>
      <c r="AE14" s="655"/>
      <c r="AF14" s="655"/>
      <c r="AG14" s="655"/>
      <c r="AH14" s="655"/>
      <c r="AI14" s="655"/>
      <c r="AJ14" s="656"/>
      <c r="AK14" s="654" t="s">
        <v>784</v>
      </c>
      <c r="AL14" s="655"/>
      <c r="AM14" s="655"/>
      <c r="AN14" s="655"/>
      <c r="AO14" s="655"/>
      <c r="AP14" s="655"/>
      <c r="AQ14" s="656"/>
      <c r="AR14" s="784"/>
      <c r="AS14" s="784"/>
      <c r="AT14" s="784"/>
      <c r="AU14" s="784"/>
      <c r="AV14" s="784"/>
      <c r="AW14" s="784"/>
      <c r="AX14" s="785"/>
    </row>
    <row r="15" spans="1:50" ht="21" customHeight="1" x14ac:dyDescent="0.15">
      <c r="A15" s="612"/>
      <c r="B15" s="613"/>
      <c r="C15" s="613"/>
      <c r="D15" s="613"/>
      <c r="E15" s="613"/>
      <c r="F15" s="614"/>
      <c r="G15" s="721"/>
      <c r="H15" s="722"/>
      <c r="I15" s="707" t="s">
        <v>51</v>
      </c>
      <c r="J15" s="708"/>
      <c r="K15" s="708"/>
      <c r="L15" s="708"/>
      <c r="M15" s="708"/>
      <c r="N15" s="708"/>
      <c r="O15" s="709"/>
      <c r="P15" s="654" t="s">
        <v>721</v>
      </c>
      <c r="Q15" s="655"/>
      <c r="R15" s="655"/>
      <c r="S15" s="655"/>
      <c r="T15" s="655"/>
      <c r="U15" s="655"/>
      <c r="V15" s="656"/>
      <c r="W15" s="654" t="s">
        <v>721</v>
      </c>
      <c r="X15" s="655"/>
      <c r="Y15" s="655"/>
      <c r="Z15" s="655"/>
      <c r="AA15" s="655"/>
      <c r="AB15" s="655"/>
      <c r="AC15" s="656"/>
      <c r="AD15" s="654">
        <v>0</v>
      </c>
      <c r="AE15" s="655"/>
      <c r="AF15" s="655"/>
      <c r="AG15" s="655"/>
      <c r="AH15" s="655"/>
      <c r="AI15" s="655"/>
      <c r="AJ15" s="656"/>
      <c r="AK15" s="654" t="s">
        <v>784</v>
      </c>
      <c r="AL15" s="655"/>
      <c r="AM15" s="655"/>
      <c r="AN15" s="655"/>
      <c r="AO15" s="655"/>
      <c r="AP15" s="655"/>
      <c r="AQ15" s="656"/>
      <c r="AR15" s="654" t="s">
        <v>784</v>
      </c>
      <c r="AS15" s="655"/>
      <c r="AT15" s="655"/>
      <c r="AU15" s="655"/>
      <c r="AV15" s="655"/>
      <c r="AW15" s="655"/>
      <c r="AX15" s="799"/>
    </row>
    <row r="16" spans="1:50" ht="21" customHeight="1" x14ac:dyDescent="0.15">
      <c r="A16" s="612"/>
      <c r="B16" s="613"/>
      <c r="C16" s="613"/>
      <c r="D16" s="613"/>
      <c r="E16" s="613"/>
      <c r="F16" s="614"/>
      <c r="G16" s="721"/>
      <c r="H16" s="722"/>
      <c r="I16" s="707" t="s">
        <v>52</v>
      </c>
      <c r="J16" s="708"/>
      <c r="K16" s="708"/>
      <c r="L16" s="708"/>
      <c r="M16" s="708"/>
      <c r="N16" s="708"/>
      <c r="O16" s="709"/>
      <c r="P16" s="654" t="s">
        <v>721</v>
      </c>
      <c r="Q16" s="655"/>
      <c r="R16" s="655"/>
      <c r="S16" s="655"/>
      <c r="T16" s="655"/>
      <c r="U16" s="655"/>
      <c r="V16" s="656"/>
      <c r="W16" s="654" t="s">
        <v>721</v>
      </c>
      <c r="X16" s="655"/>
      <c r="Y16" s="655"/>
      <c r="Z16" s="655"/>
      <c r="AA16" s="655"/>
      <c r="AB16" s="655"/>
      <c r="AC16" s="656"/>
      <c r="AD16" s="654">
        <v>0</v>
      </c>
      <c r="AE16" s="655"/>
      <c r="AF16" s="655"/>
      <c r="AG16" s="655"/>
      <c r="AH16" s="655"/>
      <c r="AI16" s="655"/>
      <c r="AJ16" s="656"/>
      <c r="AK16" s="654" t="s">
        <v>784</v>
      </c>
      <c r="AL16" s="655"/>
      <c r="AM16" s="655"/>
      <c r="AN16" s="655"/>
      <c r="AO16" s="655"/>
      <c r="AP16" s="655"/>
      <c r="AQ16" s="656"/>
      <c r="AR16" s="753"/>
      <c r="AS16" s="754"/>
      <c r="AT16" s="754"/>
      <c r="AU16" s="754"/>
      <c r="AV16" s="754"/>
      <c r="AW16" s="754"/>
      <c r="AX16" s="755"/>
    </row>
    <row r="17" spans="1:50" ht="24.75" customHeight="1" x14ac:dyDescent="0.15">
      <c r="A17" s="612"/>
      <c r="B17" s="613"/>
      <c r="C17" s="613"/>
      <c r="D17" s="613"/>
      <c r="E17" s="613"/>
      <c r="F17" s="614"/>
      <c r="G17" s="721"/>
      <c r="H17" s="722"/>
      <c r="I17" s="707" t="s">
        <v>50</v>
      </c>
      <c r="J17" s="758"/>
      <c r="K17" s="758"/>
      <c r="L17" s="758"/>
      <c r="M17" s="758"/>
      <c r="N17" s="758"/>
      <c r="O17" s="759"/>
      <c r="P17" s="654" t="s">
        <v>721</v>
      </c>
      <c r="Q17" s="655"/>
      <c r="R17" s="655"/>
      <c r="S17" s="655"/>
      <c r="T17" s="655"/>
      <c r="U17" s="655"/>
      <c r="V17" s="656"/>
      <c r="W17" s="654" t="s">
        <v>721</v>
      </c>
      <c r="X17" s="655"/>
      <c r="Y17" s="655"/>
      <c r="Z17" s="655"/>
      <c r="AA17" s="655"/>
      <c r="AB17" s="655"/>
      <c r="AC17" s="656"/>
      <c r="AD17" s="654">
        <v>-195</v>
      </c>
      <c r="AE17" s="655"/>
      <c r="AF17" s="655"/>
      <c r="AG17" s="655"/>
      <c r="AH17" s="655"/>
      <c r="AI17" s="655"/>
      <c r="AJ17" s="656"/>
      <c r="AK17" s="654" t="s">
        <v>784</v>
      </c>
      <c r="AL17" s="655"/>
      <c r="AM17" s="655"/>
      <c r="AN17" s="655"/>
      <c r="AO17" s="655"/>
      <c r="AP17" s="655"/>
      <c r="AQ17" s="656"/>
      <c r="AR17" s="916"/>
      <c r="AS17" s="916"/>
      <c r="AT17" s="916"/>
      <c r="AU17" s="916"/>
      <c r="AV17" s="916"/>
      <c r="AW17" s="916"/>
      <c r="AX17" s="917"/>
    </row>
    <row r="18" spans="1:50" ht="24.75" customHeight="1" x14ac:dyDescent="0.15">
      <c r="A18" s="612"/>
      <c r="B18" s="613"/>
      <c r="C18" s="613"/>
      <c r="D18" s="613"/>
      <c r="E18" s="613"/>
      <c r="F18" s="614"/>
      <c r="G18" s="723"/>
      <c r="H18" s="724"/>
      <c r="I18" s="712" t="s">
        <v>20</v>
      </c>
      <c r="J18" s="713"/>
      <c r="K18" s="713"/>
      <c r="L18" s="713"/>
      <c r="M18" s="713"/>
      <c r="N18" s="713"/>
      <c r="O18" s="714"/>
      <c r="P18" s="874">
        <f>SUM(P13:V17)</f>
        <v>0</v>
      </c>
      <c r="Q18" s="875"/>
      <c r="R18" s="875"/>
      <c r="S18" s="875"/>
      <c r="T18" s="875"/>
      <c r="U18" s="875"/>
      <c r="V18" s="876"/>
      <c r="W18" s="874">
        <f>SUM(W13:AC17)</f>
        <v>966</v>
      </c>
      <c r="X18" s="875"/>
      <c r="Y18" s="875"/>
      <c r="Z18" s="875"/>
      <c r="AA18" s="875"/>
      <c r="AB18" s="875"/>
      <c r="AC18" s="876"/>
      <c r="AD18" s="874">
        <f>SUM(AD13:AJ17)</f>
        <v>298</v>
      </c>
      <c r="AE18" s="875"/>
      <c r="AF18" s="875"/>
      <c r="AG18" s="875"/>
      <c r="AH18" s="875"/>
      <c r="AI18" s="875"/>
      <c r="AJ18" s="876"/>
      <c r="AK18" s="874">
        <f>SUM(AK13:AQ17)</f>
        <v>0</v>
      </c>
      <c r="AL18" s="875"/>
      <c r="AM18" s="875"/>
      <c r="AN18" s="875"/>
      <c r="AO18" s="875"/>
      <c r="AP18" s="875"/>
      <c r="AQ18" s="876"/>
      <c r="AR18" s="874">
        <f>SUM(AR13:AX17)</f>
        <v>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4"/>
      <c r="Q19" s="655"/>
      <c r="R19" s="655"/>
      <c r="S19" s="655"/>
      <c r="T19" s="655"/>
      <c r="U19" s="655"/>
      <c r="V19" s="656"/>
      <c r="W19" s="654">
        <v>426</v>
      </c>
      <c r="X19" s="655"/>
      <c r="Y19" s="655"/>
      <c r="Z19" s="655"/>
      <c r="AA19" s="655"/>
      <c r="AB19" s="655"/>
      <c r="AC19" s="656"/>
      <c r="AD19" s="654">
        <v>291</v>
      </c>
      <c r="AE19" s="655"/>
      <c r="AF19" s="655"/>
      <c r="AG19" s="655"/>
      <c r="AH19" s="655"/>
      <c r="AI19" s="655"/>
      <c r="AJ19" s="656"/>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7" t="str">
        <f>IF(P18=0, "-", SUM(P19)/P18)</f>
        <v>-</v>
      </c>
      <c r="Q20" s="317"/>
      <c r="R20" s="317"/>
      <c r="S20" s="317"/>
      <c r="T20" s="317"/>
      <c r="U20" s="317"/>
      <c r="V20" s="317"/>
      <c r="W20" s="317">
        <f t="shared" ref="W20" si="0">IF(W18=0, "-", SUM(W19)/W18)</f>
        <v>0.44099378881987578</v>
      </c>
      <c r="X20" s="317"/>
      <c r="Y20" s="317"/>
      <c r="Z20" s="317"/>
      <c r="AA20" s="317"/>
      <c r="AB20" s="317"/>
      <c r="AC20" s="317"/>
      <c r="AD20" s="317">
        <f t="shared" ref="AD20" si="1">IF(AD18=0, "-", SUM(AD19)/AD18)</f>
        <v>0.97651006711409394</v>
      </c>
      <c r="AE20" s="317"/>
      <c r="AF20" s="317"/>
      <c r="AG20" s="317"/>
      <c r="AH20" s="317"/>
      <c r="AI20" s="317"/>
      <c r="AJ20" s="317"/>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5"/>
      <c r="G21" s="315" t="s">
        <v>354</v>
      </c>
      <c r="H21" s="316"/>
      <c r="I21" s="316"/>
      <c r="J21" s="316"/>
      <c r="K21" s="316"/>
      <c r="L21" s="316"/>
      <c r="M21" s="316"/>
      <c r="N21" s="316"/>
      <c r="O21" s="316"/>
      <c r="P21" s="317" t="str">
        <f>IF(P19=0, "-", SUM(P19)/SUM(P13,P14))</f>
        <v>-</v>
      </c>
      <c r="Q21" s="317"/>
      <c r="R21" s="317"/>
      <c r="S21" s="317"/>
      <c r="T21" s="317"/>
      <c r="U21" s="317"/>
      <c r="V21" s="317"/>
      <c r="W21" s="317">
        <f t="shared" ref="W21" si="2">IF(W19=0, "-", SUM(W19)/SUM(W13,W14))</f>
        <v>0.44099378881987578</v>
      </c>
      <c r="X21" s="317"/>
      <c r="Y21" s="317"/>
      <c r="Z21" s="317"/>
      <c r="AA21" s="317"/>
      <c r="AB21" s="317"/>
      <c r="AC21" s="317"/>
      <c r="AD21" s="317">
        <f t="shared" ref="AD21" si="3">IF(AD19=0, "-", SUM(AD19)/SUM(AD13,AD14))</f>
        <v>0.59026369168356996</v>
      </c>
      <c r="AE21" s="317"/>
      <c r="AF21" s="317"/>
      <c r="AG21" s="317"/>
      <c r="AH21" s="317"/>
      <c r="AI21" s="317"/>
      <c r="AJ21" s="317"/>
      <c r="AK21" s="324"/>
      <c r="AL21" s="324"/>
      <c r="AM21" s="324"/>
      <c r="AN21" s="324"/>
      <c r="AO21" s="324"/>
      <c r="AP21" s="324"/>
      <c r="AQ21" s="325"/>
      <c r="AR21" s="325"/>
      <c r="AS21" s="325"/>
      <c r="AT21" s="325"/>
      <c r="AU21" s="324"/>
      <c r="AV21" s="324"/>
      <c r="AW21" s="324"/>
      <c r="AX21" s="326"/>
    </row>
    <row r="22" spans="1:50" ht="18.75" customHeight="1" x14ac:dyDescent="0.15">
      <c r="A22" s="971" t="s">
        <v>707</v>
      </c>
      <c r="B22" s="972"/>
      <c r="C22" s="972"/>
      <c r="D22" s="972"/>
      <c r="E22" s="972"/>
      <c r="F22" s="973"/>
      <c r="G22" s="967" t="s">
        <v>333</v>
      </c>
      <c r="H22" s="223"/>
      <c r="I22" s="223"/>
      <c r="J22" s="223"/>
      <c r="K22" s="223"/>
      <c r="L22" s="223"/>
      <c r="M22" s="223"/>
      <c r="N22" s="223"/>
      <c r="O22" s="224"/>
      <c r="P22" s="932" t="s">
        <v>705</v>
      </c>
      <c r="Q22" s="223"/>
      <c r="R22" s="223"/>
      <c r="S22" s="223"/>
      <c r="T22" s="223"/>
      <c r="U22" s="223"/>
      <c r="V22" s="224"/>
      <c r="W22" s="932" t="s">
        <v>706</v>
      </c>
      <c r="X22" s="223"/>
      <c r="Y22" s="223"/>
      <c r="Z22" s="223"/>
      <c r="AA22" s="223"/>
      <c r="AB22" s="223"/>
      <c r="AC22" s="224"/>
      <c r="AD22" s="932" t="s">
        <v>332</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24.75" customHeight="1" x14ac:dyDescent="0.15">
      <c r="A23" s="974"/>
      <c r="B23" s="975"/>
      <c r="C23" s="975"/>
      <c r="D23" s="975"/>
      <c r="E23" s="975"/>
      <c r="F23" s="976"/>
      <c r="G23" s="968" t="s">
        <v>793</v>
      </c>
      <c r="H23" s="969"/>
      <c r="I23" s="969"/>
      <c r="J23" s="969"/>
      <c r="K23" s="969"/>
      <c r="L23" s="969"/>
      <c r="M23" s="969"/>
      <c r="N23" s="969"/>
      <c r="O23" s="970"/>
      <c r="P23" s="918" t="s">
        <v>784</v>
      </c>
      <c r="Q23" s="919"/>
      <c r="R23" s="919"/>
      <c r="S23" s="919"/>
      <c r="T23" s="919"/>
      <c r="U23" s="919"/>
      <c r="V23" s="933"/>
      <c r="W23" s="918" t="s">
        <v>784</v>
      </c>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4"/>
      <c r="Q24" s="655"/>
      <c r="R24" s="655"/>
      <c r="S24" s="655"/>
      <c r="T24" s="655"/>
      <c r="U24" s="655"/>
      <c r="V24" s="656"/>
      <c r="W24" s="654"/>
      <c r="X24" s="655"/>
      <c r="Y24" s="655"/>
      <c r="Z24" s="655"/>
      <c r="AA24" s="655"/>
      <c r="AB24" s="655"/>
      <c r="AC24" s="65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4"/>
      <c r="Q25" s="655"/>
      <c r="R25" s="655"/>
      <c r="S25" s="655"/>
      <c r="T25" s="655"/>
      <c r="U25" s="655"/>
      <c r="V25" s="656"/>
      <c r="W25" s="654"/>
      <c r="X25" s="655"/>
      <c r="Y25" s="655"/>
      <c r="Z25" s="655"/>
      <c r="AA25" s="655"/>
      <c r="AB25" s="655"/>
      <c r="AC25" s="65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4"/>
      <c r="Q26" s="655"/>
      <c r="R26" s="655"/>
      <c r="S26" s="655"/>
      <c r="T26" s="655"/>
      <c r="U26" s="655"/>
      <c r="V26" s="656"/>
      <c r="W26" s="654"/>
      <c r="X26" s="655"/>
      <c r="Y26" s="655"/>
      <c r="Z26" s="655"/>
      <c r="AA26" s="655"/>
      <c r="AB26" s="655"/>
      <c r="AC26" s="65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4"/>
      <c r="Q27" s="655"/>
      <c r="R27" s="655"/>
      <c r="S27" s="655"/>
      <c r="T27" s="655"/>
      <c r="U27" s="655"/>
      <c r="V27" s="656"/>
      <c r="W27" s="654"/>
      <c r="X27" s="655"/>
      <c r="Y27" s="655"/>
      <c r="Z27" s="655"/>
      <c r="AA27" s="655"/>
      <c r="AB27" s="655"/>
      <c r="AC27" s="65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4" t="e">
        <f>P29-SUM(P23:P27)</f>
        <v>#VALUE!</v>
      </c>
      <c r="Q28" s="875"/>
      <c r="R28" s="875"/>
      <c r="S28" s="875"/>
      <c r="T28" s="875"/>
      <c r="U28" s="875"/>
      <c r="V28" s="876"/>
      <c r="W28" s="874" t="e">
        <f>W29-SUM(W23:W27)</f>
        <v>#VALUE!</v>
      </c>
      <c r="X28" s="875"/>
      <c r="Y28" s="875"/>
      <c r="Z28" s="875"/>
      <c r="AA28" s="875"/>
      <c r="AB28" s="875"/>
      <c r="AC28" s="87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4" t="str">
        <f>AK13</f>
        <v>-</v>
      </c>
      <c r="Q29" s="655"/>
      <c r="R29" s="655"/>
      <c r="S29" s="655"/>
      <c r="T29" s="655"/>
      <c r="U29" s="655"/>
      <c r="V29" s="656"/>
      <c r="W29" s="950" t="str">
        <f>AR13</f>
        <v>-</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7" t="s">
        <v>349</v>
      </c>
      <c r="B30" s="858"/>
      <c r="C30" s="858"/>
      <c r="D30" s="858"/>
      <c r="E30" s="858"/>
      <c r="F30" s="859"/>
      <c r="G30" s="769" t="s">
        <v>146</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390</v>
      </c>
      <c r="AF30" s="855"/>
      <c r="AG30" s="855"/>
      <c r="AH30" s="856"/>
      <c r="AI30" s="913" t="s">
        <v>412</v>
      </c>
      <c r="AJ30" s="913"/>
      <c r="AK30" s="913"/>
      <c r="AL30" s="854"/>
      <c r="AM30" s="913" t="s">
        <v>509</v>
      </c>
      <c r="AN30" s="913"/>
      <c r="AO30" s="913"/>
      <c r="AP30" s="854"/>
      <c r="AQ30" s="763" t="s">
        <v>232</v>
      </c>
      <c r="AR30" s="764"/>
      <c r="AS30" s="764"/>
      <c r="AT30" s="765"/>
      <c r="AU30" s="770" t="s">
        <v>134</v>
      </c>
      <c r="AV30" s="770"/>
      <c r="AW30" s="770"/>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1" t="s">
        <v>793</v>
      </c>
      <c r="AR31" s="202"/>
      <c r="AS31" s="137" t="s">
        <v>233</v>
      </c>
      <c r="AT31" s="138"/>
      <c r="AU31" s="201">
        <v>2</v>
      </c>
      <c r="AV31" s="201"/>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9" t="s">
        <v>723</v>
      </c>
      <c r="Q32" s="109"/>
      <c r="R32" s="109"/>
      <c r="S32" s="109"/>
      <c r="T32" s="109"/>
      <c r="U32" s="109"/>
      <c r="V32" s="109"/>
      <c r="W32" s="109"/>
      <c r="X32" s="110"/>
      <c r="Y32" s="470" t="s">
        <v>12</v>
      </c>
      <c r="Z32" s="530"/>
      <c r="AA32" s="531"/>
      <c r="AB32" s="460" t="s">
        <v>371</v>
      </c>
      <c r="AC32" s="460"/>
      <c r="AD32" s="460"/>
      <c r="AE32" s="219" t="s">
        <v>721</v>
      </c>
      <c r="AF32" s="220"/>
      <c r="AG32" s="220"/>
      <c r="AH32" s="220"/>
      <c r="AI32" s="219" t="s">
        <v>721</v>
      </c>
      <c r="AJ32" s="220"/>
      <c r="AK32" s="220"/>
      <c r="AL32" s="220"/>
      <c r="AM32" s="219">
        <v>93</v>
      </c>
      <c r="AN32" s="220"/>
      <c r="AO32" s="220"/>
      <c r="AP32" s="220"/>
      <c r="AQ32" s="336" t="s">
        <v>721</v>
      </c>
      <c r="AR32" s="209"/>
      <c r="AS32" s="209"/>
      <c r="AT32" s="337"/>
      <c r="AU32" s="220">
        <v>93</v>
      </c>
      <c r="AV32" s="220"/>
      <c r="AW32" s="220"/>
      <c r="AX32" s="222"/>
    </row>
    <row r="33" spans="1:51" ht="23.25" customHeight="1" x14ac:dyDescent="0.15">
      <c r="A33" s="398"/>
      <c r="B33" s="399"/>
      <c r="C33" s="399"/>
      <c r="D33" s="399"/>
      <c r="E33" s="399"/>
      <c r="F33" s="400"/>
      <c r="G33" s="566"/>
      <c r="H33" s="567"/>
      <c r="I33" s="567"/>
      <c r="J33" s="567"/>
      <c r="K33" s="567"/>
      <c r="L33" s="567"/>
      <c r="M33" s="567"/>
      <c r="N33" s="567"/>
      <c r="O33" s="568"/>
      <c r="P33" s="112"/>
      <c r="Q33" s="112"/>
      <c r="R33" s="112"/>
      <c r="S33" s="112"/>
      <c r="T33" s="112"/>
      <c r="U33" s="112"/>
      <c r="V33" s="112"/>
      <c r="W33" s="112"/>
      <c r="X33" s="113"/>
      <c r="Y33" s="446" t="s">
        <v>54</v>
      </c>
      <c r="Z33" s="441"/>
      <c r="AA33" s="442"/>
      <c r="AB33" s="522" t="s">
        <v>371</v>
      </c>
      <c r="AC33" s="522"/>
      <c r="AD33" s="522"/>
      <c r="AE33" s="219" t="s">
        <v>721</v>
      </c>
      <c r="AF33" s="220"/>
      <c r="AG33" s="220"/>
      <c r="AH33" s="220"/>
      <c r="AI33" s="219" t="s">
        <v>721</v>
      </c>
      <c r="AJ33" s="220"/>
      <c r="AK33" s="220"/>
      <c r="AL33" s="220"/>
      <c r="AM33" s="219">
        <v>80</v>
      </c>
      <c r="AN33" s="220"/>
      <c r="AO33" s="220"/>
      <c r="AP33" s="220"/>
      <c r="AQ33" s="336" t="s">
        <v>721</v>
      </c>
      <c r="AR33" s="209"/>
      <c r="AS33" s="209"/>
      <c r="AT33" s="337"/>
      <c r="AU33" s="220">
        <v>80</v>
      </c>
      <c r="AV33" s="220"/>
      <c r="AW33" s="220"/>
      <c r="AX33" s="222"/>
    </row>
    <row r="34" spans="1:51" ht="23.25" customHeight="1" x14ac:dyDescent="0.15">
      <c r="A34" s="397"/>
      <c r="B34" s="395"/>
      <c r="C34" s="395"/>
      <c r="D34" s="395"/>
      <c r="E34" s="395"/>
      <c r="F34" s="396"/>
      <c r="G34" s="569"/>
      <c r="H34" s="570"/>
      <c r="I34" s="570"/>
      <c r="J34" s="570"/>
      <c r="K34" s="570"/>
      <c r="L34" s="570"/>
      <c r="M34" s="570"/>
      <c r="N34" s="570"/>
      <c r="O34" s="571"/>
      <c r="P34" s="115"/>
      <c r="Q34" s="115"/>
      <c r="R34" s="115"/>
      <c r="S34" s="115"/>
      <c r="T34" s="115"/>
      <c r="U34" s="115"/>
      <c r="V34" s="115"/>
      <c r="W34" s="115"/>
      <c r="X34" s="116"/>
      <c r="Y34" s="446" t="s">
        <v>13</v>
      </c>
      <c r="Z34" s="441"/>
      <c r="AA34" s="442"/>
      <c r="AB34" s="555" t="s">
        <v>180</v>
      </c>
      <c r="AC34" s="555"/>
      <c r="AD34" s="555"/>
      <c r="AE34" s="219" t="s">
        <v>721</v>
      </c>
      <c r="AF34" s="220"/>
      <c r="AG34" s="220"/>
      <c r="AH34" s="220"/>
      <c r="AI34" s="219" t="s">
        <v>721</v>
      </c>
      <c r="AJ34" s="220"/>
      <c r="AK34" s="220"/>
      <c r="AL34" s="220"/>
      <c r="AM34" s="219">
        <v>116</v>
      </c>
      <c r="AN34" s="220"/>
      <c r="AO34" s="220"/>
      <c r="AP34" s="220"/>
      <c r="AQ34" s="336" t="s">
        <v>721</v>
      </c>
      <c r="AR34" s="209"/>
      <c r="AS34" s="209"/>
      <c r="AT34" s="337"/>
      <c r="AU34" s="220">
        <v>116</v>
      </c>
      <c r="AV34" s="220"/>
      <c r="AW34" s="220"/>
      <c r="AX34" s="222"/>
    </row>
    <row r="35" spans="1:51" ht="23.25" customHeight="1" x14ac:dyDescent="0.15">
      <c r="A35" s="229" t="s">
        <v>380</v>
      </c>
      <c r="B35" s="230"/>
      <c r="C35" s="230"/>
      <c r="D35" s="230"/>
      <c r="E35" s="230"/>
      <c r="F35" s="231"/>
      <c r="G35" s="235" t="s">
        <v>724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30"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thickBot="1" x14ac:dyDescent="0.2">
      <c r="A37" s="766" t="s">
        <v>349</v>
      </c>
      <c r="B37" s="767"/>
      <c r="C37" s="767"/>
      <c r="D37" s="767"/>
      <c r="E37" s="767"/>
      <c r="F37" s="768"/>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8" t="s">
        <v>390</v>
      </c>
      <c r="AF37" s="248"/>
      <c r="AG37" s="248"/>
      <c r="AH37" s="248"/>
      <c r="AI37" s="248" t="s">
        <v>412</v>
      </c>
      <c r="AJ37" s="248"/>
      <c r="AK37" s="248"/>
      <c r="AL37" s="248"/>
      <c r="AM37" s="248" t="s">
        <v>509</v>
      </c>
      <c r="AN37" s="248"/>
      <c r="AO37" s="248"/>
      <c r="AP37" s="248"/>
      <c r="AQ37" s="155" t="s">
        <v>232</v>
      </c>
      <c r="AR37" s="156"/>
      <c r="AS37" s="156"/>
      <c r="AT37" s="157"/>
      <c r="AU37" s="411" t="s">
        <v>134</v>
      </c>
      <c r="AV37" s="411"/>
      <c r="AW37" s="411"/>
      <c r="AX37" s="908"/>
      <c r="AY37">
        <f>COUNTA($G$39)</f>
        <v>0</v>
      </c>
    </row>
    <row r="38" spans="1:51" ht="18.75" hidden="1" customHeight="1" thickBo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8"/>
      <c r="AF38" s="248"/>
      <c r="AG38" s="248"/>
      <c r="AH38" s="248"/>
      <c r="AI38" s="248"/>
      <c r="AJ38" s="248"/>
      <c r="AK38" s="248"/>
      <c r="AL38" s="248"/>
      <c r="AM38" s="248"/>
      <c r="AN38" s="248"/>
      <c r="AO38" s="248"/>
      <c r="AP38" s="248"/>
      <c r="AQ38" s="251"/>
      <c r="AR38" s="202"/>
      <c r="AS38" s="137" t="s">
        <v>233</v>
      </c>
      <c r="AT38" s="138"/>
      <c r="AU38" s="201"/>
      <c r="AV38" s="201"/>
      <c r="AW38" s="392" t="s">
        <v>179</v>
      </c>
      <c r="AX38" s="393"/>
      <c r="AY38">
        <f>$AY$37</f>
        <v>0</v>
      </c>
    </row>
    <row r="39" spans="1:51" ht="23.25" hidden="1" customHeight="1" thickBot="1" x14ac:dyDescent="0.2">
      <c r="A39" s="397"/>
      <c r="B39" s="395"/>
      <c r="C39" s="395"/>
      <c r="D39" s="395"/>
      <c r="E39" s="395"/>
      <c r="F39" s="396"/>
      <c r="G39" s="563"/>
      <c r="H39" s="564"/>
      <c r="I39" s="564"/>
      <c r="J39" s="564"/>
      <c r="K39" s="564"/>
      <c r="L39" s="564"/>
      <c r="M39" s="564"/>
      <c r="N39" s="564"/>
      <c r="O39" s="565"/>
      <c r="P39" s="109"/>
      <c r="Q39" s="109"/>
      <c r="R39" s="109"/>
      <c r="S39" s="109"/>
      <c r="T39" s="109"/>
      <c r="U39" s="109"/>
      <c r="V39" s="109"/>
      <c r="W39" s="109"/>
      <c r="X39" s="110"/>
      <c r="Y39" s="470" t="s">
        <v>12</v>
      </c>
      <c r="Z39" s="530"/>
      <c r="AA39" s="531"/>
      <c r="AB39" s="460"/>
      <c r="AC39" s="460"/>
      <c r="AD39" s="460"/>
      <c r="AE39" s="219"/>
      <c r="AF39" s="220"/>
      <c r="AG39" s="220"/>
      <c r="AH39" s="220"/>
      <c r="AI39" s="219"/>
      <c r="AJ39" s="220"/>
      <c r="AK39" s="220"/>
      <c r="AL39" s="220"/>
      <c r="AM39" s="219"/>
      <c r="AN39" s="220"/>
      <c r="AO39" s="220"/>
      <c r="AP39" s="220"/>
      <c r="AQ39" s="336"/>
      <c r="AR39" s="209"/>
      <c r="AS39" s="209"/>
      <c r="AT39" s="337"/>
      <c r="AU39" s="220"/>
      <c r="AV39" s="220"/>
      <c r="AW39" s="220"/>
      <c r="AX39" s="222"/>
      <c r="AY39">
        <f t="shared" ref="AY39:AY43" si="4">$AY$37</f>
        <v>0</v>
      </c>
    </row>
    <row r="40" spans="1:51" ht="23.25" hidden="1" customHeight="1" thickBot="1" x14ac:dyDescent="0.2">
      <c r="A40" s="398"/>
      <c r="B40" s="399"/>
      <c r="C40" s="399"/>
      <c r="D40" s="399"/>
      <c r="E40" s="399"/>
      <c r="F40" s="400"/>
      <c r="G40" s="566"/>
      <c r="H40" s="567"/>
      <c r="I40" s="567"/>
      <c r="J40" s="567"/>
      <c r="K40" s="567"/>
      <c r="L40" s="567"/>
      <c r="M40" s="567"/>
      <c r="N40" s="567"/>
      <c r="O40" s="568"/>
      <c r="P40" s="112"/>
      <c r="Q40" s="112"/>
      <c r="R40" s="112"/>
      <c r="S40" s="112"/>
      <c r="T40" s="112"/>
      <c r="U40" s="112"/>
      <c r="V40" s="112"/>
      <c r="W40" s="112"/>
      <c r="X40" s="113"/>
      <c r="Y40" s="446" t="s">
        <v>54</v>
      </c>
      <c r="Z40" s="441"/>
      <c r="AA40" s="442"/>
      <c r="AB40" s="522"/>
      <c r="AC40" s="522"/>
      <c r="AD40" s="522"/>
      <c r="AE40" s="219"/>
      <c r="AF40" s="220"/>
      <c r="AG40" s="220"/>
      <c r="AH40" s="220"/>
      <c r="AI40" s="219"/>
      <c r="AJ40" s="220"/>
      <c r="AK40" s="220"/>
      <c r="AL40" s="220"/>
      <c r="AM40" s="219"/>
      <c r="AN40" s="220"/>
      <c r="AO40" s="220"/>
      <c r="AP40" s="220"/>
      <c r="AQ40" s="336"/>
      <c r="AR40" s="209"/>
      <c r="AS40" s="209"/>
      <c r="AT40" s="337"/>
      <c r="AU40" s="220"/>
      <c r="AV40" s="220"/>
      <c r="AW40" s="220"/>
      <c r="AX40" s="222"/>
      <c r="AY40">
        <f t="shared" si="4"/>
        <v>0</v>
      </c>
    </row>
    <row r="41" spans="1:51" ht="23.25" hidden="1" customHeight="1" thickBot="1" x14ac:dyDescent="0.2">
      <c r="A41" s="401"/>
      <c r="B41" s="402"/>
      <c r="C41" s="402"/>
      <c r="D41" s="402"/>
      <c r="E41" s="402"/>
      <c r="F41" s="403"/>
      <c r="G41" s="569"/>
      <c r="H41" s="570"/>
      <c r="I41" s="570"/>
      <c r="J41" s="570"/>
      <c r="K41" s="570"/>
      <c r="L41" s="570"/>
      <c r="M41" s="570"/>
      <c r="N41" s="570"/>
      <c r="O41" s="571"/>
      <c r="P41" s="115"/>
      <c r="Q41" s="115"/>
      <c r="R41" s="115"/>
      <c r="S41" s="115"/>
      <c r="T41" s="115"/>
      <c r="U41" s="115"/>
      <c r="V41" s="115"/>
      <c r="W41" s="115"/>
      <c r="X41" s="116"/>
      <c r="Y41" s="446" t="s">
        <v>13</v>
      </c>
      <c r="Z41" s="441"/>
      <c r="AA41" s="442"/>
      <c r="AB41" s="555" t="s">
        <v>180</v>
      </c>
      <c r="AC41" s="555"/>
      <c r="AD41" s="555"/>
      <c r="AE41" s="219"/>
      <c r="AF41" s="220"/>
      <c r="AG41" s="220"/>
      <c r="AH41" s="220"/>
      <c r="AI41" s="219"/>
      <c r="AJ41" s="220"/>
      <c r="AK41" s="220"/>
      <c r="AL41" s="220"/>
      <c r="AM41" s="219"/>
      <c r="AN41" s="220"/>
      <c r="AO41" s="220"/>
      <c r="AP41" s="220"/>
      <c r="AQ41" s="336"/>
      <c r="AR41" s="209"/>
      <c r="AS41" s="209"/>
      <c r="AT41" s="337"/>
      <c r="AU41" s="220"/>
      <c r="AV41" s="220"/>
      <c r="AW41" s="220"/>
      <c r="AX41" s="222"/>
      <c r="AY41">
        <f t="shared" si="4"/>
        <v>0</v>
      </c>
    </row>
    <row r="42" spans="1:51" ht="23.25" hidden="1" customHeight="1" thickBot="1" x14ac:dyDescent="0.2">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thickBot="1" x14ac:dyDescent="0.2">
      <c r="A44" s="766" t="s">
        <v>349</v>
      </c>
      <c r="B44" s="767"/>
      <c r="C44" s="767"/>
      <c r="D44" s="767"/>
      <c r="E44" s="767"/>
      <c r="F44" s="768"/>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8" t="s">
        <v>390</v>
      </c>
      <c r="AF44" s="248"/>
      <c r="AG44" s="248"/>
      <c r="AH44" s="248"/>
      <c r="AI44" s="248" t="s">
        <v>412</v>
      </c>
      <c r="AJ44" s="248"/>
      <c r="AK44" s="248"/>
      <c r="AL44" s="248"/>
      <c r="AM44" s="248" t="s">
        <v>509</v>
      </c>
      <c r="AN44" s="248"/>
      <c r="AO44" s="248"/>
      <c r="AP44" s="248"/>
      <c r="AQ44" s="155" t="s">
        <v>232</v>
      </c>
      <c r="AR44" s="156"/>
      <c r="AS44" s="156"/>
      <c r="AT44" s="157"/>
      <c r="AU44" s="411" t="s">
        <v>134</v>
      </c>
      <c r="AV44" s="411"/>
      <c r="AW44" s="411"/>
      <c r="AX44" s="908"/>
      <c r="AY44">
        <f>COUNTA($G$46)</f>
        <v>0</v>
      </c>
    </row>
    <row r="45" spans="1:51" ht="18.75" hidden="1" customHeight="1" thickBo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8"/>
      <c r="AF45" s="248"/>
      <c r="AG45" s="248"/>
      <c r="AH45" s="248"/>
      <c r="AI45" s="248"/>
      <c r="AJ45" s="248"/>
      <c r="AK45" s="248"/>
      <c r="AL45" s="248"/>
      <c r="AM45" s="248"/>
      <c r="AN45" s="248"/>
      <c r="AO45" s="248"/>
      <c r="AP45" s="248"/>
      <c r="AQ45" s="251"/>
      <c r="AR45" s="202"/>
      <c r="AS45" s="137" t="s">
        <v>233</v>
      </c>
      <c r="AT45" s="138"/>
      <c r="AU45" s="201"/>
      <c r="AV45" s="201"/>
      <c r="AW45" s="392" t="s">
        <v>179</v>
      </c>
      <c r="AX45" s="393"/>
      <c r="AY45">
        <f>$AY$44</f>
        <v>0</v>
      </c>
    </row>
    <row r="46" spans="1:51" ht="23.25" hidden="1" customHeight="1" thickBot="1" x14ac:dyDescent="0.2">
      <c r="A46" s="397"/>
      <c r="B46" s="395"/>
      <c r="C46" s="395"/>
      <c r="D46" s="395"/>
      <c r="E46" s="395"/>
      <c r="F46" s="396"/>
      <c r="G46" s="563"/>
      <c r="H46" s="564"/>
      <c r="I46" s="564"/>
      <c r="J46" s="564"/>
      <c r="K46" s="564"/>
      <c r="L46" s="564"/>
      <c r="M46" s="564"/>
      <c r="N46" s="564"/>
      <c r="O46" s="565"/>
      <c r="P46" s="109"/>
      <c r="Q46" s="109"/>
      <c r="R46" s="109"/>
      <c r="S46" s="109"/>
      <c r="T46" s="109"/>
      <c r="U46" s="109"/>
      <c r="V46" s="109"/>
      <c r="W46" s="109"/>
      <c r="X46" s="110"/>
      <c r="Y46" s="470" t="s">
        <v>12</v>
      </c>
      <c r="Z46" s="530"/>
      <c r="AA46" s="531"/>
      <c r="AB46" s="460"/>
      <c r="AC46" s="460"/>
      <c r="AD46" s="460"/>
      <c r="AE46" s="283"/>
      <c r="AF46" s="283"/>
      <c r="AG46" s="283"/>
      <c r="AH46" s="283"/>
      <c r="AI46" s="283"/>
      <c r="AJ46" s="283"/>
      <c r="AK46" s="283"/>
      <c r="AL46" s="283"/>
      <c r="AM46" s="283"/>
      <c r="AN46" s="283"/>
      <c r="AO46" s="283"/>
      <c r="AP46" s="283"/>
      <c r="AQ46" s="336"/>
      <c r="AR46" s="209"/>
      <c r="AS46" s="209"/>
      <c r="AT46" s="337"/>
      <c r="AU46" s="220"/>
      <c r="AV46" s="220"/>
      <c r="AW46" s="220"/>
      <c r="AX46" s="222"/>
      <c r="AY46">
        <f t="shared" ref="AY46:AY50" si="5">$AY$44</f>
        <v>0</v>
      </c>
    </row>
    <row r="47" spans="1:51" ht="23.25" hidden="1" customHeight="1" thickBot="1" x14ac:dyDescent="0.2">
      <c r="A47" s="398"/>
      <c r="B47" s="399"/>
      <c r="C47" s="399"/>
      <c r="D47" s="399"/>
      <c r="E47" s="399"/>
      <c r="F47" s="400"/>
      <c r="G47" s="566"/>
      <c r="H47" s="567"/>
      <c r="I47" s="567"/>
      <c r="J47" s="567"/>
      <c r="K47" s="567"/>
      <c r="L47" s="567"/>
      <c r="M47" s="567"/>
      <c r="N47" s="567"/>
      <c r="O47" s="568"/>
      <c r="P47" s="112"/>
      <c r="Q47" s="112"/>
      <c r="R47" s="112"/>
      <c r="S47" s="112"/>
      <c r="T47" s="112"/>
      <c r="U47" s="112"/>
      <c r="V47" s="112"/>
      <c r="W47" s="112"/>
      <c r="X47" s="113"/>
      <c r="Y47" s="446" t="s">
        <v>54</v>
      </c>
      <c r="Z47" s="441"/>
      <c r="AA47" s="442"/>
      <c r="AB47" s="522"/>
      <c r="AC47" s="522"/>
      <c r="AD47" s="522"/>
      <c r="AE47" s="219"/>
      <c r="AF47" s="220"/>
      <c r="AG47" s="220"/>
      <c r="AH47" s="220"/>
      <c r="AI47" s="219"/>
      <c r="AJ47" s="220"/>
      <c r="AK47" s="220"/>
      <c r="AL47" s="220"/>
      <c r="AM47" s="219"/>
      <c r="AN47" s="220"/>
      <c r="AO47" s="220"/>
      <c r="AP47" s="220"/>
      <c r="AQ47" s="336"/>
      <c r="AR47" s="209"/>
      <c r="AS47" s="209"/>
      <c r="AT47" s="337"/>
      <c r="AU47" s="220"/>
      <c r="AV47" s="220"/>
      <c r="AW47" s="220"/>
      <c r="AX47" s="222"/>
      <c r="AY47">
        <f t="shared" si="5"/>
        <v>0</v>
      </c>
    </row>
    <row r="48" spans="1:51" ht="23.25" hidden="1" customHeight="1" thickBot="1" x14ac:dyDescent="0.2">
      <c r="A48" s="401"/>
      <c r="B48" s="402"/>
      <c r="C48" s="402"/>
      <c r="D48" s="402"/>
      <c r="E48" s="402"/>
      <c r="F48" s="403"/>
      <c r="G48" s="569"/>
      <c r="H48" s="570"/>
      <c r="I48" s="570"/>
      <c r="J48" s="570"/>
      <c r="K48" s="570"/>
      <c r="L48" s="570"/>
      <c r="M48" s="570"/>
      <c r="N48" s="570"/>
      <c r="O48" s="571"/>
      <c r="P48" s="115"/>
      <c r="Q48" s="115"/>
      <c r="R48" s="115"/>
      <c r="S48" s="115"/>
      <c r="T48" s="115"/>
      <c r="U48" s="115"/>
      <c r="V48" s="115"/>
      <c r="W48" s="115"/>
      <c r="X48" s="116"/>
      <c r="Y48" s="446" t="s">
        <v>13</v>
      </c>
      <c r="Z48" s="441"/>
      <c r="AA48" s="442"/>
      <c r="AB48" s="555" t="s">
        <v>180</v>
      </c>
      <c r="AC48" s="555"/>
      <c r="AD48" s="555"/>
      <c r="AE48" s="219"/>
      <c r="AF48" s="220"/>
      <c r="AG48" s="220"/>
      <c r="AH48" s="220"/>
      <c r="AI48" s="219"/>
      <c r="AJ48" s="220"/>
      <c r="AK48" s="220"/>
      <c r="AL48" s="220"/>
      <c r="AM48" s="219"/>
      <c r="AN48" s="220"/>
      <c r="AO48" s="220"/>
      <c r="AP48" s="220"/>
      <c r="AQ48" s="336"/>
      <c r="AR48" s="209"/>
      <c r="AS48" s="209"/>
      <c r="AT48" s="337"/>
      <c r="AU48" s="220"/>
      <c r="AV48" s="220"/>
      <c r="AW48" s="220"/>
      <c r="AX48" s="222"/>
      <c r="AY48">
        <f t="shared" si="5"/>
        <v>0</v>
      </c>
    </row>
    <row r="49" spans="1:51" ht="23.25" hidden="1" customHeight="1" thickBot="1" x14ac:dyDescent="0.2">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thickBo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thickBot="1" x14ac:dyDescent="0.2">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8" t="s">
        <v>390</v>
      </c>
      <c r="AF51" s="248"/>
      <c r="AG51" s="248"/>
      <c r="AH51" s="248"/>
      <c r="AI51" s="248" t="s">
        <v>412</v>
      </c>
      <c r="AJ51" s="248"/>
      <c r="AK51" s="248"/>
      <c r="AL51" s="248"/>
      <c r="AM51" s="248" t="s">
        <v>509</v>
      </c>
      <c r="AN51" s="248"/>
      <c r="AO51" s="248"/>
      <c r="AP51" s="248"/>
      <c r="AQ51" s="155" t="s">
        <v>232</v>
      </c>
      <c r="AR51" s="156"/>
      <c r="AS51" s="156"/>
      <c r="AT51" s="157"/>
      <c r="AU51" s="923" t="s">
        <v>134</v>
      </c>
      <c r="AV51" s="923"/>
      <c r="AW51" s="923"/>
      <c r="AX51" s="924"/>
      <c r="AY51">
        <f>COUNTA($G$53)</f>
        <v>0</v>
      </c>
    </row>
    <row r="52" spans="1:51" ht="18.75" hidden="1" customHeight="1" thickBo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8"/>
      <c r="AF52" s="248"/>
      <c r="AG52" s="248"/>
      <c r="AH52" s="248"/>
      <c r="AI52" s="248"/>
      <c r="AJ52" s="248"/>
      <c r="AK52" s="248"/>
      <c r="AL52" s="248"/>
      <c r="AM52" s="248"/>
      <c r="AN52" s="248"/>
      <c r="AO52" s="248"/>
      <c r="AP52" s="248"/>
      <c r="AQ52" s="251"/>
      <c r="AR52" s="202"/>
      <c r="AS52" s="137" t="s">
        <v>233</v>
      </c>
      <c r="AT52" s="138"/>
      <c r="AU52" s="201"/>
      <c r="AV52" s="201"/>
      <c r="AW52" s="392" t="s">
        <v>179</v>
      </c>
      <c r="AX52" s="393"/>
      <c r="AY52">
        <f>$AY$51</f>
        <v>0</v>
      </c>
    </row>
    <row r="53" spans="1:51" ht="22.5" hidden="1" customHeight="1" thickBot="1" x14ac:dyDescent="0.2">
      <c r="A53" s="397"/>
      <c r="B53" s="395"/>
      <c r="C53" s="395"/>
      <c r="D53" s="395"/>
      <c r="E53" s="395"/>
      <c r="F53" s="396"/>
      <c r="G53" s="563"/>
      <c r="H53" s="564"/>
      <c r="I53" s="564"/>
      <c r="J53" s="564"/>
      <c r="K53" s="564"/>
      <c r="L53" s="564"/>
      <c r="M53" s="564"/>
      <c r="N53" s="564"/>
      <c r="O53" s="565"/>
      <c r="P53" s="109"/>
      <c r="Q53" s="109"/>
      <c r="R53" s="109"/>
      <c r="S53" s="109"/>
      <c r="T53" s="109"/>
      <c r="U53" s="109"/>
      <c r="V53" s="109"/>
      <c r="W53" s="109"/>
      <c r="X53" s="110"/>
      <c r="Y53" s="470" t="s">
        <v>12</v>
      </c>
      <c r="Z53" s="530"/>
      <c r="AA53" s="531"/>
      <c r="AB53" s="460"/>
      <c r="AC53" s="460"/>
      <c r="AD53" s="460"/>
      <c r="AE53" s="219"/>
      <c r="AF53" s="220"/>
      <c r="AG53" s="220"/>
      <c r="AH53" s="220"/>
      <c r="AI53" s="219"/>
      <c r="AJ53" s="220"/>
      <c r="AK53" s="220"/>
      <c r="AL53" s="220"/>
      <c r="AM53" s="219"/>
      <c r="AN53" s="220"/>
      <c r="AO53" s="220"/>
      <c r="AP53" s="220"/>
      <c r="AQ53" s="336"/>
      <c r="AR53" s="209"/>
      <c r="AS53" s="209"/>
      <c r="AT53" s="337"/>
      <c r="AU53" s="220"/>
      <c r="AV53" s="220"/>
      <c r="AW53" s="220"/>
      <c r="AX53" s="222"/>
      <c r="AY53">
        <f t="shared" ref="AY53:AY57" si="6">$AY$51</f>
        <v>0</v>
      </c>
    </row>
    <row r="54" spans="1:51" ht="23.25" hidden="1" customHeight="1" thickBot="1" x14ac:dyDescent="0.2">
      <c r="A54" s="398"/>
      <c r="B54" s="399"/>
      <c r="C54" s="399"/>
      <c r="D54" s="399"/>
      <c r="E54" s="399"/>
      <c r="F54" s="400"/>
      <c r="G54" s="566"/>
      <c r="H54" s="567"/>
      <c r="I54" s="567"/>
      <c r="J54" s="567"/>
      <c r="K54" s="567"/>
      <c r="L54" s="567"/>
      <c r="M54" s="567"/>
      <c r="N54" s="567"/>
      <c r="O54" s="568"/>
      <c r="P54" s="112"/>
      <c r="Q54" s="112"/>
      <c r="R54" s="112"/>
      <c r="S54" s="112"/>
      <c r="T54" s="112"/>
      <c r="U54" s="112"/>
      <c r="V54" s="112"/>
      <c r="W54" s="112"/>
      <c r="X54" s="113"/>
      <c r="Y54" s="446" t="s">
        <v>54</v>
      </c>
      <c r="Z54" s="441"/>
      <c r="AA54" s="442"/>
      <c r="AB54" s="522"/>
      <c r="AC54" s="522"/>
      <c r="AD54" s="522"/>
      <c r="AE54" s="219"/>
      <c r="AF54" s="220"/>
      <c r="AG54" s="220"/>
      <c r="AH54" s="220"/>
      <c r="AI54" s="219"/>
      <c r="AJ54" s="220"/>
      <c r="AK54" s="220"/>
      <c r="AL54" s="220"/>
      <c r="AM54" s="219"/>
      <c r="AN54" s="220"/>
      <c r="AO54" s="220"/>
      <c r="AP54" s="220"/>
      <c r="AQ54" s="336"/>
      <c r="AR54" s="209"/>
      <c r="AS54" s="209"/>
      <c r="AT54" s="337"/>
      <c r="AU54" s="220"/>
      <c r="AV54" s="220"/>
      <c r="AW54" s="220"/>
      <c r="AX54" s="222"/>
      <c r="AY54">
        <f t="shared" si="6"/>
        <v>0</v>
      </c>
    </row>
    <row r="55" spans="1:51" ht="23.25" hidden="1" customHeight="1" thickBot="1" x14ac:dyDescent="0.2">
      <c r="A55" s="401"/>
      <c r="B55" s="402"/>
      <c r="C55" s="402"/>
      <c r="D55" s="402"/>
      <c r="E55" s="402"/>
      <c r="F55" s="403"/>
      <c r="G55" s="569"/>
      <c r="H55" s="570"/>
      <c r="I55" s="570"/>
      <c r="J55" s="570"/>
      <c r="K55" s="570"/>
      <c r="L55" s="570"/>
      <c r="M55" s="570"/>
      <c r="N55" s="570"/>
      <c r="O55" s="571"/>
      <c r="P55" s="115"/>
      <c r="Q55" s="115"/>
      <c r="R55" s="115"/>
      <c r="S55" s="115"/>
      <c r="T55" s="115"/>
      <c r="U55" s="115"/>
      <c r="V55" s="115"/>
      <c r="W55" s="115"/>
      <c r="X55" s="116"/>
      <c r="Y55" s="446" t="s">
        <v>13</v>
      </c>
      <c r="Z55" s="441"/>
      <c r="AA55" s="442"/>
      <c r="AB55" s="592" t="s">
        <v>14</v>
      </c>
      <c r="AC55" s="592"/>
      <c r="AD55" s="592"/>
      <c r="AE55" s="219"/>
      <c r="AF55" s="220"/>
      <c r="AG55" s="220"/>
      <c r="AH55" s="220"/>
      <c r="AI55" s="219"/>
      <c r="AJ55" s="220"/>
      <c r="AK55" s="220"/>
      <c r="AL55" s="220"/>
      <c r="AM55" s="219"/>
      <c r="AN55" s="220"/>
      <c r="AO55" s="220"/>
      <c r="AP55" s="220"/>
      <c r="AQ55" s="336"/>
      <c r="AR55" s="209"/>
      <c r="AS55" s="209"/>
      <c r="AT55" s="337"/>
      <c r="AU55" s="220"/>
      <c r="AV55" s="220"/>
      <c r="AW55" s="220"/>
      <c r="AX55" s="222"/>
      <c r="AY55">
        <f t="shared" si="6"/>
        <v>0</v>
      </c>
    </row>
    <row r="56" spans="1:51" ht="23.25" hidden="1" customHeight="1" thickBot="1" x14ac:dyDescent="0.2">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thickBo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thickBot="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8" t="s">
        <v>390</v>
      </c>
      <c r="AF58" s="248"/>
      <c r="AG58" s="248"/>
      <c r="AH58" s="248"/>
      <c r="AI58" s="248" t="s">
        <v>412</v>
      </c>
      <c r="AJ58" s="248"/>
      <c r="AK58" s="248"/>
      <c r="AL58" s="248"/>
      <c r="AM58" s="248" t="s">
        <v>509</v>
      </c>
      <c r="AN58" s="248"/>
      <c r="AO58" s="248"/>
      <c r="AP58" s="248"/>
      <c r="AQ58" s="155" t="s">
        <v>232</v>
      </c>
      <c r="AR58" s="156"/>
      <c r="AS58" s="156"/>
      <c r="AT58" s="157"/>
      <c r="AU58" s="923" t="s">
        <v>134</v>
      </c>
      <c r="AV58" s="923"/>
      <c r="AW58" s="923"/>
      <c r="AX58" s="924"/>
      <c r="AY58">
        <f>COUNTA($G$60)</f>
        <v>0</v>
      </c>
    </row>
    <row r="59" spans="1:51" ht="18.75" hidden="1" customHeight="1" thickBo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8"/>
      <c r="AF59" s="248"/>
      <c r="AG59" s="248"/>
      <c r="AH59" s="248"/>
      <c r="AI59" s="248"/>
      <c r="AJ59" s="248"/>
      <c r="AK59" s="248"/>
      <c r="AL59" s="248"/>
      <c r="AM59" s="248"/>
      <c r="AN59" s="248"/>
      <c r="AO59" s="248"/>
      <c r="AP59" s="248"/>
      <c r="AQ59" s="251"/>
      <c r="AR59" s="202"/>
      <c r="AS59" s="137" t="s">
        <v>233</v>
      </c>
      <c r="AT59" s="138"/>
      <c r="AU59" s="201"/>
      <c r="AV59" s="201"/>
      <c r="AW59" s="392" t="s">
        <v>179</v>
      </c>
      <c r="AX59" s="393"/>
      <c r="AY59">
        <f>$AY$58</f>
        <v>0</v>
      </c>
    </row>
    <row r="60" spans="1:51" ht="23.25" hidden="1" customHeight="1" thickBot="1" x14ac:dyDescent="0.2">
      <c r="A60" s="397"/>
      <c r="B60" s="395"/>
      <c r="C60" s="395"/>
      <c r="D60" s="395"/>
      <c r="E60" s="395"/>
      <c r="F60" s="396"/>
      <c r="G60" s="563"/>
      <c r="H60" s="564"/>
      <c r="I60" s="564"/>
      <c r="J60" s="564"/>
      <c r="K60" s="564"/>
      <c r="L60" s="564"/>
      <c r="M60" s="564"/>
      <c r="N60" s="564"/>
      <c r="O60" s="565"/>
      <c r="P60" s="109"/>
      <c r="Q60" s="109"/>
      <c r="R60" s="109"/>
      <c r="S60" s="109"/>
      <c r="T60" s="109"/>
      <c r="U60" s="109"/>
      <c r="V60" s="109"/>
      <c r="W60" s="109"/>
      <c r="X60" s="110"/>
      <c r="Y60" s="470" t="s">
        <v>12</v>
      </c>
      <c r="Z60" s="530"/>
      <c r="AA60" s="531"/>
      <c r="AB60" s="460"/>
      <c r="AC60" s="460"/>
      <c r="AD60" s="460"/>
      <c r="AE60" s="219"/>
      <c r="AF60" s="220"/>
      <c r="AG60" s="220"/>
      <c r="AH60" s="220"/>
      <c r="AI60" s="219"/>
      <c r="AJ60" s="220"/>
      <c r="AK60" s="220"/>
      <c r="AL60" s="220"/>
      <c r="AM60" s="219"/>
      <c r="AN60" s="220"/>
      <c r="AO60" s="220"/>
      <c r="AP60" s="220"/>
      <c r="AQ60" s="336"/>
      <c r="AR60" s="209"/>
      <c r="AS60" s="209"/>
      <c r="AT60" s="337"/>
      <c r="AU60" s="220"/>
      <c r="AV60" s="220"/>
      <c r="AW60" s="220"/>
      <c r="AX60" s="222"/>
      <c r="AY60">
        <f t="shared" ref="AY60:AY64" si="7">$AY$58</f>
        <v>0</v>
      </c>
    </row>
    <row r="61" spans="1:51" ht="23.25" hidden="1" customHeight="1" thickBot="1" x14ac:dyDescent="0.2">
      <c r="A61" s="398"/>
      <c r="B61" s="399"/>
      <c r="C61" s="399"/>
      <c r="D61" s="399"/>
      <c r="E61" s="399"/>
      <c r="F61" s="400"/>
      <c r="G61" s="566"/>
      <c r="H61" s="567"/>
      <c r="I61" s="567"/>
      <c r="J61" s="567"/>
      <c r="K61" s="567"/>
      <c r="L61" s="567"/>
      <c r="M61" s="567"/>
      <c r="N61" s="567"/>
      <c r="O61" s="568"/>
      <c r="P61" s="112"/>
      <c r="Q61" s="112"/>
      <c r="R61" s="112"/>
      <c r="S61" s="112"/>
      <c r="T61" s="112"/>
      <c r="U61" s="112"/>
      <c r="V61" s="112"/>
      <c r="W61" s="112"/>
      <c r="X61" s="113"/>
      <c r="Y61" s="446" t="s">
        <v>54</v>
      </c>
      <c r="Z61" s="441"/>
      <c r="AA61" s="442"/>
      <c r="AB61" s="522"/>
      <c r="AC61" s="522"/>
      <c r="AD61" s="522"/>
      <c r="AE61" s="219"/>
      <c r="AF61" s="220"/>
      <c r="AG61" s="220"/>
      <c r="AH61" s="220"/>
      <c r="AI61" s="219"/>
      <c r="AJ61" s="220"/>
      <c r="AK61" s="220"/>
      <c r="AL61" s="220"/>
      <c r="AM61" s="219"/>
      <c r="AN61" s="220"/>
      <c r="AO61" s="220"/>
      <c r="AP61" s="220"/>
      <c r="AQ61" s="336"/>
      <c r="AR61" s="209"/>
      <c r="AS61" s="209"/>
      <c r="AT61" s="337"/>
      <c r="AU61" s="220"/>
      <c r="AV61" s="220"/>
      <c r="AW61" s="220"/>
      <c r="AX61" s="222"/>
      <c r="AY61">
        <f t="shared" si="7"/>
        <v>0</v>
      </c>
    </row>
    <row r="62" spans="1:51" ht="23.25" hidden="1" customHeight="1" thickBot="1" x14ac:dyDescent="0.2">
      <c r="A62" s="398"/>
      <c r="B62" s="399"/>
      <c r="C62" s="399"/>
      <c r="D62" s="399"/>
      <c r="E62" s="399"/>
      <c r="F62" s="400"/>
      <c r="G62" s="569"/>
      <c r="H62" s="570"/>
      <c r="I62" s="570"/>
      <c r="J62" s="570"/>
      <c r="K62" s="570"/>
      <c r="L62" s="570"/>
      <c r="M62" s="570"/>
      <c r="N62" s="570"/>
      <c r="O62" s="571"/>
      <c r="P62" s="115"/>
      <c r="Q62" s="115"/>
      <c r="R62" s="115"/>
      <c r="S62" s="115"/>
      <c r="T62" s="115"/>
      <c r="U62" s="115"/>
      <c r="V62" s="115"/>
      <c r="W62" s="115"/>
      <c r="X62" s="116"/>
      <c r="Y62" s="446" t="s">
        <v>13</v>
      </c>
      <c r="Z62" s="441"/>
      <c r="AA62" s="442"/>
      <c r="AB62" s="555" t="s">
        <v>14</v>
      </c>
      <c r="AC62" s="555"/>
      <c r="AD62" s="555"/>
      <c r="AE62" s="219"/>
      <c r="AF62" s="220"/>
      <c r="AG62" s="220"/>
      <c r="AH62" s="220"/>
      <c r="AI62" s="219"/>
      <c r="AJ62" s="220"/>
      <c r="AK62" s="220"/>
      <c r="AL62" s="220"/>
      <c r="AM62" s="219"/>
      <c r="AN62" s="220"/>
      <c r="AO62" s="220"/>
      <c r="AP62" s="220"/>
      <c r="AQ62" s="336"/>
      <c r="AR62" s="209"/>
      <c r="AS62" s="209"/>
      <c r="AT62" s="337"/>
      <c r="AU62" s="220"/>
      <c r="AV62" s="220"/>
      <c r="AW62" s="220"/>
      <c r="AX62" s="222"/>
      <c r="AY62">
        <f t="shared" si="7"/>
        <v>0</v>
      </c>
    </row>
    <row r="63" spans="1:51" ht="23.25" hidden="1" customHeight="1" thickBot="1" x14ac:dyDescent="0.2">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thickBo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thickBot="1" x14ac:dyDescent="0.2">
      <c r="A65" s="481" t="s">
        <v>350</v>
      </c>
      <c r="B65" s="482"/>
      <c r="C65" s="482"/>
      <c r="D65" s="482"/>
      <c r="E65" s="482"/>
      <c r="F65" s="483"/>
      <c r="G65" s="484"/>
      <c r="H65" s="243" t="s">
        <v>146</v>
      </c>
      <c r="I65" s="243"/>
      <c r="J65" s="243"/>
      <c r="K65" s="243"/>
      <c r="L65" s="243"/>
      <c r="M65" s="243"/>
      <c r="N65" s="243"/>
      <c r="O65" s="244"/>
      <c r="P65" s="242" t="s">
        <v>59</v>
      </c>
      <c r="Q65" s="243"/>
      <c r="R65" s="243"/>
      <c r="S65" s="243"/>
      <c r="T65" s="243"/>
      <c r="U65" s="243"/>
      <c r="V65" s="244"/>
      <c r="W65" s="486" t="s">
        <v>345</v>
      </c>
      <c r="X65" s="487"/>
      <c r="Y65" s="490"/>
      <c r="Z65" s="490"/>
      <c r="AA65" s="491"/>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thickBot="1" x14ac:dyDescent="0.2">
      <c r="A66" s="474"/>
      <c r="B66" s="475"/>
      <c r="C66" s="475"/>
      <c r="D66" s="475"/>
      <c r="E66" s="475"/>
      <c r="F66" s="476"/>
      <c r="G66" s="485"/>
      <c r="H66" s="246"/>
      <c r="I66" s="246"/>
      <c r="J66" s="246"/>
      <c r="K66" s="246"/>
      <c r="L66" s="246"/>
      <c r="M66" s="246"/>
      <c r="N66" s="246"/>
      <c r="O66" s="247"/>
      <c r="P66" s="245"/>
      <c r="Q66" s="246"/>
      <c r="R66" s="246"/>
      <c r="S66" s="246"/>
      <c r="T66" s="246"/>
      <c r="U66" s="246"/>
      <c r="V66" s="247"/>
      <c r="W66" s="488"/>
      <c r="X66" s="489"/>
      <c r="Y66" s="492"/>
      <c r="Z66" s="492"/>
      <c r="AA66" s="493"/>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thickBot="1" x14ac:dyDescent="0.2">
      <c r="A67" s="474"/>
      <c r="B67" s="475"/>
      <c r="C67" s="475"/>
      <c r="D67" s="475"/>
      <c r="E67" s="475"/>
      <c r="F67" s="476"/>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thickBot="1" x14ac:dyDescent="0.2">
      <c r="A68" s="474"/>
      <c r="B68" s="475"/>
      <c r="C68" s="475"/>
      <c r="D68" s="475"/>
      <c r="E68" s="475"/>
      <c r="F68" s="476"/>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thickBot="1" x14ac:dyDescent="0.2">
      <c r="A69" s="474"/>
      <c r="B69" s="475"/>
      <c r="C69" s="475"/>
      <c r="D69" s="475"/>
      <c r="E69" s="475"/>
      <c r="F69" s="476"/>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thickBot="1" x14ac:dyDescent="0.2">
      <c r="A70" s="474" t="s">
        <v>355</v>
      </c>
      <c r="B70" s="475"/>
      <c r="C70" s="475"/>
      <c r="D70" s="475"/>
      <c r="E70" s="475"/>
      <c r="F70" s="476"/>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thickBot="1" x14ac:dyDescent="0.2">
      <c r="A71" s="474"/>
      <c r="B71" s="475"/>
      <c r="C71" s="475"/>
      <c r="D71" s="475"/>
      <c r="E71" s="475"/>
      <c r="F71" s="476"/>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thickBot="1" x14ac:dyDescent="0.2">
      <c r="A72" s="477"/>
      <c r="B72" s="478"/>
      <c r="C72" s="478"/>
      <c r="D72" s="478"/>
      <c r="E72" s="478"/>
      <c r="F72" s="479"/>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thickBot="1" x14ac:dyDescent="0.2">
      <c r="A73" s="505" t="s">
        <v>350</v>
      </c>
      <c r="B73" s="506"/>
      <c r="C73" s="506"/>
      <c r="D73" s="506"/>
      <c r="E73" s="506"/>
      <c r="F73" s="507"/>
      <c r="G73" s="581"/>
      <c r="H73" s="134" t="s">
        <v>146</v>
      </c>
      <c r="I73" s="134"/>
      <c r="J73" s="134"/>
      <c r="K73" s="134"/>
      <c r="L73" s="134"/>
      <c r="M73" s="134"/>
      <c r="N73" s="134"/>
      <c r="O73" s="135"/>
      <c r="P73" s="159" t="s">
        <v>59</v>
      </c>
      <c r="Q73" s="134"/>
      <c r="R73" s="134"/>
      <c r="S73" s="134"/>
      <c r="T73" s="134"/>
      <c r="U73" s="134"/>
      <c r="V73" s="134"/>
      <c r="W73" s="134"/>
      <c r="X73" s="135"/>
      <c r="Y73" s="583"/>
      <c r="Z73" s="584"/>
      <c r="AA73" s="585"/>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thickBot="1" x14ac:dyDescent="0.2">
      <c r="A74" s="508"/>
      <c r="B74" s="509"/>
      <c r="C74" s="509"/>
      <c r="D74" s="509"/>
      <c r="E74" s="509"/>
      <c r="F74" s="510"/>
      <c r="G74" s="582"/>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thickBot="1" x14ac:dyDescent="0.2">
      <c r="A75" s="508"/>
      <c r="B75" s="509"/>
      <c r="C75" s="509"/>
      <c r="D75" s="509"/>
      <c r="E75" s="509"/>
      <c r="F75" s="510"/>
      <c r="G75" s="607"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6"/>
      <c r="AF75" s="209"/>
      <c r="AG75" s="209"/>
      <c r="AH75" s="209"/>
      <c r="AI75" s="336"/>
      <c r="AJ75" s="209"/>
      <c r="AK75" s="209"/>
      <c r="AL75" s="209"/>
      <c r="AM75" s="336"/>
      <c r="AN75" s="209"/>
      <c r="AO75" s="209"/>
      <c r="AP75" s="209"/>
      <c r="AQ75" s="336"/>
      <c r="AR75" s="209"/>
      <c r="AS75" s="209"/>
      <c r="AT75" s="337"/>
      <c r="AU75" s="220"/>
      <c r="AV75" s="220"/>
      <c r="AW75" s="220"/>
      <c r="AX75" s="222"/>
      <c r="AY75">
        <f t="shared" ref="AY75:AY78" si="9">$AY$73</f>
        <v>0</v>
      </c>
    </row>
    <row r="76" spans="1:51" ht="23.25" hidden="1" customHeight="1" thickBot="1" x14ac:dyDescent="0.2">
      <c r="A76" s="508"/>
      <c r="B76" s="509"/>
      <c r="C76" s="509"/>
      <c r="D76" s="509"/>
      <c r="E76" s="509"/>
      <c r="F76" s="510"/>
      <c r="G76" s="608"/>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6"/>
      <c r="AF76" s="209"/>
      <c r="AG76" s="209"/>
      <c r="AH76" s="209"/>
      <c r="AI76" s="336"/>
      <c r="AJ76" s="209"/>
      <c r="AK76" s="209"/>
      <c r="AL76" s="209"/>
      <c r="AM76" s="336"/>
      <c r="AN76" s="209"/>
      <c r="AO76" s="209"/>
      <c r="AP76" s="209"/>
      <c r="AQ76" s="336"/>
      <c r="AR76" s="209"/>
      <c r="AS76" s="209"/>
      <c r="AT76" s="337"/>
      <c r="AU76" s="220"/>
      <c r="AV76" s="220"/>
      <c r="AW76" s="220"/>
      <c r="AX76" s="222"/>
      <c r="AY76">
        <f t="shared" si="9"/>
        <v>0</v>
      </c>
    </row>
    <row r="77" spans="1:51" ht="23.25" hidden="1" customHeight="1" thickBot="1" x14ac:dyDescent="0.2">
      <c r="A77" s="508"/>
      <c r="B77" s="509"/>
      <c r="C77" s="509"/>
      <c r="D77" s="509"/>
      <c r="E77" s="509"/>
      <c r="F77" s="510"/>
      <c r="G77" s="609"/>
      <c r="H77" s="115"/>
      <c r="I77" s="115"/>
      <c r="J77" s="115"/>
      <c r="K77" s="115"/>
      <c r="L77" s="115"/>
      <c r="M77" s="115"/>
      <c r="N77" s="115"/>
      <c r="O77" s="116"/>
      <c r="P77" s="112"/>
      <c r="Q77" s="112"/>
      <c r="R77" s="112"/>
      <c r="S77" s="112"/>
      <c r="T77" s="112"/>
      <c r="U77" s="112"/>
      <c r="V77" s="112"/>
      <c r="W77" s="112"/>
      <c r="X77" s="113"/>
      <c r="Y77" s="159" t="s">
        <v>13</v>
      </c>
      <c r="Z77" s="134"/>
      <c r="AA77" s="135"/>
      <c r="AB77" s="578" t="s">
        <v>14</v>
      </c>
      <c r="AC77" s="578"/>
      <c r="AD77" s="578"/>
      <c r="AE77" s="886"/>
      <c r="AF77" s="887"/>
      <c r="AG77" s="887"/>
      <c r="AH77" s="887"/>
      <c r="AI77" s="886"/>
      <c r="AJ77" s="887"/>
      <c r="AK77" s="887"/>
      <c r="AL77" s="887"/>
      <c r="AM77" s="886"/>
      <c r="AN77" s="887"/>
      <c r="AO77" s="887"/>
      <c r="AP77" s="887"/>
      <c r="AQ77" s="336"/>
      <c r="AR77" s="209"/>
      <c r="AS77" s="209"/>
      <c r="AT77" s="337"/>
      <c r="AU77" s="220"/>
      <c r="AV77" s="220"/>
      <c r="AW77" s="220"/>
      <c r="AX77" s="222"/>
      <c r="AY77">
        <f t="shared" si="9"/>
        <v>0</v>
      </c>
    </row>
    <row r="78" spans="1:51" ht="58.5" hidden="1" customHeight="1" thickBot="1" x14ac:dyDescent="0.2">
      <c r="A78" s="329" t="s">
        <v>383</v>
      </c>
      <c r="B78" s="330"/>
      <c r="C78" s="330"/>
      <c r="D78" s="330"/>
      <c r="E78" s="327" t="s">
        <v>328</v>
      </c>
      <c r="F78" s="328"/>
      <c r="G78" s="54" t="s">
        <v>235</v>
      </c>
      <c r="H78" s="586"/>
      <c r="I78" s="587"/>
      <c r="J78" s="587"/>
      <c r="K78" s="587"/>
      <c r="L78" s="587"/>
      <c r="M78" s="587"/>
      <c r="N78" s="587"/>
      <c r="O78" s="588"/>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344</v>
      </c>
      <c r="AP79" s="275"/>
      <c r="AQ79" s="275"/>
      <c r="AR79" s="76" t="s">
        <v>342</v>
      </c>
      <c r="AS79" s="274"/>
      <c r="AT79" s="275"/>
      <c r="AU79" s="275"/>
      <c r="AV79" s="275"/>
      <c r="AW79" s="275"/>
      <c r="AX79" s="966"/>
      <c r="AY79">
        <f>COUNTIF($AR$79,"☑")</f>
        <v>0</v>
      </c>
    </row>
    <row r="80" spans="1:51" ht="18.75" hidden="1" customHeight="1" thickBot="1" x14ac:dyDescent="0.2">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thickBot="1" x14ac:dyDescent="0.2">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thickBot="1" x14ac:dyDescent="0.2">
      <c r="A82" s="861"/>
      <c r="B82" s="526"/>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c r="AY82">
        <f t="shared" ref="AY82:AY89" si="10">$AY$80</f>
        <v>0</v>
      </c>
    </row>
    <row r="83" spans="1:60" ht="22.5" hidden="1" customHeight="1" thickBot="1" x14ac:dyDescent="0.2">
      <c r="A83" s="861"/>
      <c r="B83" s="526"/>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c r="AY83">
        <f t="shared" si="10"/>
        <v>0</v>
      </c>
    </row>
    <row r="84" spans="1:60" ht="19.5" hidden="1" customHeight="1" thickBot="1" x14ac:dyDescent="0.2">
      <c r="A84" s="861"/>
      <c r="B84" s="527"/>
      <c r="C84" s="528"/>
      <c r="D84" s="528"/>
      <c r="E84" s="528"/>
      <c r="F84" s="529"/>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4"/>
      <c r="AF84" s="674"/>
      <c r="AG84" s="674"/>
      <c r="AH84" s="674"/>
      <c r="AI84" s="674"/>
      <c r="AJ84" s="674"/>
      <c r="AK84" s="674"/>
      <c r="AL84" s="674"/>
      <c r="AM84" s="674"/>
      <c r="AN84" s="674"/>
      <c r="AO84" s="674"/>
      <c r="AP84" s="674"/>
      <c r="AQ84" s="674"/>
      <c r="AR84" s="674"/>
      <c r="AS84" s="674"/>
      <c r="AT84" s="674"/>
      <c r="AU84" s="676"/>
      <c r="AV84" s="676"/>
      <c r="AW84" s="676"/>
      <c r="AX84" s="885"/>
      <c r="AY84">
        <f t="shared" si="10"/>
        <v>0</v>
      </c>
    </row>
    <row r="85" spans="1:60" ht="18.75" hidden="1" customHeight="1" thickBot="1" x14ac:dyDescent="0.2">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6"/>
      <c r="Z85" s="167"/>
      <c r="AA85" s="168"/>
      <c r="AB85" s="556" t="s">
        <v>11</v>
      </c>
      <c r="AC85" s="557"/>
      <c r="AD85" s="558"/>
      <c r="AE85" s="248" t="s">
        <v>390</v>
      </c>
      <c r="AF85" s="248"/>
      <c r="AG85" s="248"/>
      <c r="AH85" s="248"/>
      <c r="AI85" s="248" t="s">
        <v>412</v>
      </c>
      <c r="AJ85" s="248"/>
      <c r="AK85" s="248"/>
      <c r="AL85" s="248"/>
      <c r="AM85" s="248" t="s">
        <v>509</v>
      </c>
      <c r="AN85" s="248"/>
      <c r="AO85" s="248"/>
      <c r="AP85" s="248"/>
      <c r="AQ85" s="159" t="s">
        <v>232</v>
      </c>
      <c r="AR85" s="134"/>
      <c r="AS85" s="134"/>
      <c r="AT85" s="135"/>
      <c r="AU85" s="532" t="s">
        <v>134</v>
      </c>
      <c r="AV85" s="532"/>
      <c r="AW85" s="532"/>
      <c r="AX85" s="533"/>
      <c r="AY85">
        <f t="shared" si="10"/>
        <v>0</v>
      </c>
      <c r="AZ85" s="10"/>
      <c r="BA85" s="10"/>
      <c r="BB85" s="10"/>
      <c r="BC85" s="10"/>
    </row>
    <row r="86" spans="1:60" ht="18.75" hidden="1" customHeight="1" thickBot="1" x14ac:dyDescent="0.2">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6"/>
      <c r="Z86" s="167"/>
      <c r="AA86" s="168"/>
      <c r="AB86" s="407"/>
      <c r="AC86" s="408"/>
      <c r="AD86" s="409"/>
      <c r="AE86" s="248"/>
      <c r="AF86" s="248"/>
      <c r="AG86" s="248"/>
      <c r="AH86" s="248"/>
      <c r="AI86" s="248"/>
      <c r="AJ86" s="248"/>
      <c r="AK86" s="248"/>
      <c r="AL86" s="248"/>
      <c r="AM86" s="248"/>
      <c r="AN86" s="248"/>
      <c r="AO86" s="248"/>
      <c r="AP86" s="248"/>
      <c r="AQ86" s="200"/>
      <c r="AR86" s="201"/>
      <c r="AS86" s="137" t="s">
        <v>233</v>
      </c>
      <c r="AT86" s="138"/>
      <c r="AU86" s="201"/>
      <c r="AV86" s="201"/>
      <c r="AW86" s="392" t="s">
        <v>179</v>
      </c>
      <c r="AX86" s="393"/>
      <c r="AY86">
        <f t="shared" si="10"/>
        <v>0</v>
      </c>
      <c r="AZ86" s="10"/>
      <c r="BA86" s="10"/>
      <c r="BB86" s="10"/>
      <c r="BC86" s="10"/>
      <c r="BD86" s="10"/>
      <c r="BE86" s="10"/>
      <c r="BF86" s="10"/>
      <c r="BG86" s="10"/>
      <c r="BH86" s="10"/>
    </row>
    <row r="87" spans="1:60" ht="23.25" hidden="1" customHeight="1" thickBot="1" x14ac:dyDescent="0.2">
      <c r="A87" s="861"/>
      <c r="B87" s="424"/>
      <c r="C87" s="424"/>
      <c r="D87" s="424"/>
      <c r="E87" s="424"/>
      <c r="F87" s="425"/>
      <c r="G87" s="108"/>
      <c r="H87" s="109"/>
      <c r="I87" s="109"/>
      <c r="J87" s="109"/>
      <c r="K87" s="109"/>
      <c r="L87" s="109"/>
      <c r="M87" s="109"/>
      <c r="N87" s="109"/>
      <c r="O87" s="110"/>
      <c r="P87" s="109"/>
      <c r="Q87" s="513"/>
      <c r="R87" s="513"/>
      <c r="S87" s="513"/>
      <c r="T87" s="513"/>
      <c r="U87" s="513"/>
      <c r="V87" s="513"/>
      <c r="W87" s="513"/>
      <c r="X87" s="514"/>
      <c r="Y87" s="560" t="s">
        <v>62</v>
      </c>
      <c r="Z87" s="561"/>
      <c r="AA87" s="562"/>
      <c r="AB87" s="460"/>
      <c r="AC87" s="460"/>
      <c r="AD87" s="460"/>
      <c r="AE87" s="219"/>
      <c r="AF87" s="220"/>
      <c r="AG87" s="220"/>
      <c r="AH87" s="220"/>
      <c r="AI87" s="219"/>
      <c r="AJ87" s="220"/>
      <c r="AK87" s="220"/>
      <c r="AL87" s="220"/>
      <c r="AM87" s="219"/>
      <c r="AN87" s="220"/>
      <c r="AO87" s="220"/>
      <c r="AP87" s="220"/>
      <c r="AQ87" s="336"/>
      <c r="AR87" s="209"/>
      <c r="AS87" s="209"/>
      <c r="AT87" s="337"/>
      <c r="AU87" s="220"/>
      <c r="AV87" s="220"/>
      <c r="AW87" s="220"/>
      <c r="AX87" s="222"/>
      <c r="AY87">
        <f t="shared" si="10"/>
        <v>0</v>
      </c>
    </row>
    <row r="88" spans="1:60" ht="23.25" hidden="1" customHeight="1" thickBot="1" x14ac:dyDescent="0.2">
      <c r="A88" s="861"/>
      <c r="B88" s="424"/>
      <c r="C88" s="424"/>
      <c r="D88" s="424"/>
      <c r="E88" s="424"/>
      <c r="F88" s="425"/>
      <c r="G88" s="111"/>
      <c r="H88" s="112"/>
      <c r="I88" s="112"/>
      <c r="J88" s="112"/>
      <c r="K88" s="112"/>
      <c r="L88" s="112"/>
      <c r="M88" s="112"/>
      <c r="N88" s="112"/>
      <c r="O88" s="113"/>
      <c r="P88" s="515"/>
      <c r="Q88" s="515"/>
      <c r="R88" s="515"/>
      <c r="S88" s="515"/>
      <c r="T88" s="515"/>
      <c r="U88" s="515"/>
      <c r="V88" s="515"/>
      <c r="W88" s="515"/>
      <c r="X88" s="516"/>
      <c r="Y88" s="457" t="s">
        <v>54</v>
      </c>
      <c r="Z88" s="458"/>
      <c r="AA88" s="459"/>
      <c r="AB88" s="522"/>
      <c r="AC88" s="522"/>
      <c r="AD88" s="522"/>
      <c r="AE88" s="219"/>
      <c r="AF88" s="220"/>
      <c r="AG88" s="220"/>
      <c r="AH88" s="220"/>
      <c r="AI88" s="219"/>
      <c r="AJ88" s="220"/>
      <c r="AK88" s="220"/>
      <c r="AL88" s="220"/>
      <c r="AM88" s="219"/>
      <c r="AN88" s="220"/>
      <c r="AO88" s="220"/>
      <c r="AP88" s="220"/>
      <c r="AQ88" s="336"/>
      <c r="AR88" s="209"/>
      <c r="AS88" s="209"/>
      <c r="AT88" s="337"/>
      <c r="AU88" s="220"/>
      <c r="AV88" s="220"/>
      <c r="AW88" s="220"/>
      <c r="AX88" s="222"/>
      <c r="AY88">
        <f t="shared" si="10"/>
        <v>0</v>
      </c>
      <c r="AZ88" s="10"/>
      <c r="BA88" s="10"/>
      <c r="BB88" s="10"/>
      <c r="BC88" s="10"/>
    </row>
    <row r="89" spans="1:60" ht="23.25" hidden="1" customHeight="1" thickBot="1" x14ac:dyDescent="0.2">
      <c r="A89" s="861"/>
      <c r="B89" s="528"/>
      <c r="C89" s="528"/>
      <c r="D89" s="528"/>
      <c r="E89" s="528"/>
      <c r="F89" s="529"/>
      <c r="G89" s="114"/>
      <c r="H89" s="115"/>
      <c r="I89" s="115"/>
      <c r="J89" s="115"/>
      <c r="K89" s="115"/>
      <c r="L89" s="115"/>
      <c r="M89" s="115"/>
      <c r="N89" s="115"/>
      <c r="O89" s="116"/>
      <c r="P89" s="178"/>
      <c r="Q89" s="178"/>
      <c r="R89" s="178"/>
      <c r="S89" s="178"/>
      <c r="T89" s="178"/>
      <c r="U89" s="178"/>
      <c r="V89" s="178"/>
      <c r="W89" s="178"/>
      <c r="X89" s="559"/>
      <c r="Y89" s="457" t="s">
        <v>13</v>
      </c>
      <c r="Z89" s="458"/>
      <c r="AA89" s="459"/>
      <c r="AB89" s="592" t="s">
        <v>14</v>
      </c>
      <c r="AC89" s="592"/>
      <c r="AD89" s="592"/>
      <c r="AE89" s="226"/>
      <c r="AF89" s="227"/>
      <c r="AG89" s="227"/>
      <c r="AH89" s="227"/>
      <c r="AI89" s="226"/>
      <c r="AJ89" s="227"/>
      <c r="AK89" s="227"/>
      <c r="AL89" s="227"/>
      <c r="AM89" s="226"/>
      <c r="AN89" s="227"/>
      <c r="AO89" s="227"/>
      <c r="AP89" s="227"/>
      <c r="AQ89" s="336"/>
      <c r="AR89" s="209"/>
      <c r="AS89" s="209"/>
      <c r="AT89" s="337"/>
      <c r="AU89" s="220"/>
      <c r="AV89" s="220"/>
      <c r="AW89" s="220"/>
      <c r="AX89" s="222"/>
      <c r="AY89">
        <f t="shared" si="10"/>
        <v>0</v>
      </c>
      <c r="AZ89" s="10"/>
      <c r="BA89" s="10"/>
      <c r="BB89" s="10"/>
      <c r="BC89" s="10"/>
      <c r="BD89" s="10"/>
      <c r="BE89" s="10"/>
      <c r="BF89" s="10"/>
      <c r="BG89" s="10"/>
      <c r="BH89" s="10"/>
    </row>
    <row r="90" spans="1:60" ht="18.75" hidden="1" customHeight="1" thickBot="1" x14ac:dyDescent="0.2">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6"/>
      <c r="Z90" s="167"/>
      <c r="AA90" s="168"/>
      <c r="AB90" s="556" t="s">
        <v>11</v>
      </c>
      <c r="AC90" s="557"/>
      <c r="AD90" s="558"/>
      <c r="AE90" s="248" t="s">
        <v>390</v>
      </c>
      <c r="AF90" s="248"/>
      <c r="AG90" s="248"/>
      <c r="AH90" s="248"/>
      <c r="AI90" s="248" t="s">
        <v>412</v>
      </c>
      <c r="AJ90" s="248"/>
      <c r="AK90" s="248"/>
      <c r="AL90" s="248"/>
      <c r="AM90" s="248" t="s">
        <v>509</v>
      </c>
      <c r="AN90" s="248"/>
      <c r="AO90" s="248"/>
      <c r="AP90" s="248"/>
      <c r="AQ90" s="159" t="s">
        <v>232</v>
      </c>
      <c r="AR90" s="134"/>
      <c r="AS90" s="134"/>
      <c r="AT90" s="135"/>
      <c r="AU90" s="532" t="s">
        <v>134</v>
      </c>
      <c r="AV90" s="532"/>
      <c r="AW90" s="532"/>
      <c r="AX90" s="533"/>
      <c r="AY90">
        <f>COUNTA($G$92)</f>
        <v>0</v>
      </c>
    </row>
    <row r="91" spans="1:60" ht="18.75" hidden="1" customHeight="1" thickBot="1" x14ac:dyDescent="0.2">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6"/>
      <c r="Z91" s="167"/>
      <c r="AA91" s="168"/>
      <c r="AB91" s="407"/>
      <c r="AC91" s="408"/>
      <c r="AD91" s="409"/>
      <c r="AE91" s="248"/>
      <c r="AF91" s="248"/>
      <c r="AG91" s="248"/>
      <c r="AH91" s="248"/>
      <c r="AI91" s="248"/>
      <c r="AJ91" s="248"/>
      <c r="AK91" s="248"/>
      <c r="AL91" s="248"/>
      <c r="AM91" s="248"/>
      <c r="AN91" s="248"/>
      <c r="AO91" s="248"/>
      <c r="AP91" s="248"/>
      <c r="AQ91" s="200"/>
      <c r="AR91" s="201"/>
      <c r="AS91" s="137" t="s">
        <v>233</v>
      </c>
      <c r="AT91" s="138"/>
      <c r="AU91" s="201"/>
      <c r="AV91" s="201"/>
      <c r="AW91" s="392" t="s">
        <v>179</v>
      </c>
      <c r="AX91" s="393"/>
      <c r="AY91">
        <f>$AY$90</f>
        <v>0</v>
      </c>
      <c r="AZ91" s="10"/>
      <c r="BA91" s="10"/>
      <c r="BB91" s="10"/>
      <c r="BC91" s="10"/>
    </row>
    <row r="92" spans="1:60" ht="23.25" hidden="1" customHeight="1" thickBot="1" x14ac:dyDescent="0.2">
      <c r="A92" s="861"/>
      <c r="B92" s="424"/>
      <c r="C92" s="424"/>
      <c r="D92" s="424"/>
      <c r="E92" s="424"/>
      <c r="F92" s="425"/>
      <c r="G92" s="108"/>
      <c r="H92" s="109"/>
      <c r="I92" s="109"/>
      <c r="J92" s="109"/>
      <c r="K92" s="109"/>
      <c r="L92" s="109"/>
      <c r="M92" s="109"/>
      <c r="N92" s="109"/>
      <c r="O92" s="110"/>
      <c r="P92" s="109"/>
      <c r="Q92" s="513"/>
      <c r="R92" s="513"/>
      <c r="S92" s="513"/>
      <c r="T92" s="513"/>
      <c r="U92" s="513"/>
      <c r="V92" s="513"/>
      <c r="W92" s="513"/>
      <c r="X92" s="514"/>
      <c r="Y92" s="560" t="s">
        <v>62</v>
      </c>
      <c r="Z92" s="561"/>
      <c r="AA92" s="562"/>
      <c r="AB92" s="460"/>
      <c r="AC92" s="460"/>
      <c r="AD92" s="460"/>
      <c r="AE92" s="219"/>
      <c r="AF92" s="220"/>
      <c r="AG92" s="220"/>
      <c r="AH92" s="220"/>
      <c r="AI92" s="219"/>
      <c r="AJ92" s="220"/>
      <c r="AK92" s="220"/>
      <c r="AL92" s="220"/>
      <c r="AM92" s="219"/>
      <c r="AN92" s="220"/>
      <c r="AO92" s="220"/>
      <c r="AP92" s="220"/>
      <c r="AQ92" s="336"/>
      <c r="AR92" s="209"/>
      <c r="AS92" s="209"/>
      <c r="AT92" s="337"/>
      <c r="AU92" s="220"/>
      <c r="AV92" s="220"/>
      <c r="AW92" s="220"/>
      <c r="AX92" s="222"/>
      <c r="AY92">
        <f t="shared" ref="AY92:AY94" si="11">$AY$90</f>
        <v>0</v>
      </c>
      <c r="AZ92" s="10"/>
      <c r="BA92" s="10"/>
      <c r="BB92" s="10"/>
      <c r="BC92" s="10"/>
      <c r="BD92" s="10"/>
      <c r="BE92" s="10"/>
      <c r="BF92" s="10"/>
      <c r="BG92" s="10"/>
      <c r="BH92" s="10"/>
    </row>
    <row r="93" spans="1:60" ht="23.25" hidden="1" customHeight="1" thickBot="1" x14ac:dyDescent="0.2">
      <c r="A93" s="861"/>
      <c r="B93" s="424"/>
      <c r="C93" s="424"/>
      <c r="D93" s="424"/>
      <c r="E93" s="424"/>
      <c r="F93" s="425"/>
      <c r="G93" s="111"/>
      <c r="H93" s="112"/>
      <c r="I93" s="112"/>
      <c r="J93" s="112"/>
      <c r="K93" s="112"/>
      <c r="L93" s="112"/>
      <c r="M93" s="112"/>
      <c r="N93" s="112"/>
      <c r="O93" s="113"/>
      <c r="P93" s="515"/>
      <c r="Q93" s="515"/>
      <c r="R93" s="515"/>
      <c r="S93" s="515"/>
      <c r="T93" s="515"/>
      <c r="U93" s="515"/>
      <c r="V93" s="515"/>
      <c r="W93" s="515"/>
      <c r="X93" s="516"/>
      <c r="Y93" s="457" t="s">
        <v>54</v>
      </c>
      <c r="Z93" s="458"/>
      <c r="AA93" s="459"/>
      <c r="AB93" s="522"/>
      <c r="AC93" s="522"/>
      <c r="AD93" s="522"/>
      <c r="AE93" s="219"/>
      <c r="AF93" s="220"/>
      <c r="AG93" s="220"/>
      <c r="AH93" s="220"/>
      <c r="AI93" s="219"/>
      <c r="AJ93" s="220"/>
      <c r="AK93" s="220"/>
      <c r="AL93" s="220"/>
      <c r="AM93" s="219"/>
      <c r="AN93" s="220"/>
      <c r="AO93" s="220"/>
      <c r="AP93" s="220"/>
      <c r="AQ93" s="336"/>
      <c r="AR93" s="209"/>
      <c r="AS93" s="209"/>
      <c r="AT93" s="337"/>
      <c r="AU93" s="220"/>
      <c r="AV93" s="220"/>
      <c r="AW93" s="220"/>
      <c r="AX93" s="222"/>
      <c r="AY93">
        <f t="shared" si="11"/>
        <v>0</v>
      </c>
    </row>
    <row r="94" spans="1:60" ht="23.25" hidden="1" customHeight="1" thickBot="1" x14ac:dyDescent="0.2">
      <c r="A94" s="861"/>
      <c r="B94" s="528"/>
      <c r="C94" s="528"/>
      <c r="D94" s="528"/>
      <c r="E94" s="528"/>
      <c r="F94" s="529"/>
      <c r="G94" s="114"/>
      <c r="H94" s="115"/>
      <c r="I94" s="115"/>
      <c r="J94" s="115"/>
      <c r="K94" s="115"/>
      <c r="L94" s="115"/>
      <c r="M94" s="115"/>
      <c r="N94" s="115"/>
      <c r="O94" s="116"/>
      <c r="P94" s="178"/>
      <c r="Q94" s="178"/>
      <c r="R94" s="178"/>
      <c r="S94" s="178"/>
      <c r="T94" s="178"/>
      <c r="U94" s="178"/>
      <c r="V94" s="178"/>
      <c r="W94" s="178"/>
      <c r="X94" s="559"/>
      <c r="Y94" s="457" t="s">
        <v>13</v>
      </c>
      <c r="Z94" s="458"/>
      <c r="AA94" s="459"/>
      <c r="AB94" s="592" t="s">
        <v>14</v>
      </c>
      <c r="AC94" s="592"/>
      <c r="AD94" s="592"/>
      <c r="AE94" s="226"/>
      <c r="AF94" s="227"/>
      <c r="AG94" s="227"/>
      <c r="AH94" s="227"/>
      <c r="AI94" s="226"/>
      <c r="AJ94" s="227"/>
      <c r="AK94" s="227"/>
      <c r="AL94" s="227"/>
      <c r="AM94" s="226"/>
      <c r="AN94" s="227"/>
      <c r="AO94" s="227"/>
      <c r="AP94" s="227"/>
      <c r="AQ94" s="336"/>
      <c r="AR94" s="209"/>
      <c r="AS94" s="209"/>
      <c r="AT94" s="337"/>
      <c r="AU94" s="220"/>
      <c r="AV94" s="220"/>
      <c r="AW94" s="220"/>
      <c r="AX94" s="222"/>
      <c r="AY94">
        <f t="shared" si="11"/>
        <v>0</v>
      </c>
      <c r="AZ94" s="10"/>
      <c r="BA94" s="10"/>
      <c r="BB94" s="10"/>
      <c r="BC94" s="10"/>
    </row>
    <row r="95" spans="1:60" ht="18.75" hidden="1" customHeight="1" thickBot="1" x14ac:dyDescent="0.2">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6"/>
      <c r="Z95" s="167"/>
      <c r="AA95" s="168"/>
      <c r="AB95" s="556" t="s">
        <v>11</v>
      </c>
      <c r="AC95" s="557"/>
      <c r="AD95" s="558"/>
      <c r="AE95" s="248" t="s">
        <v>390</v>
      </c>
      <c r="AF95" s="248"/>
      <c r="AG95" s="248"/>
      <c r="AH95" s="248"/>
      <c r="AI95" s="248" t="s">
        <v>412</v>
      </c>
      <c r="AJ95" s="248"/>
      <c r="AK95" s="248"/>
      <c r="AL95" s="248"/>
      <c r="AM95" s="248" t="s">
        <v>509</v>
      </c>
      <c r="AN95" s="248"/>
      <c r="AO95" s="248"/>
      <c r="AP95" s="248"/>
      <c r="AQ95" s="159" t="s">
        <v>232</v>
      </c>
      <c r="AR95" s="134"/>
      <c r="AS95" s="134"/>
      <c r="AT95" s="135"/>
      <c r="AU95" s="532" t="s">
        <v>134</v>
      </c>
      <c r="AV95" s="532"/>
      <c r="AW95" s="532"/>
      <c r="AX95" s="533"/>
      <c r="AY95">
        <f>COUNTA($G$97)</f>
        <v>0</v>
      </c>
      <c r="AZ95" s="10"/>
      <c r="BA95" s="10"/>
      <c r="BB95" s="10"/>
      <c r="BC95" s="10"/>
      <c r="BD95" s="10"/>
      <c r="BE95" s="10"/>
      <c r="BF95" s="10"/>
      <c r="BG95" s="10"/>
      <c r="BH95" s="10"/>
    </row>
    <row r="96" spans="1:60" ht="18.75" hidden="1" customHeight="1" thickBot="1" x14ac:dyDescent="0.2">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6"/>
      <c r="Z96" s="167"/>
      <c r="AA96" s="168"/>
      <c r="AB96" s="407"/>
      <c r="AC96" s="408"/>
      <c r="AD96" s="409"/>
      <c r="AE96" s="248"/>
      <c r="AF96" s="248"/>
      <c r="AG96" s="248"/>
      <c r="AH96" s="248"/>
      <c r="AI96" s="248"/>
      <c r="AJ96" s="248"/>
      <c r="AK96" s="248"/>
      <c r="AL96" s="248"/>
      <c r="AM96" s="248"/>
      <c r="AN96" s="248"/>
      <c r="AO96" s="248"/>
      <c r="AP96" s="248"/>
      <c r="AQ96" s="200"/>
      <c r="AR96" s="201"/>
      <c r="AS96" s="137" t="s">
        <v>233</v>
      </c>
      <c r="AT96" s="138"/>
      <c r="AU96" s="201"/>
      <c r="AV96" s="201"/>
      <c r="AW96" s="392" t="s">
        <v>179</v>
      </c>
      <c r="AX96" s="393"/>
      <c r="AY96">
        <f>$AY$95</f>
        <v>0</v>
      </c>
    </row>
    <row r="97" spans="1:60" ht="23.25" hidden="1" customHeight="1" thickBot="1" x14ac:dyDescent="0.2">
      <c r="A97" s="861"/>
      <c r="B97" s="424"/>
      <c r="C97" s="424"/>
      <c r="D97" s="424"/>
      <c r="E97" s="424"/>
      <c r="F97" s="425"/>
      <c r="G97" s="108"/>
      <c r="H97" s="109"/>
      <c r="I97" s="109"/>
      <c r="J97" s="109"/>
      <c r="K97" s="109"/>
      <c r="L97" s="109"/>
      <c r="M97" s="109"/>
      <c r="N97" s="109"/>
      <c r="O97" s="110"/>
      <c r="P97" s="109"/>
      <c r="Q97" s="513"/>
      <c r="R97" s="513"/>
      <c r="S97" s="513"/>
      <c r="T97" s="513"/>
      <c r="U97" s="513"/>
      <c r="V97" s="513"/>
      <c r="W97" s="513"/>
      <c r="X97" s="514"/>
      <c r="Y97" s="560" t="s">
        <v>62</v>
      </c>
      <c r="Z97" s="561"/>
      <c r="AA97" s="562"/>
      <c r="AB97" s="467"/>
      <c r="AC97" s="468"/>
      <c r="AD97" s="469"/>
      <c r="AE97" s="219"/>
      <c r="AF97" s="220"/>
      <c r="AG97" s="220"/>
      <c r="AH97" s="221"/>
      <c r="AI97" s="219"/>
      <c r="AJ97" s="220"/>
      <c r="AK97" s="220"/>
      <c r="AL97" s="221"/>
      <c r="AM97" s="219"/>
      <c r="AN97" s="220"/>
      <c r="AO97" s="220"/>
      <c r="AP97" s="220"/>
      <c r="AQ97" s="336"/>
      <c r="AR97" s="209"/>
      <c r="AS97" s="209"/>
      <c r="AT97" s="337"/>
      <c r="AU97" s="220"/>
      <c r="AV97" s="220"/>
      <c r="AW97" s="220"/>
      <c r="AX97" s="222"/>
      <c r="AY97">
        <f t="shared" ref="AY97:AY99" si="12">$AY$95</f>
        <v>0</v>
      </c>
      <c r="AZ97" s="10"/>
      <c r="BA97" s="10"/>
      <c r="BB97" s="10"/>
      <c r="BC97" s="10"/>
    </row>
    <row r="98" spans="1:60" ht="23.25" hidden="1" customHeight="1" thickBot="1" x14ac:dyDescent="0.2">
      <c r="A98" s="861"/>
      <c r="B98" s="424"/>
      <c r="C98" s="424"/>
      <c r="D98" s="424"/>
      <c r="E98" s="424"/>
      <c r="F98" s="425"/>
      <c r="G98" s="111"/>
      <c r="H98" s="112"/>
      <c r="I98" s="112"/>
      <c r="J98" s="112"/>
      <c r="K98" s="112"/>
      <c r="L98" s="112"/>
      <c r="M98" s="112"/>
      <c r="N98" s="112"/>
      <c r="O98" s="113"/>
      <c r="P98" s="515"/>
      <c r="Q98" s="515"/>
      <c r="R98" s="515"/>
      <c r="S98" s="515"/>
      <c r="T98" s="515"/>
      <c r="U98" s="515"/>
      <c r="V98" s="515"/>
      <c r="W98" s="515"/>
      <c r="X98" s="516"/>
      <c r="Y98" s="457" t="s">
        <v>54</v>
      </c>
      <c r="Z98" s="458"/>
      <c r="AA98" s="459"/>
      <c r="AB98" s="461"/>
      <c r="AC98" s="462"/>
      <c r="AD98" s="463"/>
      <c r="AE98" s="219"/>
      <c r="AF98" s="220"/>
      <c r="AG98" s="220"/>
      <c r="AH98" s="221"/>
      <c r="AI98" s="219"/>
      <c r="AJ98" s="220"/>
      <c r="AK98" s="220"/>
      <c r="AL98" s="221"/>
      <c r="AM98" s="219"/>
      <c r="AN98" s="220"/>
      <c r="AO98" s="220"/>
      <c r="AP98" s="220"/>
      <c r="AQ98" s="336"/>
      <c r="AR98" s="209"/>
      <c r="AS98" s="209"/>
      <c r="AT98" s="337"/>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7"/>
      <c r="I99" s="217"/>
      <c r="J99" s="217"/>
      <c r="K99" s="217"/>
      <c r="L99" s="217"/>
      <c r="M99" s="217"/>
      <c r="N99" s="217"/>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390</v>
      </c>
      <c r="AF100" s="539"/>
      <c r="AG100" s="539"/>
      <c r="AH100" s="540"/>
      <c r="AI100" s="538" t="s">
        <v>412</v>
      </c>
      <c r="AJ100" s="539"/>
      <c r="AK100" s="539"/>
      <c r="AL100" s="540"/>
      <c r="AM100" s="538" t="s">
        <v>509</v>
      </c>
      <c r="AN100" s="539"/>
      <c r="AO100" s="539"/>
      <c r="AP100" s="540"/>
      <c r="AQ100" s="318" t="s">
        <v>417</v>
      </c>
      <c r="AR100" s="319"/>
      <c r="AS100" s="319"/>
      <c r="AT100" s="320"/>
      <c r="AU100" s="318" t="s">
        <v>541</v>
      </c>
      <c r="AV100" s="319"/>
      <c r="AW100" s="319"/>
      <c r="AX100" s="321"/>
    </row>
    <row r="101" spans="1:60" ht="23.25" customHeight="1" x14ac:dyDescent="0.15">
      <c r="A101" s="418"/>
      <c r="B101" s="419"/>
      <c r="C101" s="419"/>
      <c r="D101" s="419"/>
      <c r="E101" s="419"/>
      <c r="F101" s="420"/>
      <c r="G101" s="109" t="s">
        <v>725</v>
      </c>
      <c r="H101" s="109"/>
      <c r="I101" s="109"/>
      <c r="J101" s="109"/>
      <c r="K101" s="109"/>
      <c r="L101" s="109"/>
      <c r="M101" s="109"/>
      <c r="N101" s="109"/>
      <c r="O101" s="109"/>
      <c r="P101" s="109"/>
      <c r="Q101" s="109"/>
      <c r="R101" s="109"/>
      <c r="S101" s="109"/>
      <c r="T101" s="109"/>
      <c r="U101" s="109"/>
      <c r="V101" s="109"/>
      <c r="W101" s="109"/>
      <c r="X101" s="110"/>
      <c r="Y101" s="541" t="s">
        <v>55</v>
      </c>
      <c r="Z101" s="542"/>
      <c r="AA101" s="543"/>
      <c r="AB101" s="460" t="s">
        <v>726</v>
      </c>
      <c r="AC101" s="460"/>
      <c r="AD101" s="460"/>
      <c r="AE101" s="283" t="s">
        <v>721</v>
      </c>
      <c r="AF101" s="283"/>
      <c r="AG101" s="283"/>
      <c r="AH101" s="283"/>
      <c r="AI101" s="283">
        <v>4</v>
      </c>
      <c r="AJ101" s="283"/>
      <c r="AK101" s="283"/>
      <c r="AL101" s="283"/>
      <c r="AM101" s="283">
        <v>16</v>
      </c>
      <c r="AN101" s="283"/>
      <c r="AO101" s="283"/>
      <c r="AP101" s="283"/>
      <c r="AQ101" s="219" t="s">
        <v>721</v>
      </c>
      <c r="AR101" s="220"/>
      <c r="AS101" s="220"/>
      <c r="AT101" s="220"/>
      <c r="AU101" s="219" t="s">
        <v>721</v>
      </c>
      <c r="AV101" s="220"/>
      <c r="AW101" s="220"/>
      <c r="AX101" s="220"/>
    </row>
    <row r="102" spans="1:60" ht="22.5" customHeight="1" x14ac:dyDescent="0.15">
      <c r="A102" s="421"/>
      <c r="B102" s="422"/>
      <c r="C102" s="422"/>
      <c r="D102" s="422"/>
      <c r="E102" s="422"/>
      <c r="F102" s="423"/>
      <c r="G102" s="115"/>
      <c r="H102" s="115"/>
      <c r="I102" s="115"/>
      <c r="J102" s="115"/>
      <c r="K102" s="115"/>
      <c r="L102" s="115"/>
      <c r="M102" s="115"/>
      <c r="N102" s="115"/>
      <c r="O102" s="115"/>
      <c r="P102" s="115"/>
      <c r="Q102" s="115"/>
      <c r="R102" s="115"/>
      <c r="S102" s="115"/>
      <c r="T102" s="115"/>
      <c r="U102" s="115"/>
      <c r="V102" s="115"/>
      <c r="W102" s="115"/>
      <c r="X102" s="116"/>
      <c r="Y102" s="443" t="s">
        <v>56</v>
      </c>
      <c r="Z102" s="444"/>
      <c r="AA102" s="445"/>
      <c r="AB102" s="460" t="s">
        <v>726</v>
      </c>
      <c r="AC102" s="460"/>
      <c r="AD102" s="460"/>
      <c r="AE102" s="283" t="s">
        <v>721</v>
      </c>
      <c r="AF102" s="283"/>
      <c r="AG102" s="283"/>
      <c r="AH102" s="283"/>
      <c r="AI102" s="283">
        <v>5</v>
      </c>
      <c r="AJ102" s="283"/>
      <c r="AK102" s="283"/>
      <c r="AL102" s="283"/>
      <c r="AM102" s="283">
        <v>16</v>
      </c>
      <c r="AN102" s="283"/>
      <c r="AO102" s="283"/>
      <c r="AP102" s="283"/>
      <c r="AQ102" s="219" t="s">
        <v>721</v>
      </c>
      <c r="AR102" s="220"/>
      <c r="AS102" s="220"/>
      <c r="AT102" s="220"/>
      <c r="AU102" s="219" t="s">
        <v>721</v>
      </c>
      <c r="AV102" s="220"/>
      <c r="AW102" s="220"/>
      <c r="AX102" s="220"/>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0</v>
      </c>
    </row>
    <row r="104" spans="1:60" ht="23.25" hidden="1" customHeight="1" x14ac:dyDescent="0.15">
      <c r="A104" s="418"/>
      <c r="B104" s="419"/>
      <c r="C104" s="419"/>
      <c r="D104" s="419"/>
      <c r="E104" s="419"/>
      <c r="F104" s="420"/>
      <c r="G104" s="109"/>
      <c r="H104" s="109"/>
      <c r="I104" s="109"/>
      <c r="J104" s="109"/>
      <c r="K104" s="109"/>
      <c r="L104" s="109"/>
      <c r="M104" s="109"/>
      <c r="N104" s="109"/>
      <c r="O104" s="109"/>
      <c r="P104" s="109"/>
      <c r="Q104" s="109"/>
      <c r="R104" s="109"/>
      <c r="S104" s="109"/>
      <c r="T104" s="109"/>
      <c r="U104" s="109"/>
      <c r="V104" s="109"/>
      <c r="W104" s="109"/>
      <c r="X104" s="110"/>
      <c r="Y104" s="464" t="s">
        <v>55</v>
      </c>
      <c r="Z104" s="465"/>
      <c r="AA104" s="466"/>
      <c r="AB104" s="544"/>
      <c r="AC104" s="545"/>
      <c r="AD104" s="546"/>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1"/>
      <c r="B105" s="422"/>
      <c r="C105" s="422"/>
      <c r="D105" s="422"/>
      <c r="E105" s="422"/>
      <c r="F105" s="423"/>
      <c r="G105" s="115"/>
      <c r="H105" s="115"/>
      <c r="I105" s="115"/>
      <c r="J105" s="115"/>
      <c r="K105" s="115"/>
      <c r="L105" s="115"/>
      <c r="M105" s="115"/>
      <c r="N105" s="115"/>
      <c r="O105" s="115"/>
      <c r="P105" s="115"/>
      <c r="Q105" s="115"/>
      <c r="R105" s="115"/>
      <c r="S105" s="115"/>
      <c r="T105" s="115"/>
      <c r="U105" s="115"/>
      <c r="V105" s="115"/>
      <c r="W105" s="115"/>
      <c r="X105" s="116"/>
      <c r="Y105" s="443" t="s">
        <v>56</v>
      </c>
      <c r="Z105" s="547"/>
      <c r="AA105" s="548"/>
      <c r="AB105" s="467"/>
      <c r="AC105" s="468"/>
      <c r="AD105" s="469"/>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18"/>
      <c r="B107" s="419"/>
      <c r="C107" s="419"/>
      <c r="D107" s="419"/>
      <c r="E107" s="419"/>
      <c r="F107" s="420"/>
      <c r="G107" s="109"/>
      <c r="H107" s="109"/>
      <c r="I107" s="109"/>
      <c r="J107" s="109"/>
      <c r="K107" s="109"/>
      <c r="L107" s="109"/>
      <c r="M107" s="109"/>
      <c r="N107" s="109"/>
      <c r="O107" s="109"/>
      <c r="P107" s="109"/>
      <c r="Q107" s="109"/>
      <c r="R107" s="109"/>
      <c r="S107" s="109"/>
      <c r="T107" s="109"/>
      <c r="U107" s="109"/>
      <c r="V107" s="109"/>
      <c r="W107" s="109"/>
      <c r="X107" s="110"/>
      <c r="Y107" s="464" t="s">
        <v>55</v>
      </c>
      <c r="Z107" s="465"/>
      <c r="AA107" s="466"/>
      <c r="AB107" s="544"/>
      <c r="AC107" s="545"/>
      <c r="AD107" s="546"/>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1"/>
      <c r="B108" s="422"/>
      <c r="C108" s="422"/>
      <c r="D108" s="422"/>
      <c r="E108" s="422"/>
      <c r="F108" s="423"/>
      <c r="G108" s="115"/>
      <c r="H108" s="115"/>
      <c r="I108" s="115"/>
      <c r="J108" s="115"/>
      <c r="K108" s="115"/>
      <c r="L108" s="115"/>
      <c r="M108" s="115"/>
      <c r="N108" s="115"/>
      <c r="O108" s="115"/>
      <c r="P108" s="115"/>
      <c r="Q108" s="115"/>
      <c r="R108" s="115"/>
      <c r="S108" s="115"/>
      <c r="T108" s="115"/>
      <c r="U108" s="115"/>
      <c r="V108" s="115"/>
      <c r="W108" s="115"/>
      <c r="X108" s="116"/>
      <c r="Y108" s="443" t="s">
        <v>56</v>
      </c>
      <c r="Z108" s="547"/>
      <c r="AA108" s="548"/>
      <c r="AB108" s="467"/>
      <c r="AC108" s="468"/>
      <c r="AD108" s="469"/>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18"/>
      <c r="B110" s="419"/>
      <c r="C110" s="419"/>
      <c r="D110" s="419"/>
      <c r="E110" s="419"/>
      <c r="F110" s="420"/>
      <c r="G110" s="109"/>
      <c r="H110" s="109"/>
      <c r="I110" s="109"/>
      <c r="J110" s="109"/>
      <c r="K110" s="109"/>
      <c r="L110" s="109"/>
      <c r="M110" s="109"/>
      <c r="N110" s="109"/>
      <c r="O110" s="109"/>
      <c r="P110" s="109"/>
      <c r="Q110" s="109"/>
      <c r="R110" s="109"/>
      <c r="S110" s="109"/>
      <c r="T110" s="109"/>
      <c r="U110" s="109"/>
      <c r="V110" s="109"/>
      <c r="W110" s="109"/>
      <c r="X110" s="110"/>
      <c r="Y110" s="464" t="s">
        <v>55</v>
      </c>
      <c r="Z110" s="465"/>
      <c r="AA110" s="466"/>
      <c r="AB110" s="544"/>
      <c r="AC110" s="545"/>
      <c r="AD110" s="546"/>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1"/>
      <c r="B111" s="422"/>
      <c r="C111" s="422"/>
      <c r="D111" s="422"/>
      <c r="E111" s="422"/>
      <c r="F111" s="423"/>
      <c r="G111" s="115"/>
      <c r="H111" s="115"/>
      <c r="I111" s="115"/>
      <c r="J111" s="115"/>
      <c r="K111" s="115"/>
      <c r="L111" s="115"/>
      <c r="M111" s="115"/>
      <c r="N111" s="115"/>
      <c r="O111" s="115"/>
      <c r="P111" s="115"/>
      <c r="Q111" s="115"/>
      <c r="R111" s="115"/>
      <c r="S111" s="115"/>
      <c r="T111" s="115"/>
      <c r="U111" s="115"/>
      <c r="V111" s="115"/>
      <c r="W111" s="115"/>
      <c r="X111" s="116"/>
      <c r="Y111" s="443" t="s">
        <v>56</v>
      </c>
      <c r="Z111" s="547"/>
      <c r="AA111" s="548"/>
      <c r="AB111" s="467"/>
      <c r="AC111" s="468"/>
      <c r="AD111" s="469"/>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18"/>
      <c r="B113" s="419"/>
      <c r="C113" s="419"/>
      <c r="D113" s="419"/>
      <c r="E113" s="419"/>
      <c r="F113" s="420"/>
      <c r="G113" s="109"/>
      <c r="H113" s="109"/>
      <c r="I113" s="109"/>
      <c r="J113" s="109"/>
      <c r="K113" s="109"/>
      <c r="L113" s="109"/>
      <c r="M113" s="109"/>
      <c r="N113" s="109"/>
      <c r="O113" s="109"/>
      <c r="P113" s="109"/>
      <c r="Q113" s="109"/>
      <c r="R113" s="109"/>
      <c r="S113" s="109"/>
      <c r="T113" s="109"/>
      <c r="U113" s="109"/>
      <c r="V113" s="109"/>
      <c r="W113" s="109"/>
      <c r="X113" s="110"/>
      <c r="Y113" s="464" t="s">
        <v>55</v>
      </c>
      <c r="Z113" s="465"/>
      <c r="AA113" s="466"/>
      <c r="AB113" s="544"/>
      <c r="AC113" s="545"/>
      <c r="AD113" s="546"/>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1"/>
      <c r="B114" s="422"/>
      <c r="C114" s="422"/>
      <c r="D114" s="422"/>
      <c r="E114" s="422"/>
      <c r="F114" s="423"/>
      <c r="G114" s="115"/>
      <c r="H114" s="115"/>
      <c r="I114" s="115"/>
      <c r="J114" s="115"/>
      <c r="K114" s="115"/>
      <c r="L114" s="115"/>
      <c r="M114" s="115"/>
      <c r="N114" s="115"/>
      <c r="O114" s="115"/>
      <c r="P114" s="115"/>
      <c r="Q114" s="115"/>
      <c r="R114" s="115"/>
      <c r="S114" s="115"/>
      <c r="T114" s="115"/>
      <c r="U114" s="115"/>
      <c r="V114" s="115"/>
      <c r="W114" s="115"/>
      <c r="X114" s="116"/>
      <c r="Y114" s="443" t="s">
        <v>56</v>
      </c>
      <c r="Z114" s="547"/>
      <c r="AA114" s="548"/>
      <c r="AB114" s="467"/>
      <c r="AC114" s="468"/>
      <c r="AD114" s="469"/>
      <c r="AE114" s="549"/>
      <c r="AF114" s="549"/>
      <c r="AG114" s="549"/>
      <c r="AH114" s="549"/>
      <c r="AI114" s="549"/>
      <c r="AJ114" s="549"/>
      <c r="AK114" s="549"/>
      <c r="AL114" s="549"/>
      <c r="AM114" s="549"/>
      <c r="AN114" s="549"/>
      <c r="AO114" s="549"/>
      <c r="AP114" s="549"/>
      <c r="AQ114" s="219"/>
      <c r="AR114" s="220"/>
      <c r="AS114" s="220"/>
      <c r="AT114" s="221"/>
      <c r="AU114" s="219"/>
      <c r="AV114" s="220"/>
      <c r="AW114" s="220"/>
      <c r="AX114" s="222"/>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8" t="s">
        <v>390</v>
      </c>
      <c r="AF115" s="248"/>
      <c r="AG115" s="248"/>
      <c r="AH115" s="248"/>
      <c r="AI115" s="248" t="s">
        <v>412</v>
      </c>
      <c r="AJ115" s="248"/>
      <c r="AK115" s="248"/>
      <c r="AL115" s="248"/>
      <c r="AM115" s="248" t="s">
        <v>509</v>
      </c>
      <c r="AN115" s="248"/>
      <c r="AO115" s="248"/>
      <c r="AP115" s="248"/>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3" t="s">
        <v>721</v>
      </c>
      <c r="AF116" s="283"/>
      <c r="AG116" s="283"/>
      <c r="AH116" s="283"/>
      <c r="AI116" s="283">
        <v>30</v>
      </c>
      <c r="AJ116" s="283"/>
      <c r="AK116" s="283"/>
      <c r="AL116" s="283"/>
      <c r="AM116" s="283">
        <v>37</v>
      </c>
      <c r="AN116" s="283"/>
      <c r="AO116" s="283"/>
      <c r="AP116" s="283"/>
      <c r="AQ116" s="219" t="s">
        <v>749</v>
      </c>
      <c r="AR116" s="220"/>
      <c r="AS116" s="220"/>
      <c r="AT116" s="220"/>
      <c r="AU116" s="220"/>
      <c r="AV116" s="220"/>
      <c r="AW116" s="220"/>
      <c r="AX116" s="222"/>
    </row>
    <row r="117" spans="1:51" ht="45.7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721</v>
      </c>
      <c r="AF117" s="550"/>
      <c r="AG117" s="550"/>
      <c r="AH117" s="550"/>
      <c r="AI117" s="550" t="s">
        <v>783</v>
      </c>
      <c r="AJ117" s="550"/>
      <c r="AK117" s="550"/>
      <c r="AL117" s="550"/>
      <c r="AM117" s="550" t="s">
        <v>747</v>
      </c>
      <c r="AN117" s="550"/>
      <c r="AO117" s="550"/>
      <c r="AP117" s="550"/>
      <c r="AQ117" s="550" t="s">
        <v>749</v>
      </c>
      <c r="AR117" s="550"/>
      <c r="AS117" s="550"/>
      <c r="AT117" s="550"/>
      <c r="AU117" s="550"/>
      <c r="AV117" s="550"/>
      <c r="AW117" s="550"/>
      <c r="AX117" s="551"/>
    </row>
    <row r="118" spans="1:51" ht="23.25" hidden="1" customHeight="1" thickBo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8" t="s">
        <v>390</v>
      </c>
      <c r="AF118" s="248"/>
      <c r="AG118" s="248"/>
      <c r="AH118" s="248"/>
      <c r="AI118" s="248" t="s">
        <v>412</v>
      </c>
      <c r="AJ118" s="248"/>
      <c r="AK118" s="248"/>
      <c r="AL118" s="248"/>
      <c r="AM118" s="248" t="s">
        <v>509</v>
      </c>
      <c r="AN118" s="248"/>
      <c r="AO118" s="248"/>
      <c r="AP118" s="248"/>
      <c r="AQ118" s="589" t="s">
        <v>542</v>
      </c>
      <c r="AR118" s="590"/>
      <c r="AS118" s="590"/>
      <c r="AT118" s="590"/>
      <c r="AU118" s="590"/>
      <c r="AV118" s="590"/>
      <c r="AW118" s="590"/>
      <c r="AX118" s="591"/>
      <c r="AY118" s="92">
        <f>IF(SUBSTITUTE(SUBSTITUTE($G$119,"／",""),"　","")="",0,1)</f>
        <v>0</v>
      </c>
    </row>
    <row r="119" spans="1:51" ht="23.25" hidden="1" customHeight="1" thickBot="1" x14ac:dyDescent="0.2">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thickBo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8" t="s">
        <v>390</v>
      </c>
      <c r="AF121" s="248"/>
      <c r="AG121" s="248"/>
      <c r="AH121" s="248"/>
      <c r="AI121" s="248" t="s">
        <v>412</v>
      </c>
      <c r="AJ121" s="248"/>
      <c r="AK121" s="248"/>
      <c r="AL121" s="248"/>
      <c r="AM121" s="248" t="s">
        <v>509</v>
      </c>
      <c r="AN121" s="248"/>
      <c r="AO121" s="248"/>
      <c r="AP121" s="248"/>
      <c r="AQ121" s="589" t="s">
        <v>542</v>
      </c>
      <c r="AR121" s="590"/>
      <c r="AS121" s="590"/>
      <c r="AT121" s="590"/>
      <c r="AU121" s="590"/>
      <c r="AV121" s="590"/>
      <c r="AW121" s="590"/>
      <c r="AX121" s="591"/>
      <c r="AY121" s="92">
        <f>IF(SUBSTITUTE(SUBSTITUTE($G$122,"／",""),"　","")="",0,1)</f>
        <v>0</v>
      </c>
    </row>
    <row r="122" spans="1:51" ht="23.25" hidden="1" customHeight="1" thickBot="1" x14ac:dyDescent="0.2">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thickBo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8" t="s">
        <v>390</v>
      </c>
      <c r="AF124" s="248"/>
      <c r="AG124" s="248"/>
      <c r="AH124" s="248"/>
      <c r="AI124" s="248" t="s">
        <v>412</v>
      </c>
      <c r="AJ124" s="248"/>
      <c r="AK124" s="248"/>
      <c r="AL124" s="248"/>
      <c r="AM124" s="248" t="s">
        <v>509</v>
      </c>
      <c r="AN124" s="248"/>
      <c r="AO124" s="248"/>
      <c r="AP124" s="248"/>
      <c r="AQ124" s="589" t="s">
        <v>542</v>
      </c>
      <c r="AR124" s="590"/>
      <c r="AS124" s="590"/>
      <c r="AT124" s="590"/>
      <c r="AU124" s="590"/>
      <c r="AV124" s="590"/>
      <c r="AW124" s="590"/>
      <c r="AX124" s="591"/>
      <c r="AY124" s="92">
        <f>IF(SUBSTITUTE(SUBSTITUTE($G$125,"／",""),"　","")="",0,1)</f>
        <v>0</v>
      </c>
    </row>
    <row r="125" spans="1:51" ht="23.25" hidden="1" customHeight="1" thickBot="1" x14ac:dyDescent="0.2">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thickBo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thickBot="1" x14ac:dyDescent="0.2">
      <c r="A127" s="628"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8" t="s">
        <v>390</v>
      </c>
      <c r="AF127" s="248"/>
      <c r="AG127" s="248"/>
      <c r="AH127" s="248"/>
      <c r="AI127" s="248" t="s">
        <v>412</v>
      </c>
      <c r="AJ127" s="248"/>
      <c r="AK127" s="248"/>
      <c r="AL127" s="248"/>
      <c r="AM127" s="248" t="s">
        <v>509</v>
      </c>
      <c r="AN127" s="248"/>
      <c r="AO127" s="248"/>
      <c r="AP127" s="248"/>
      <c r="AQ127" s="589" t="s">
        <v>542</v>
      </c>
      <c r="AR127" s="590"/>
      <c r="AS127" s="590"/>
      <c r="AT127" s="590"/>
      <c r="AU127" s="590"/>
      <c r="AV127" s="590"/>
      <c r="AW127" s="590"/>
      <c r="AX127" s="591"/>
      <c r="AY127" s="92">
        <f>IF(SUBSTITUTE(SUBSTITUTE($G$128,"／",""),"　","")="",0,1)</f>
        <v>0</v>
      </c>
    </row>
    <row r="128" spans="1:51" ht="23.25" hidden="1" customHeight="1" thickBot="1" x14ac:dyDescent="0.2">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90" t="s">
        <v>405</v>
      </c>
      <c r="B130" s="187"/>
      <c r="C130" s="186" t="s">
        <v>236</v>
      </c>
      <c r="D130" s="187"/>
      <c r="E130" s="171" t="s">
        <v>265</v>
      </c>
      <c r="F130" s="172"/>
      <c r="G130" s="173" t="s">
        <v>730</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793</v>
      </c>
      <c r="AR133" s="201"/>
      <c r="AS133" s="137" t="s">
        <v>233</v>
      </c>
      <c r="AT133" s="138"/>
      <c r="AU133" s="202" t="s">
        <v>793</v>
      </c>
      <c r="AV133" s="202"/>
      <c r="AW133" s="137" t="s">
        <v>179</v>
      </c>
      <c r="AX133" s="197"/>
      <c r="AY133">
        <f>$AY$132</f>
        <v>1</v>
      </c>
    </row>
    <row r="134" spans="1:51" ht="39.75" customHeight="1" x14ac:dyDescent="0.15">
      <c r="A134" s="191"/>
      <c r="B134" s="188"/>
      <c r="C134" s="182"/>
      <c r="D134" s="188"/>
      <c r="E134" s="182"/>
      <c r="F134" s="183"/>
      <c r="G134" s="108" t="s">
        <v>721</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721</v>
      </c>
      <c r="AC134" s="207"/>
      <c r="AD134" s="207"/>
      <c r="AE134" s="208" t="s">
        <v>721</v>
      </c>
      <c r="AF134" s="209"/>
      <c r="AG134" s="209"/>
      <c r="AH134" s="209"/>
      <c r="AI134" s="208" t="s">
        <v>721</v>
      </c>
      <c r="AJ134" s="209"/>
      <c r="AK134" s="209"/>
      <c r="AL134" s="209"/>
      <c r="AM134" s="208" t="s">
        <v>784</v>
      </c>
      <c r="AN134" s="209"/>
      <c r="AO134" s="209"/>
      <c r="AP134" s="209"/>
      <c r="AQ134" s="208" t="s">
        <v>721</v>
      </c>
      <c r="AR134" s="209"/>
      <c r="AS134" s="209"/>
      <c r="AT134" s="209"/>
      <c r="AU134" s="208" t="s">
        <v>721</v>
      </c>
      <c r="AV134" s="209"/>
      <c r="AW134" s="209"/>
      <c r="AX134" s="210"/>
      <c r="AY134">
        <f t="shared" ref="AY134:AY135" si="13">$AY$132</f>
        <v>1</v>
      </c>
    </row>
    <row r="135" spans="1:51" ht="35.2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721</v>
      </c>
      <c r="AC135" s="215"/>
      <c r="AD135" s="215"/>
      <c r="AE135" s="208" t="s">
        <v>721</v>
      </c>
      <c r="AF135" s="209"/>
      <c r="AG135" s="209"/>
      <c r="AH135" s="209"/>
      <c r="AI135" s="208" t="s">
        <v>721</v>
      </c>
      <c r="AJ135" s="209"/>
      <c r="AK135" s="209"/>
      <c r="AL135" s="209"/>
      <c r="AM135" s="208" t="s">
        <v>784</v>
      </c>
      <c r="AN135" s="209"/>
      <c r="AO135" s="209"/>
      <c r="AP135" s="209"/>
      <c r="AQ135" s="208" t="s">
        <v>721</v>
      </c>
      <c r="AR135" s="209"/>
      <c r="AS135" s="209"/>
      <c r="AT135" s="209"/>
      <c r="AU135" s="208" t="s">
        <v>721</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3"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hidden="1" customHeight="1" x14ac:dyDescent="0.15">
      <c r="A154" s="191"/>
      <c r="B154" s="188"/>
      <c r="C154" s="182"/>
      <c r="D154" s="188"/>
      <c r="E154" s="182"/>
      <c r="F154" s="183"/>
      <c r="G154" s="108" t="s">
        <v>721</v>
      </c>
      <c r="H154" s="109"/>
      <c r="I154" s="109"/>
      <c r="J154" s="109"/>
      <c r="K154" s="109"/>
      <c r="L154" s="109"/>
      <c r="M154" s="109"/>
      <c r="N154" s="109"/>
      <c r="O154" s="109"/>
      <c r="P154" s="110"/>
      <c r="Q154" s="129" t="s">
        <v>721</v>
      </c>
      <c r="R154" s="109"/>
      <c r="S154" s="109"/>
      <c r="T154" s="109"/>
      <c r="U154" s="109"/>
      <c r="V154" s="109"/>
      <c r="W154" s="109"/>
      <c r="X154" s="109"/>
      <c r="Y154" s="109"/>
      <c r="Z154" s="109"/>
      <c r="AA154" s="291"/>
      <c r="AB154" s="145" t="s">
        <v>721</v>
      </c>
      <c r="AC154" s="146"/>
      <c r="AD154" s="146"/>
      <c r="AE154" s="151" t="s">
        <v>721</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18.7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795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5.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1.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9.7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5.2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9.7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0.7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1.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10.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21.7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0"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11.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4.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671</v>
      </c>
      <c r="D430" s="930"/>
      <c r="E430" s="176" t="s">
        <v>399</v>
      </c>
      <c r="F430" s="894"/>
      <c r="G430" s="895" t="s">
        <v>252</v>
      </c>
      <c r="H430" s="127"/>
      <c r="I430" s="127"/>
      <c r="J430" s="896" t="s">
        <v>784</v>
      </c>
      <c r="K430" s="897"/>
      <c r="L430" s="897"/>
      <c r="M430" s="897"/>
      <c r="N430" s="897"/>
      <c r="O430" s="897"/>
      <c r="P430" s="897"/>
      <c r="Q430" s="897"/>
      <c r="R430" s="897"/>
      <c r="S430" s="897"/>
      <c r="T430" s="898"/>
      <c r="U430" s="587" t="s">
        <v>784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1"/>
      <c r="B431" s="188"/>
      <c r="C431" s="182"/>
      <c r="D431" s="188"/>
      <c r="E431" s="338" t="s">
        <v>241</v>
      </c>
      <c r="F431" s="339"/>
      <c r="G431" s="340"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1" t="s">
        <v>240</v>
      </c>
      <c r="AF431" s="332"/>
      <c r="AG431" s="332"/>
      <c r="AH431" s="333"/>
      <c r="AI431" s="334" t="s">
        <v>543</v>
      </c>
      <c r="AJ431" s="334"/>
      <c r="AK431" s="334"/>
      <c r="AL431" s="159"/>
      <c r="AM431" s="334" t="s">
        <v>544</v>
      </c>
      <c r="AN431" s="334"/>
      <c r="AO431" s="334"/>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8"/>
      <c r="F432" s="339"/>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793</v>
      </c>
      <c r="AF432" s="202"/>
      <c r="AG432" s="137" t="s">
        <v>233</v>
      </c>
      <c r="AH432" s="138"/>
      <c r="AI432" s="335"/>
      <c r="AJ432" s="335"/>
      <c r="AK432" s="335"/>
      <c r="AL432" s="158"/>
      <c r="AM432" s="335"/>
      <c r="AN432" s="335"/>
      <c r="AO432" s="335"/>
      <c r="AP432" s="158"/>
      <c r="AQ432" s="251" t="s">
        <v>793</v>
      </c>
      <c r="AR432" s="202"/>
      <c r="AS432" s="137" t="s">
        <v>233</v>
      </c>
      <c r="AT432" s="138"/>
      <c r="AU432" s="202" t="s">
        <v>793</v>
      </c>
      <c r="AV432" s="202"/>
      <c r="AW432" s="137" t="s">
        <v>179</v>
      </c>
      <c r="AX432" s="197"/>
      <c r="AY432">
        <f>$AY$431</f>
        <v>1</v>
      </c>
    </row>
    <row r="433" spans="1:51" ht="23.25" customHeight="1" x14ac:dyDescent="0.15">
      <c r="A433" s="191"/>
      <c r="B433" s="188"/>
      <c r="C433" s="182"/>
      <c r="D433" s="188"/>
      <c r="E433" s="338"/>
      <c r="F433" s="339"/>
      <c r="G433" s="108" t="s">
        <v>784</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784</v>
      </c>
      <c r="AC433" s="215"/>
      <c r="AD433" s="215"/>
      <c r="AE433" s="336" t="s">
        <v>784</v>
      </c>
      <c r="AF433" s="209"/>
      <c r="AG433" s="209"/>
      <c r="AH433" s="209"/>
      <c r="AI433" s="336" t="s">
        <v>784</v>
      </c>
      <c r="AJ433" s="209"/>
      <c r="AK433" s="209"/>
      <c r="AL433" s="209"/>
      <c r="AM433" s="336" t="s">
        <v>784</v>
      </c>
      <c r="AN433" s="209"/>
      <c r="AO433" s="209"/>
      <c r="AP433" s="337"/>
      <c r="AQ433" s="336" t="s">
        <v>784</v>
      </c>
      <c r="AR433" s="209"/>
      <c r="AS433" s="209"/>
      <c r="AT433" s="337"/>
      <c r="AU433" s="209" t="s">
        <v>784</v>
      </c>
      <c r="AV433" s="209"/>
      <c r="AW433" s="209"/>
      <c r="AX433" s="210"/>
      <c r="AY433">
        <f t="shared" ref="AY433:AY435" si="63">$AY$431</f>
        <v>1</v>
      </c>
    </row>
    <row r="434" spans="1:51" ht="23.25" customHeight="1" x14ac:dyDescent="0.15">
      <c r="A434" s="191"/>
      <c r="B434" s="188"/>
      <c r="C434" s="182"/>
      <c r="D434" s="188"/>
      <c r="E434" s="338"/>
      <c r="F434" s="339"/>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784</v>
      </c>
      <c r="AC434" s="207"/>
      <c r="AD434" s="207"/>
      <c r="AE434" s="336" t="s">
        <v>784</v>
      </c>
      <c r="AF434" s="209"/>
      <c r="AG434" s="209"/>
      <c r="AH434" s="337"/>
      <c r="AI434" s="336" t="s">
        <v>784</v>
      </c>
      <c r="AJ434" s="209"/>
      <c r="AK434" s="209"/>
      <c r="AL434" s="209"/>
      <c r="AM434" s="336" t="s">
        <v>784</v>
      </c>
      <c r="AN434" s="209"/>
      <c r="AO434" s="209"/>
      <c r="AP434" s="337"/>
      <c r="AQ434" s="336" t="s">
        <v>784</v>
      </c>
      <c r="AR434" s="209"/>
      <c r="AS434" s="209"/>
      <c r="AT434" s="337"/>
      <c r="AU434" s="209" t="s">
        <v>784</v>
      </c>
      <c r="AV434" s="209"/>
      <c r="AW434" s="209"/>
      <c r="AX434" s="210"/>
      <c r="AY434">
        <f t="shared" si="63"/>
        <v>1</v>
      </c>
    </row>
    <row r="435" spans="1:51" ht="19.5" customHeight="1" x14ac:dyDescent="0.15">
      <c r="A435" s="191"/>
      <c r="B435" s="188"/>
      <c r="C435" s="182"/>
      <c r="D435" s="188"/>
      <c r="E435" s="338"/>
      <c r="F435" s="339"/>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8" t="s">
        <v>180</v>
      </c>
      <c r="AC435" s="578"/>
      <c r="AD435" s="578"/>
      <c r="AE435" s="336" t="s">
        <v>784</v>
      </c>
      <c r="AF435" s="209"/>
      <c r="AG435" s="209"/>
      <c r="AH435" s="337"/>
      <c r="AI435" s="336" t="s">
        <v>784</v>
      </c>
      <c r="AJ435" s="209"/>
      <c r="AK435" s="209"/>
      <c r="AL435" s="209"/>
      <c r="AM435" s="336" t="s">
        <v>784</v>
      </c>
      <c r="AN435" s="209"/>
      <c r="AO435" s="209"/>
      <c r="AP435" s="337"/>
      <c r="AQ435" s="336" t="s">
        <v>784</v>
      </c>
      <c r="AR435" s="209"/>
      <c r="AS435" s="209"/>
      <c r="AT435" s="337"/>
      <c r="AU435" s="209" t="s">
        <v>784</v>
      </c>
      <c r="AV435" s="209"/>
      <c r="AW435" s="209"/>
      <c r="AX435" s="210"/>
      <c r="AY435">
        <f t="shared" si="63"/>
        <v>1</v>
      </c>
    </row>
    <row r="436" spans="1:51" ht="18.75" hidden="1" customHeight="1" x14ac:dyDescent="0.15">
      <c r="A436" s="191"/>
      <c r="B436" s="188"/>
      <c r="C436" s="182"/>
      <c r="D436" s="188"/>
      <c r="E436" s="338" t="s">
        <v>241</v>
      </c>
      <c r="F436" s="339"/>
      <c r="G436" s="340"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1" t="s">
        <v>240</v>
      </c>
      <c r="AF436" s="332"/>
      <c r="AG436" s="332"/>
      <c r="AH436" s="333"/>
      <c r="AI436" s="334" t="s">
        <v>543</v>
      </c>
      <c r="AJ436" s="334"/>
      <c r="AK436" s="334"/>
      <c r="AL436" s="159"/>
      <c r="AM436" s="334" t="s">
        <v>544</v>
      </c>
      <c r="AN436" s="334"/>
      <c r="AO436" s="334"/>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8"/>
      <c r="F437" s="339"/>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5"/>
      <c r="AJ437" s="335"/>
      <c r="AK437" s="335"/>
      <c r="AL437" s="158"/>
      <c r="AM437" s="335"/>
      <c r="AN437" s="335"/>
      <c r="AO437" s="335"/>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8"/>
      <c r="F438" s="339"/>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6"/>
      <c r="AF438" s="209"/>
      <c r="AG438" s="209"/>
      <c r="AH438" s="209"/>
      <c r="AI438" s="336"/>
      <c r="AJ438" s="209"/>
      <c r="AK438" s="209"/>
      <c r="AL438" s="209"/>
      <c r="AM438" s="336"/>
      <c r="AN438" s="209"/>
      <c r="AO438" s="209"/>
      <c r="AP438" s="337"/>
      <c r="AQ438" s="336"/>
      <c r="AR438" s="209"/>
      <c r="AS438" s="209"/>
      <c r="AT438" s="337"/>
      <c r="AU438" s="209"/>
      <c r="AV438" s="209"/>
      <c r="AW438" s="209"/>
      <c r="AX438" s="210"/>
      <c r="AY438">
        <f t="shared" ref="AY438:AY440" si="64">$AY$436</f>
        <v>0</v>
      </c>
    </row>
    <row r="439" spans="1:51" ht="23.25" hidden="1" customHeight="1" x14ac:dyDescent="0.15">
      <c r="A439" s="191"/>
      <c r="B439" s="188"/>
      <c r="C439" s="182"/>
      <c r="D439" s="188"/>
      <c r="E439" s="338"/>
      <c r="F439" s="339"/>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6"/>
      <c r="AF439" s="209"/>
      <c r="AG439" s="209"/>
      <c r="AH439" s="337"/>
      <c r="AI439" s="336"/>
      <c r="AJ439" s="209"/>
      <c r="AK439" s="209"/>
      <c r="AL439" s="209"/>
      <c r="AM439" s="336"/>
      <c r="AN439" s="209"/>
      <c r="AO439" s="209"/>
      <c r="AP439" s="337"/>
      <c r="AQ439" s="336"/>
      <c r="AR439" s="209"/>
      <c r="AS439" s="209"/>
      <c r="AT439" s="337"/>
      <c r="AU439" s="209"/>
      <c r="AV439" s="209"/>
      <c r="AW439" s="209"/>
      <c r="AX439" s="210"/>
      <c r="AY439">
        <f t="shared" si="64"/>
        <v>0</v>
      </c>
    </row>
    <row r="440" spans="1:51" ht="23.25" hidden="1" customHeight="1" x14ac:dyDescent="0.15">
      <c r="A440" s="191"/>
      <c r="B440" s="188"/>
      <c r="C440" s="182"/>
      <c r="D440" s="188"/>
      <c r="E440" s="338"/>
      <c r="F440" s="339"/>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8" t="s">
        <v>180</v>
      </c>
      <c r="AC440" s="578"/>
      <c r="AD440" s="578"/>
      <c r="AE440" s="336"/>
      <c r="AF440" s="209"/>
      <c r="AG440" s="209"/>
      <c r="AH440" s="337"/>
      <c r="AI440" s="336"/>
      <c r="AJ440" s="209"/>
      <c r="AK440" s="209"/>
      <c r="AL440" s="209"/>
      <c r="AM440" s="336"/>
      <c r="AN440" s="209"/>
      <c r="AO440" s="209"/>
      <c r="AP440" s="337"/>
      <c r="AQ440" s="336"/>
      <c r="AR440" s="209"/>
      <c r="AS440" s="209"/>
      <c r="AT440" s="337"/>
      <c r="AU440" s="209"/>
      <c r="AV440" s="209"/>
      <c r="AW440" s="209"/>
      <c r="AX440" s="210"/>
      <c r="AY440">
        <f t="shared" si="64"/>
        <v>0</v>
      </c>
    </row>
    <row r="441" spans="1:51" ht="18.75" hidden="1" customHeight="1" x14ac:dyDescent="0.15">
      <c r="A441" s="191"/>
      <c r="B441" s="188"/>
      <c r="C441" s="182"/>
      <c r="D441" s="188"/>
      <c r="E441" s="338" t="s">
        <v>241</v>
      </c>
      <c r="F441" s="339"/>
      <c r="G441" s="340"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1" t="s">
        <v>240</v>
      </c>
      <c r="AF441" s="332"/>
      <c r="AG441" s="332"/>
      <c r="AH441" s="333"/>
      <c r="AI441" s="334" t="s">
        <v>543</v>
      </c>
      <c r="AJ441" s="334"/>
      <c r="AK441" s="334"/>
      <c r="AL441" s="159"/>
      <c r="AM441" s="334" t="s">
        <v>544</v>
      </c>
      <c r="AN441" s="334"/>
      <c r="AO441" s="334"/>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8"/>
      <c r="F442" s="339"/>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5"/>
      <c r="AJ442" s="335"/>
      <c r="AK442" s="335"/>
      <c r="AL442" s="158"/>
      <c r="AM442" s="335"/>
      <c r="AN442" s="335"/>
      <c r="AO442" s="335"/>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8"/>
      <c r="F443" s="339"/>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6"/>
      <c r="AF443" s="209"/>
      <c r="AG443" s="209"/>
      <c r="AH443" s="209"/>
      <c r="AI443" s="336"/>
      <c r="AJ443" s="209"/>
      <c r="AK443" s="209"/>
      <c r="AL443" s="209"/>
      <c r="AM443" s="336"/>
      <c r="AN443" s="209"/>
      <c r="AO443" s="209"/>
      <c r="AP443" s="337"/>
      <c r="AQ443" s="336"/>
      <c r="AR443" s="209"/>
      <c r="AS443" s="209"/>
      <c r="AT443" s="337"/>
      <c r="AU443" s="209"/>
      <c r="AV443" s="209"/>
      <c r="AW443" s="209"/>
      <c r="AX443" s="210"/>
      <c r="AY443">
        <f t="shared" ref="AY443:AY445" si="65">$AY$441</f>
        <v>0</v>
      </c>
    </row>
    <row r="444" spans="1:51" ht="1.5" hidden="1" customHeight="1" x14ac:dyDescent="0.15">
      <c r="A444" s="191"/>
      <c r="B444" s="188"/>
      <c r="C444" s="182"/>
      <c r="D444" s="188"/>
      <c r="E444" s="338"/>
      <c r="F444" s="339"/>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6"/>
      <c r="AF444" s="209"/>
      <c r="AG444" s="209"/>
      <c r="AH444" s="337"/>
      <c r="AI444" s="336"/>
      <c r="AJ444" s="209"/>
      <c r="AK444" s="209"/>
      <c r="AL444" s="209"/>
      <c r="AM444" s="336"/>
      <c r="AN444" s="209"/>
      <c r="AO444" s="209"/>
      <c r="AP444" s="337"/>
      <c r="AQ444" s="336"/>
      <c r="AR444" s="209"/>
      <c r="AS444" s="209"/>
      <c r="AT444" s="337"/>
      <c r="AU444" s="209"/>
      <c r="AV444" s="209"/>
      <c r="AW444" s="209"/>
      <c r="AX444" s="210"/>
      <c r="AY444">
        <f t="shared" si="65"/>
        <v>0</v>
      </c>
    </row>
    <row r="445" spans="1:51" ht="23.25" hidden="1" customHeight="1" x14ac:dyDescent="0.15">
      <c r="A445" s="191"/>
      <c r="B445" s="188"/>
      <c r="C445" s="182"/>
      <c r="D445" s="188"/>
      <c r="E445" s="338"/>
      <c r="F445" s="339"/>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8" t="s">
        <v>180</v>
      </c>
      <c r="AC445" s="578"/>
      <c r="AD445" s="578"/>
      <c r="AE445" s="336"/>
      <c r="AF445" s="209"/>
      <c r="AG445" s="209"/>
      <c r="AH445" s="337"/>
      <c r="AI445" s="336"/>
      <c r="AJ445" s="209"/>
      <c r="AK445" s="209"/>
      <c r="AL445" s="209"/>
      <c r="AM445" s="336"/>
      <c r="AN445" s="209"/>
      <c r="AO445" s="209"/>
      <c r="AP445" s="337"/>
      <c r="AQ445" s="336"/>
      <c r="AR445" s="209"/>
      <c r="AS445" s="209"/>
      <c r="AT445" s="337"/>
      <c r="AU445" s="209"/>
      <c r="AV445" s="209"/>
      <c r="AW445" s="209"/>
      <c r="AX445" s="210"/>
      <c r="AY445">
        <f t="shared" si="65"/>
        <v>0</v>
      </c>
    </row>
    <row r="446" spans="1:51" ht="18.75" hidden="1" customHeight="1" x14ac:dyDescent="0.15">
      <c r="A446" s="191"/>
      <c r="B446" s="188"/>
      <c r="C446" s="182"/>
      <c r="D446" s="188"/>
      <c r="E446" s="338" t="s">
        <v>241</v>
      </c>
      <c r="F446" s="339"/>
      <c r="G446" s="340"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1" t="s">
        <v>240</v>
      </c>
      <c r="AF446" s="332"/>
      <c r="AG446" s="332"/>
      <c r="AH446" s="333"/>
      <c r="AI446" s="334" t="s">
        <v>543</v>
      </c>
      <c r="AJ446" s="334"/>
      <c r="AK446" s="334"/>
      <c r="AL446" s="159"/>
      <c r="AM446" s="334" t="s">
        <v>544</v>
      </c>
      <c r="AN446" s="334"/>
      <c r="AO446" s="334"/>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8"/>
      <c r="F447" s="339"/>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5"/>
      <c r="AJ447" s="335"/>
      <c r="AK447" s="335"/>
      <c r="AL447" s="158"/>
      <c r="AM447" s="335"/>
      <c r="AN447" s="335"/>
      <c r="AO447" s="335"/>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8"/>
      <c r="F448" s="339"/>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6"/>
      <c r="AF448" s="209"/>
      <c r="AG448" s="209"/>
      <c r="AH448" s="209"/>
      <c r="AI448" s="336"/>
      <c r="AJ448" s="209"/>
      <c r="AK448" s="209"/>
      <c r="AL448" s="209"/>
      <c r="AM448" s="336"/>
      <c r="AN448" s="209"/>
      <c r="AO448" s="209"/>
      <c r="AP448" s="337"/>
      <c r="AQ448" s="336"/>
      <c r="AR448" s="209"/>
      <c r="AS448" s="209"/>
      <c r="AT448" s="337"/>
      <c r="AU448" s="209"/>
      <c r="AV448" s="209"/>
      <c r="AW448" s="209"/>
      <c r="AX448" s="210"/>
      <c r="AY448">
        <f t="shared" ref="AY448:AY450" si="66">$AY$446</f>
        <v>0</v>
      </c>
    </row>
    <row r="449" spans="1:51" ht="23.25" hidden="1" customHeight="1" x14ac:dyDescent="0.15">
      <c r="A449" s="191"/>
      <c r="B449" s="188"/>
      <c r="C449" s="182"/>
      <c r="D449" s="188"/>
      <c r="E449" s="338"/>
      <c r="F449" s="339"/>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6"/>
      <c r="AF449" s="209"/>
      <c r="AG449" s="209"/>
      <c r="AH449" s="337"/>
      <c r="AI449" s="336"/>
      <c r="AJ449" s="209"/>
      <c r="AK449" s="209"/>
      <c r="AL449" s="209"/>
      <c r="AM449" s="336"/>
      <c r="AN449" s="209"/>
      <c r="AO449" s="209"/>
      <c r="AP449" s="337"/>
      <c r="AQ449" s="336"/>
      <c r="AR449" s="209"/>
      <c r="AS449" s="209"/>
      <c r="AT449" s="337"/>
      <c r="AU449" s="209"/>
      <c r="AV449" s="209"/>
      <c r="AW449" s="209"/>
      <c r="AX449" s="210"/>
      <c r="AY449">
        <f t="shared" si="66"/>
        <v>0</v>
      </c>
    </row>
    <row r="450" spans="1:51" ht="23.25" hidden="1" customHeight="1" x14ac:dyDescent="0.15">
      <c r="A450" s="191"/>
      <c r="B450" s="188"/>
      <c r="C450" s="182"/>
      <c r="D450" s="188"/>
      <c r="E450" s="338"/>
      <c r="F450" s="339"/>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8" t="s">
        <v>180</v>
      </c>
      <c r="AC450" s="578"/>
      <c r="AD450" s="578"/>
      <c r="AE450" s="336"/>
      <c r="AF450" s="209"/>
      <c r="AG450" s="209"/>
      <c r="AH450" s="337"/>
      <c r="AI450" s="336"/>
      <c r="AJ450" s="209"/>
      <c r="AK450" s="209"/>
      <c r="AL450" s="209"/>
      <c r="AM450" s="336"/>
      <c r="AN450" s="209"/>
      <c r="AO450" s="209"/>
      <c r="AP450" s="337"/>
      <c r="AQ450" s="336"/>
      <c r="AR450" s="209"/>
      <c r="AS450" s="209"/>
      <c r="AT450" s="337"/>
      <c r="AU450" s="209"/>
      <c r="AV450" s="209"/>
      <c r="AW450" s="209"/>
      <c r="AX450" s="210"/>
      <c r="AY450">
        <f t="shared" si="66"/>
        <v>0</v>
      </c>
    </row>
    <row r="451" spans="1:51" ht="18.75" hidden="1" customHeight="1" x14ac:dyDescent="0.15">
      <c r="A451" s="191"/>
      <c r="B451" s="188"/>
      <c r="C451" s="182"/>
      <c r="D451" s="188"/>
      <c r="E451" s="338" t="s">
        <v>241</v>
      </c>
      <c r="F451" s="339"/>
      <c r="G451" s="340"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1" t="s">
        <v>240</v>
      </c>
      <c r="AF451" s="332"/>
      <c r="AG451" s="332"/>
      <c r="AH451" s="333"/>
      <c r="AI451" s="334" t="s">
        <v>543</v>
      </c>
      <c r="AJ451" s="334"/>
      <c r="AK451" s="334"/>
      <c r="AL451" s="159"/>
      <c r="AM451" s="334" t="s">
        <v>544</v>
      </c>
      <c r="AN451" s="334"/>
      <c r="AO451" s="334"/>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8"/>
      <c r="F452" s="339"/>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5"/>
      <c r="AJ452" s="335"/>
      <c r="AK452" s="335"/>
      <c r="AL452" s="158"/>
      <c r="AM452" s="335"/>
      <c r="AN452" s="335"/>
      <c r="AO452" s="335"/>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8"/>
      <c r="F453" s="339"/>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6"/>
      <c r="AF453" s="209"/>
      <c r="AG453" s="209"/>
      <c r="AH453" s="209"/>
      <c r="AI453" s="336"/>
      <c r="AJ453" s="209"/>
      <c r="AK453" s="209"/>
      <c r="AL453" s="209"/>
      <c r="AM453" s="336"/>
      <c r="AN453" s="209"/>
      <c r="AO453" s="209"/>
      <c r="AP453" s="337"/>
      <c r="AQ453" s="336"/>
      <c r="AR453" s="209"/>
      <c r="AS453" s="209"/>
      <c r="AT453" s="337"/>
      <c r="AU453" s="209"/>
      <c r="AV453" s="209"/>
      <c r="AW453" s="209"/>
      <c r="AX453" s="210"/>
      <c r="AY453">
        <f t="shared" ref="AY453:AY455" si="67">$AY$451</f>
        <v>0</v>
      </c>
    </row>
    <row r="454" spans="1:51" ht="23.25" hidden="1" customHeight="1" x14ac:dyDescent="0.15">
      <c r="A454" s="191"/>
      <c r="B454" s="188"/>
      <c r="C454" s="182"/>
      <c r="D454" s="188"/>
      <c r="E454" s="338"/>
      <c r="F454" s="339"/>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6"/>
      <c r="AF454" s="209"/>
      <c r="AG454" s="209"/>
      <c r="AH454" s="337"/>
      <c r="AI454" s="336"/>
      <c r="AJ454" s="209"/>
      <c r="AK454" s="209"/>
      <c r="AL454" s="209"/>
      <c r="AM454" s="336"/>
      <c r="AN454" s="209"/>
      <c r="AO454" s="209"/>
      <c r="AP454" s="337"/>
      <c r="AQ454" s="336"/>
      <c r="AR454" s="209"/>
      <c r="AS454" s="209"/>
      <c r="AT454" s="337"/>
      <c r="AU454" s="209"/>
      <c r="AV454" s="209"/>
      <c r="AW454" s="209"/>
      <c r="AX454" s="210"/>
      <c r="AY454">
        <f t="shared" si="67"/>
        <v>0</v>
      </c>
    </row>
    <row r="455" spans="1:51" ht="23.25" hidden="1" customHeight="1" x14ac:dyDescent="0.15">
      <c r="A455" s="191"/>
      <c r="B455" s="188"/>
      <c r="C455" s="182"/>
      <c r="D455" s="188"/>
      <c r="E455" s="338"/>
      <c r="F455" s="339"/>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8" t="s">
        <v>180</v>
      </c>
      <c r="AC455" s="578"/>
      <c r="AD455" s="578"/>
      <c r="AE455" s="336"/>
      <c r="AF455" s="209"/>
      <c r="AG455" s="209"/>
      <c r="AH455" s="337"/>
      <c r="AI455" s="336"/>
      <c r="AJ455" s="209"/>
      <c r="AK455" s="209"/>
      <c r="AL455" s="209"/>
      <c r="AM455" s="336"/>
      <c r="AN455" s="209"/>
      <c r="AO455" s="209"/>
      <c r="AP455" s="337"/>
      <c r="AQ455" s="336"/>
      <c r="AR455" s="209"/>
      <c r="AS455" s="209"/>
      <c r="AT455" s="337"/>
      <c r="AU455" s="209"/>
      <c r="AV455" s="209"/>
      <c r="AW455" s="209"/>
      <c r="AX455" s="210"/>
      <c r="AY455">
        <f t="shared" si="67"/>
        <v>0</v>
      </c>
    </row>
    <row r="456" spans="1:51" ht="18.75" hidden="1" customHeight="1" x14ac:dyDescent="0.15">
      <c r="A456" s="191"/>
      <c r="B456" s="188"/>
      <c r="C456" s="182"/>
      <c r="D456" s="188"/>
      <c r="E456" s="338" t="s">
        <v>242</v>
      </c>
      <c r="F456" s="339"/>
      <c r="G456" s="340"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1" t="s">
        <v>240</v>
      </c>
      <c r="AF456" s="332"/>
      <c r="AG456" s="332"/>
      <c r="AH456" s="333"/>
      <c r="AI456" s="334" t="s">
        <v>543</v>
      </c>
      <c r="AJ456" s="334"/>
      <c r="AK456" s="334"/>
      <c r="AL456" s="159"/>
      <c r="AM456" s="334" t="s">
        <v>544</v>
      </c>
      <c r="AN456" s="334"/>
      <c r="AO456" s="334"/>
      <c r="AP456" s="159"/>
      <c r="AQ456" s="159" t="s">
        <v>232</v>
      </c>
      <c r="AR456" s="134"/>
      <c r="AS456" s="134"/>
      <c r="AT456" s="135"/>
      <c r="AU456" s="140" t="s">
        <v>134</v>
      </c>
      <c r="AV456" s="140"/>
      <c r="AW456" s="140"/>
      <c r="AX456" s="141"/>
      <c r="AY456">
        <f>COUNTA($G$458)</f>
        <v>1</v>
      </c>
    </row>
    <row r="457" spans="1:51" ht="18.75" hidden="1" customHeight="1" x14ac:dyDescent="0.15">
      <c r="A457" s="191"/>
      <c r="B457" s="188"/>
      <c r="C457" s="182"/>
      <c r="D457" s="188"/>
      <c r="E457" s="338"/>
      <c r="F457" s="339"/>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5"/>
      <c r="AJ457" s="335"/>
      <c r="AK457" s="335"/>
      <c r="AL457" s="158"/>
      <c r="AM457" s="335"/>
      <c r="AN457" s="335"/>
      <c r="AO457" s="335"/>
      <c r="AP457" s="158"/>
      <c r="AQ457" s="251"/>
      <c r="AR457" s="202"/>
      <c r="AS457" s="137" t="s">
        <v>233</v>
      </c>
      <c r="AT457" s="138"/>
      <c r="AU457" s="202"/>
      <c r="AV457" s="202"/>
      <c r="AW457" s="137" t="s">
        <v>179</v>
      </c>
      <c r="AX457" s="197"/>
      <c r="AY457">
        <f>$AY$456</f>
        <v>1</v>
      </c>
    </row>
    <row r="458" spans="1:51" ht="23.25" hidden="1" customHeight="1" x14ac:dyDescent="0.15">
      <c r="A458" s="191"/>
      <c r="B458" s="188"/>
      <c r="C458" s="182"/>
      <c r="D458" s="188"/>
      <c r="E458" s="338"/>
      <c r="F458" s="339"/>
      <c r="G458" s="108" t="s">
        <v>790</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6"/>
      <c r="AF458" s="209"/>
      <c r="AG458" s="209"/>
      <c r="AH458" s="209"/>
      <c r="AI458" s="336"/>
      <c r="AJ458" s="209"/>
      <c r="AK458" s="209"/>
      <c r="AL458" s="209"/>
      <c r="AM458" s="336"/>
      <c r="AN458" s="209"/>
      <c r="AO458" s="209"/>
      <c r="AP458" s="337"/>
      <c r="AQ458" s="336"/>
      <c r="AR458" s="209"/>
      <c r="AS458" s="209"/>
      <c r="AT458" s="337"/>
      <c r="AU458" s="209"/>
      <c r="AV458" s="209"/>
      <c r="AW458" s="209"/>
      <c r="AX458" s="210"/>
      <c r="AY458">
        <f t="shared" ref="AY458:AY460" si="68">$AY$456</f>
        <v>1</v>
      </c>
    </row>
    <row r="459" spans="1:51" ht="23.25" hidden="1" customHeight="1" x14ac:dyDescent="0.15">
      <c r="A459" s="191"/>
      <c r="B459" s="188"/>
      <c r="C459" s="182"/>
      <c r="D459" s="188"/>
      <c r="E459" s="338"/>
      <c r="F459" s="339"/>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6"/>
      <c r="AF459" s="209"/>
      <c r="AG459" s="209"/>
      <c r="AH459" s="337"/>
      <c r="AI459" s="336"/>
      <c r="AJ459" s="209"/>
      <c r="AK459" s="209"/>
      <c r="AL459" s="209"/>
      <c r="AM459" s="336"/>
      <c r="AN459" s="209"/>
      <c r="AO459" s="209"/>
      <c r="AP459" s="337"/>
      <c r="AQ459" s="336"/>
      <c r="AR459" s="209"/>
      <c r="AS459" s="209"/>
      <c r="AT459" s="337"/>
      <c r="AU459" s="209"/>
      <c r="AV459" s="209"/>
      <c r="AW459" s="209"/>
      <c r="AX459" s="210"/>
      <c r="AY459">
        <f t="shared" si="68"/>
        <v>1</v>
      </c>
    </row>
    <row r="460" spans="1:51" ht="23.25" hidden="1" customHeight="1" x14ac:dyDescent="0.15">
      <c r="A460" s="191"/>
      <c r="B460" s="188"/>
      <c r="C460" s="182"/>
      <c r="D460" s="188"/>
      <c r="E460" s="338"/>
      <c r="F460" s="339"/>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8" t="s">
        <v>14</v>
      </c>
      <c r="AC460" s="578"/>
      <c r="AD460" s="578"/>
      <c r="AE460" s="336"/>
      <c r="AF460" s="209"/>
      <c r="AG460" s="209"/>
      <c r="AH460" s="337"/>
      <c r="AI460" s="336"/>
      <c r="AJ460" s="209"/>
      <c r="AK460" s="209"/>
      <c r="AL460" s="209"/>
      <c r="AM460" s="336"/>
      <c r="AN460" s="209"/>
      <c r="AO460" s="209"/>
      <c r="AP460" s="337"/>
      <c r="AQ460" s="336"/>
      <c r="AR460" s="209"/>
      <c r="AS460" s="209"/>
      <c r="AT460" s="337"/>
      <c r="AU460" s="209"/>
      <c r="AV460" s="209"/>
      <c r="AW460" s="209"/>
      <c r="AX460" s="210"/>
      <c r="AY460">
        <f t="shared" si="68"/>
        <v>1</v>
      </c>
    </row>
    <row r="461" spans="1:51" ht="18.75" hidden="1" customHeight="1" x14ac:dyDescent="0.15">
      <c r="A461" s="191"/>
      <c r="B461" s="188"/>
      <c r="C461" s="182"/>
      <c r="D461" s="188"/>
      <c r="E461" s="338" t="s">
        <v>242</v>
      </c>
      <c r="F461" s="339"/>
      <c r="G461" s="340"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1" t="s">
        <v>240</v>
      </c>
      <c r="AF461" s="332"/>
      <c r="AG461" s="332"/>
      <c r="AH461" s="333"/>
      <c r="AI461" s="334" t="s">
        <v>543</v>
      </c>
      <c r="AJ461" s="334"/>
      <c r="AK461" s="334"/>
      <c r="AL461" s="159"/>
      <c r="AM461" s="334" t="s">
        <v>544</v>
      </c>
      <c r="AN461" s="334"/>
      <c r="AO461" s="334"/>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8"/>
      <c r="F462" s="339"/>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5"/>
      <c r="AJ462" s="335"/>
      <c r="AK462" s="335"/>
      <c r="AL462" s="158"/>
      <c r="AM462" s="335"/>
      <c r="AN462" s="335"/>
      <c r="AO462" s="335"/>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8"/>
      <c r="F463" s="339"/>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6"/>
      <c r="AF463" s="209"/>
      <c r="AG463" s="209"/>
      <c r="AH463" s="209"/>
      <c r="AI463" s="336"/>
      <c r="AJ463" s="209"/>
      <c r="AK463" s="209"/>
      <c r="AL463" s="209"/>
      <c r="AM463" s="336"/>
      <c r="AN463" s="209"/>
      <c r="AO463" s="209"/>
      <c r="AP463" s="337"/>
      <c r="AQ463" s="336"/>
      <c r="AR463" s="209"/>
      <c r="AS463" s="209"/>
      <c r="AT463" s="337"/>
      <c r="AU463" s="209"/>
      <c r="AV463" s="209"/>
      <c r="AW463" s="209"/>
      <c r="AX463" s="210"/>
      <c r="AY463">
        <f t="shared" ref="AY463:AY465" si="69">$AY$461</f>
        <v>0</v>
      </c>
    </row>
    <row r="464" spans="1:51" ht="23.25" hidden="1" customHeight="1" x14ac:dyDescent="0.15">
      <c r="A464" s="191"/>
      <c r="B464" s="188"/>
      <c r="C464" s="182"/>
      <c r="D464" s="188"/>
      <c r="E464" s="338"/>
      <c r="F464" s="339"/>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6"/>
      <c r="AF464" s="209"/>
      <c r="AG464" s="209"/>
      <c r="AH464" s="337"/>
      <c r="AI464" s="336"/>
      <c r="AJ464" s="209"/>
      <c r="AK464" s="209"/>
      <c r="AL464" s="209"/>
      <c r="AM464" s="336"/>
      <c r="AN464" s="209"/>
      <c r="AO464" s="209"/>
      <c r="AP464" s="337"/>
      <c r="AQ464" s="336"/>
      <c r="AR464" s="209"/>
      <c r="AS464" s="209"/>
      <c r="AT464" s="337"/>
      <c r="AU464" s="209"/>
      <c r="AV464" s="209"/>
      <c r="AW464" s="209"/>
      <c r="AX464" s="210"/>
      <c r="AY464">
        <f t="shared" si="69"/>
        <v>0</v>
      </c>
    </row>
    <row r="465" spans="1:51" ht="23.25" hidden="1" customHeight="1" x14ac:dyDescent="0.15">
      <c r="A465" s="191"/>
      <c r="B465" s="188"/>
      <c r="C465" s="182"/>
      <c r="D465" s="188"/>
      <c r="E465" s="338"/>
      <c r="F465" s="339"/>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8" t="s">
        <v>14</v>
      </c>
      <c r="AC465" s="578"/>
      <c r="AD465" s="578"/>
      <c r="AE465" s="336"/>
      <c r="AF465" s="209"/>
      <c r="AG465" s="209"/>
      <c r="AH465" s="337"/>
      <c r="AI465" s="336"/>
      <c r="AJ465" s="209"/>
      <c r="AK465" s="209"/>
      <c r="AL465" s="209"/>
      <c r="AM465" s="336"/>
      <c r="AN465" s="209"/>
      <c r="AO465" s="209"/>
      <c r="AP465" s="337"/>
      <c r="AQ465" s="336"/>
      <c r="AR465" s="209"/>
      <c r="AS465" s="209"/>
      <c r="AT465" s="337"/>
      <c r="AU465" s="209"/>
      <c r="AV465" s="209"/>
      <c r="AW465" s="209"/>
      <c r="AX465" s="210"/>
      <c r="AY465">
        <f t="shared" si="69"/>
        <v>0</v>
      </c>
    </row>
    <row r="466" spans="1:51" ht="18.75" hidden="1" customHeight="1" x14ac:dyDescent="0.15">
      <c r="A466" s="191"/>
      <c r="B466" s="188"/>
      <c r="C466" s="182"/>
      <c r="D466" s="188"/>
      <c r="E466" s="338" t="s">
        <v>242</v>
      </c>
      <c r="F466" s="339"/>
      <c r="G466" s="340"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1" t="s">
        <v>240</v>
      </c>
      <c r="AF466" s="332"/>
      <c r="AG466" s="332"/>
      <c r="AH466" s="333"/>
      <c r="AI466" s="334" t="s">
        <v>543</v>
      </c>
      <c r="AJ466" s="334"/>
      <c r="AK466" s="334"/>
      <c r="AL466" s="159"/>
      <c r="AM466" s="334" t="s">
        <v>544</v>
      </c>
      <c r="AN466" s="334"/>
      <c r="AO466" s="334"/>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8"/>
      <c r="F467" s="339"/>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5"/>
      <c r="AJ467" s="335"/>
      <c r="AK467" s="335"/>
      <c r="AL467" s="158"/>
      <c r="AM467" s="335"/>
      <c r="AN467" s="335"/>
      <c r="AO467" s="335"/>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8"/>
      <c r="F468" s="339"/>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6"/>
      <c r="AF468" s="209"/>
      <c r="AG468" s="209"/>
      <c r="AH468" s="209"/>
      <c r="AI468" s="336"/>
      <c r="AJ468" s="209"/>
      <c r="AK468" s="209"/>
      <c r="AL468" s="209"/>
      <c r="AM468" s="336"/>
      <c r="AN468" s="209"/>
      <c r="AO468" s="209"/>
      <c r="AP468" s="337"/>
      <c r="AQ468" s="336"/>
      <c r="AR468" s="209"/>
      <c r="AS468" s="209"/>
      <c r="AT468" s="337"/>
      <c r="AU468" s="209"/>
      <c r="AV468" s="209"/>
      <c r="AW468" s="209"/>
      <c r="AX468" s="210"/>
      <c r="AY468">
        <f t="shared" ref="AY468:AY470" si="70">$AY$466</f>
        <v>0</v>
      </c>
    </row>
    <row r="469" spans="1:51" ht="23.25" hidden="1" customHeight="1" x14ac:dyDescent="0.15">
      <c r="A469" s="191"/>
      <c r="B469" s="188"/>
      <c r="C469" s="182"/>
      <c r="D469" s="188"/>
      <c r="E469" s="338"/>
      <c r="F469" s="339"/>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6"/>
      <c r="AF469" s="209"/>
      <c r="AG469" s="209"/>
      <c r="AH469" s="337"/>
      <c r="AI469" s="336"/>
      <c r="AJ469" s="209"/>
      <c r="AK469" s="209"/>
      <c r="AL469" s="209"/>
      <c r="AM469" s="336"/>
      <c r="AN469" s="209"/>
      <c r="AO469" s="209"/>
      <c r="AP469" s="337"/>
      <c r="AQ469" s="336"/>
      <c r="AR469" s="209"/>
      <c r="AS469" s="209"/>
      <c r="AT469" s="337"/>
      <c r="AU469" s="209"/>
      <c r="AV469" s="209"/>
      <c r="AW469" s="209"/>
      <c r="AX469" s="210"/>
      <c r="AY469">
        <f t="shared" si="70"/>
        <v>0</v>
      </c>
    </row>
    <row r="470" spans="1:51" ht="23.25" hidden="1" customHeight="1" x14ac:dyDescent="0.15">
      <c r="A470" s="191"/>
      <c r="B470" s="188"/>
      <c r="C470" s="182"/>
      <c r="D470" s="188"/>
      <c r="E470" s="338"/>
      <c r="F470" s="339"/>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8" t="s">
        <v>14</v>
      </c>
      <c r="AC470" s="578"/>
      <c r="AD470" s="578"/>
      <c r="AE470" s="336"/>
      <c r="AF470" s="209"/>
      <c r="AG470" s="209"/>
      <c r="AH470" s="337"/>
      <c r="AI470" s="336"/>
      <c r="AJ470" s="209"/>
      <c r="AK470" s="209"/>
      <c r="AL470" s="209"/>
      <c r="AM470" s="336"/>
      <c r="AN470" s="209"/>
      <c r="AO470" s="209"/>
      <c r="AP470" s="337"/>
      <c r="AQ470" s="336"/>
      <c r="AR470" s="209"/>
      <c r="AS470" s="209"/>
      <c r="AT470" s="337"/>
      <c r="AU470" s="209"/>
      <c r="AV470" s="209"/>
      <c r="AW470" s="209"/>
      <c r="AX470" s="210"/>
      <c r="AY470">
        <f t="shared" si="70"/>
        <v>0</v>
      </c>
    </row>
    <row r="471" spans="1:51" ht="18.75" hidden="1" customHeight="1" x14ac:dyDescent="0.15">
      <c r="A471" s="191"/>
      <c r="B471" s="188"/>
      <c r="C471" s="182"/>
      <c r="D471" s="188"/>
      <c r="E471" s="338" t="s">
        <v>242</v>
      </c>
      <c r="F471" s="339"/>
      <c r="G471" s="340"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1" t="s">
        <v>240</v>
      </c>
      <c r="AF471" s="332"/>
      <c r="AG471" s="332"/>
      <c r="AH471" s="333"/>
      <c r="AI471" s="334" t="s">
        <v>543</v>
      </c>
      <c r="AJ471" s="334"/>
      <c r="AK471" s="334"/>
      <c r="AL471" s="159"/>
      <c r="AM471" s="334" t="s">
        <v>544</v>
      </c>
      <c r="AN471" s="334"/>
      <c r="AO471" s="334"/>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8"/>
      <c r="F472" s="339"/>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5"/>
      <c r="AJ472" s="335"/>
      <c r="AK472" s="335"/>
      <c r="AL472" s="158"/>
      <c r="AM472" s="335"/>
      <c r="AN472" s="335"/>
      <c r="AO472" s="335"/>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8"/>
      <c r="F473" s="339"/>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6"/>
      <c r="AF473" s="209"/>
      <c r="AG473" s="209"/>
      <c r="AH473" s="209"/>
      <c r="AI473" s="336"/>
      <c r="AJ473" s="209"/>
      <c r="AK473" s="209"/>
      <c r="AL473" s="209"/>
      <c r="AM473" s="336"/>
      <c r="AN473" s="209"/>
      <c r="AO473" s="209"/>
      <c r="AP473" s="337"/>
      <c r="AQ473" s="336"/>
      <c r="AR473" s="209"/>
      <c r="AS473" s="209"/>
      <c r="AT473" s="337"/>
      <c r="AU473" s="209"/>
      <c r="AV473" s="209"/>
      <c r="AW473" s="209"/>
      <c r="AX473" s="210"/>
      <c r="AY473">
        <f t="shared" ref="AY473:AY475" si="71">$AY$471</f>
        <v>0</v>
      </c>
    </row>
    <row r="474" spans="1:51" ht="23.25" hidden="1" customHeight="1" x14ac:dyDescent="0.15">
      <c r="A474" s="191"/>
      <c r="B474" s="188"/>
      <c r="C474" s="182"/>
      <c r="D474" s="188"/>
      <c r="E474" s="338"/>
      <c r="F474" s="339"/>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6"/>
      <c r="AF474" s="209"/>
      <c r="AG474" s="209"/>
      <c r="AH474" s="337"/>
      <c r="AI474" s="336"/>
      <c r="AJ474" s="209"/>
      <c r="AK474" s="209"/>
      <c r="AL474" s="209"/>
      <c r="AM474" s="336"/>
      <c r="AN474" s="209"/>
      <c r="AO474" s="209"/>
      <c r="AP474" s="337"/>
      <c r="AQ474" s="336"/>
      <c r="AR474" s="209"/>
      <c r="AS474" s="209"/>
      <c r="AT474" s="337"/>
      <c r="AU474" s="209"/>
      <c r="AV474" s="209"/>
      <c r="AW474" s="209"/>
      <c r="AX474" s="210"/>
      <c r="AY474">
        <f t="shared" si="71"/>
        <v>0</v>
      </c>
    </row>
    <row r="475" spans="1:51" ht="23.25" hidden="1" customHeight="1" x14ac:dyDescent="0.15">
      <c r="A475" s="191"/>
      <c r="B475" s="188"/>
      <c r="C475" s="182"/>
      <c r="D475" s="188"/>
      <c r="E475" s="338"/>
      <c r="F475" s="339"/>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8" t="s">
        <v>14</v>
      </c>
      <c r="AC475" s="578"/>
      <c r="AD475" s="578"/>
      <c r="AE475" s="336"/>
      <c r="AF475" s="209"/>
      <c r="AG475" s="209"/>
      <c r="AH475" s="337"/>
      <c r="AI475" s="336"/>
      <c r="AJ475" s="209"/>
      <c r="AK475" s="209"/>
      <c r="AL475" s="209"/>
      <c r="AM475" s="336"/>
      <c r="AN475" s="209"/>
      <c r="AO475" s="209"/>
      <c r="AP475" s="337"/>
      <c r="AQ475" s="336"/>
      <c r="AR475" s="209"/>
      <c r="AS475" s="209"/>
      <c r="AT475" s="337"/>
      <c r="AU475" s="209"/>
      <c r="AV475" s="209"/>
      <c r="AW475" s="209"/>
      <c r="AX475" s="210"/>
      <c r="AY475">
        <f t="shared" si="71"/>
        <v>0</v>
      </c>
    </row>
    <row r="476" spans="1:51" ht="0.75" hidden="1" customHeight="1" x14ac:dyDescent="0.15">
      <c r="A476" s="191"/>
      <c r="B476" s="188"/>
      <c r="C476" s="182"/>
      <c r="D476" s="188"/>
      <c r="E476" s="338" t="s">
        <v>242</v>
      </c>
      <c r="F476" s="339"/>
      <c r="G476" s="340"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1" t="s">
        <v>240</v>
      </c>
      <c r="AF476" s="332"/>
      <c r="AG476" s="332"/>
      <c r="AH476" s="333"/>
      <c r="AI476" s="334" t="s">
        <v>543</v>
      </c>
      <c r="AJ476" s="334"/>
      <c r="AK476" s="334"/>
      <c r="AL476" s="159"/>
      <c r="AM476" s="334" t="s">
        <v>544</v>
      </c>
      <c r="AN476" s="334"/>
      <c r="AO476" s="334"/>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8"/>
      <c r="F477" s="339"/>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5"/>
      <c r="AJ477" s="335"/>
      <c r="AK477" s="335"/>
      <c r="AL477" s="158"/>
      <c r="AM477" s="335"/>
      <c r="AN477" s="335"/>
      <c r="AO477" s="335"/>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8"/>
      <c r="F478" s="339"/>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6"/>
      <c r="AF478" s="209"/>
      <c r="AG478" s="209"/>
      <c r="AH478" s="209"/>
      <c r="AI478" s="336"/>
      <c r="AJ478" s="209"/>
      <c r="AK478" s="209"/>
      <c r="AL478" s="209"/>
      <c r="AM478" s="336"/>
      <c r="AN478" s="209"/>
      <c r="AO478" s="209"/>
      <c r="AP478" s="337"/>
      <c r="AQ478" s="336"/>
      <c r="AR478" s="209"/>
      <c r="AS478" s="209"/>
      <c r="AT478" s="337"/>
      <c r="AU478" s="209"/>
      <c r="AV478" s="209"/>
      <c r="AW478" s="209"/>
      <c r="AX478" s="210"/>
      <c r="AY478">
        <f t="shared" ref="AY478:AY480" si="72">$AY$476</f>
        <v>0</v>
      </c>
    </row>
    <row r="479" spans="1:51" ht="23.25" hidden="1" customHeight="1" x14ac:dyDescent="0.15">
      <c r="A479" s="191"/>
      <c r="B479" s="188"/>
      <c r="C479" s="182"/>
      <c r="D479" s="188"/>
      <c r="E479" s="338"/>
      <c r="F479" s="339"/>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6"/>
      <c r="AF479" s="209"/>
      <c r="AG479" s="209"/>
      <c r="AH479" s="337"/>
      <c r="AI479" s="336"/>
      <c r="AJ479" s="209"/>
      <c r="AK479" s="209"/>
      <c r="AL479" s="209"/>
      <c r="AM479" s="336"/>
      <c r="AN479" s="209"/>
      <c r="AO479" s="209"/>
      <c r="AP479" s="337"/>
      <c r="AQ479" s="336"/>
      <c r="AR479" s="209"/>
      <c r="AS479" s="209"/>
      <c r="AT479" s="337"/>
      <c r="AU479" s="209"/>
      <c r="AV479" s="209"/>
      <c r="AW479" s="209"/>
      <c r="AX479" s="210"/>
      <c r="AY479">
        <f t="shared" si="72"/>
        <v>0</v>
      </c>
    </row>
    <row r="480" spans="1:51" ht="23.25" hidden="1" customHeight="1" x14ac:dyDescent="0.15">
      <c r="A480" s="191"/>
      <c r="B480" s="188"/>
      <c r="C480" s="182"/>
      <c r="D480" s="188"/>
      <c r="E480" s="338"/>
      <c r="F480" s="339"/>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8" t="s">
        <v>14</v>
      </c>
      <c r="AC480" s="578"/>
      <c r="AD480" s="578"/>
      <c r="AE480" s="336"/>
      <c r="AF480" s="209"/>
      <c r="AG480" s="209"/>
      <c r="AH480" s="337"/>
      <c r="AI480" s="336"/>
      <c r="AJ480" s="209"/>
      <c r="AK480" s="209"/>
      <c r="AL480" s="209"/>
      <c r="AM480" s="336"/>
      <c r="AN480" s="209"/>
      <c r="AO480" s="209"/>
      <c r="AP480" s="337"/>
      <c r="AQ480" s="336"/>
      <c r="AR480" s="209"/>
      <c r="AS480" s="209"/>
      <c r="AT480" s="337"/>
      <c r="AU480" s="209"/>
      <c r="AV480" s="209"/>
      <c r="AW480" s="209"/>
      <c r="AX480" s="210"/>
      <c r="AY480">
        <f t="shared" si="72"/>
        <v>0</v>
      </c>
    </row>
    <row r="481" spans="1:51" ht="23.85" hidden="1"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402</v>
      </c>
      <c r="F484" s="177"/>
      <c r="G484" s="895" t="s">
        <v>252</v>
      </c>
      <c r="H484" s="127"/>
      <c r="I484" s="127"/>
      <c r="J484" s="896" t="s">
        <v>721</v>
      </c>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1"/>
      <c r="B485" s="188"/>
      <c r="C485" s="182"/>
      <c r="D485" s="188"/>
      <c r="E485" s="338" t="s">
        <v>241</v>
      </c>
      <c r="F485" s="339"/>
      <c r="G485" s="340"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1" t="s">
        <v>240</v>
      </c>
      <c r="AF485" s="332"/>
      <c r="AG485" s="332"/>
      <c r="AH485" s="333"/>
      <c r="AI485" s="334" t="s">
        <v>543</v>
      </c>
      <c r="AJ485" s="334"/>
      <c r="AK485" s="334"/>
      <c r="AL485" s="159"/>
      <c r="AM485" s="334" t="s">
        <v>544</v>
      </c>
      <c r="AN485" s="334"/>
      <c r="AO485" s="334"/>
      <c r="AP485" s="159"/>
      <c r="AQ485" s="159" t="s">
        <v>232</v>
      </c>
      <c r="AR485" s="134"/>
      <c r="AS485" s="134"/>
      <c r="AT485" s="135"/>
      <c r="AU485" s="140" t="s">
        <v>134</v>
      </c>
      <c r="AV485" s="140"/>
      <c r="AW485" s="140"/>
      <c r="AX485" s="141"/>
      <c r="AY485">
        <f>COUNTA($G$487)</f>
        <v>1</v>
      </c>
    </row>
    <row r="486" spans="1:51" ht="18.75" hidden="1" customHeight="1" x14ac:dyDescent="0.15">
      <c r="A486" s="191"/>
      <c r="B486" s="188"/>
      <c r="C486" s="182"/>
      <c r="D486" s="188"/>
      <c r="E486" s="338"/>
      <c r="F486" s="339"/>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5"/>
      <c r="AJ486" s="335"/>
      <c r="AK486" s="335"/>
      <c r="AL486" s="158"/>
      <c r="AM486" s="335"/>
      <c r="AN486" s="335"/>
      <c r="AO486" s="335"/>
      <c r="AP486" s="158"/>
      <c r="AQ486" s="251"/>
      <c r="AR486" s="202"/>
      <c r="AS486" s="137" t="s">
        <v>233</v>
      </c>
      <c r="AT486" s="138"/>
      <c r="AU486" s="202"/>
      <c r="AV486" s="202"/>
      <c r="AW486" s="137" t="s">
        <v>179</v>
      </c>
      <c r="AX486" s="197"/>
      <c r="AY486">
        <f>$AY$485</f>
        <v>1</v>
      </c>
    </row>
    <row r="487" spans="1:51" ht="23.25" hidden="1" customHeight="1" x14ac:dyDescent="0.15">
      <c r="A487" s="191"/>
      <c r="B487" s="188"/>
      <c r="C487" s="182"/>
      <c r="D487" s="188"/>
      <c r="E487" s="338"/>
      <c r="F487" s="339"/>
      <c r="G487" s="108" t="s">
        <v>721</v>
      </c>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t="s">
        <v>721</v>
      </c>
      <c r="AC487" s="215"/>
      <c r="AD487" s="215"/>
      <c r="AE487" s="336" t="s">
        <v>721</v>
      </c>
      <c r="AF487" s="209"/>
      <c r="AG487" s="209"/>
      <c r="AH487" s="209"/>
      <c r="AI487" s="336" t="s">
        <v>721</v>
      </c>
      <c r="AJ487" s="209"/>
      <c r="AK487" s="209"/>
      <c r="AL487" s="209"/>
      <c r="AM487" s="336"/>
      <c r="AN487" s="209"/>
      <c r="AO487" s="209"/>
      <c r="AP487" s="337"/>
      <c r="AQ487" s="336" t="s">
        <v>721</v>
      </c>
      <c r="AR487" s="209"/>
      <c r="AS487" s="209"/>
      <c r="AT487" s="337"/>
      <c r="AU487" s="209" t="s">
        <v>721</v>
      </c>
      <c r="AV487" s="209"/>
      <c r="AW487" s="209"/>
      <c r="AX487" s="210"/>
      <c r="AY487">
        <f t="shared" ref="AY487:AY489" si="73">$AY$485</f>
        <v>1</v>
      </c>
    </row>
    <row r="488" spans="1:51" ht="23.25" hidden="1" customHeight="1" x14ac:dyDescent="0.15">
      <c r="A488" s="191"/>
      <c r="B488" s="188"/>
      <c r="C488" s="182"/>
      <c r="D488" s="188"/>
      <c r="E488" s="338"/>
      <c r="F488" s="339"/>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t="s">
        <v>721</v>
      </c>
      <c r="AC488" s="207"/>
      <c r="AD488" s="207"/>
      <c r="AE488" s="336" t="s">
        <v>721</v>
      </c>
      <c r="AF488" s="209"/>
      <c r="AG488" s="209"/>
      <c r="AH488" s="337"/>
      <c r="AI488" s="336" t="s">
        <v>721</v>
      </c>
      <c r="AJ488" s="209"/>
      <c r="AK488" s="209"/>
      <c r="AL488" s="209"/>
      <c r="AM488" s="336"/>
      <c r="AN488" s="209"/>
      <c r="AO488" s="209"/>
      <c r="AP488" s="337"/>
      <c r="AQ488" s="336" t="s">
        <v>721</v>
      </c>
      <c r="AR488" s="209"/>
      <c r="AS488" s="209"/>
      <c r="AT488" s="337"/>
      <c r="AU488" s="209" t="s">
        <v>721</v>
      </c>
      <c r="AV488" s="209"/>
      <c r="AW488" s="209"/>
      <c r="AX488" s="210"/>
      <c r="AY488">
        <f t="shared" si="73"/>
        <v>1</v>
      </c>
    </row>
    <row r="489" spans="1:51" ht="23.25" hidden="1" customHeight="1" x14ac:dyDescent="0.15">
      <c r="A489" s="191"/>
      <c r="B489" s="188"/>
      <c r="C489" s="182"/>
      <c r="D489" s="188"/>
      <c r="E489" s="338"/>
      <c r="F489" s="339"/>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8" t="s">
        <v>180</v>
      </c>
      <c r="AC489" s="578"/>
      <c r="AD489" s="578"/>
      <c r="AE489" s="336" t="s">
        <v>721</v>
      </c>
      <c r="AF489" s="209"/>
      <c r="AG489" s="209"/>
      <c r="AH489" s="337"/>
      <c r="AI489" s="336" t="s">
        <v>721</v>
      </c>
      <c r="AJ489" s="209"/>
      <c r="AK489" s="209"/>
      <c r="AL489" s="209"/>
      <c r="AM489" s="336"/>
      <c r="AN489" s="209"/>
      <c r="AO489" s="209"/>
      <c r="AP489" s="337"/>
      <c r="AQ489" s="336" t="s">
        <v>721</v>
      </c>
      <c r="AR489" s="209"/>
      <c r="AS489" s="209"/>
      <c r="AT489" s="337"/>
      <c r="AU489" s="209" t="s">
        <v>721</v>
      </c>
      <c r="AV489" s="209"/>
      <c r="AW489" s="209"/>
      <c r="AX489" s="210"/>
      <c r="AY489">
        <f t="shared" si="73"/>
        <v>1</v>
      </c>
    </row>
    <row r="490" spans="1:51" ht="18.75" hidden="1" customHeight="1" x14ac:dyDescent="0.15">
      <c r="A490" s="191"/>
      <c r="B490" s="188"/>
      <c r="C490" s="182"/>
      <c r="D490" s="188"/>
      <c r="E490" s="338" t="s">
        <v>241</v>
      </c>
      <c r="F490" s="339"/>
      <c r="G490" s="340"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1" t="s">
        <v>240</v>
      </c>
      <c r="AF490" s="332"/>
      <c r="AG490" s="332"/>
      <c r="AH490" s="333"/>
      <c r="AI490" s="334" t="s">
        <v>543</v>
      </c>
      <c r="AJ490" s="334"/>
      <c r="AK490" s="334"/>
      <c r="AL490" s="159"/>
      <c r="AM490" s="334" t="s">
        <v>544</v>
      </c>
      <c r="AN490" s="334"/>
      <c r="AO490" s="334"/>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8"/>
      <c r="F491" s="339"/>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5"/>
      <c r="AJ491" s="335"/>
      <c r="AK491" s="335"/>
      <c r="AL491" s="158"/>
      <c r="AM491" s="335"/>
      <c r="AN491" s="335"/>
      <c r="AO491" s="335"/>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8"/>
      <c r="F492" s="339"/>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6"/>
      <c r="AF492" s="209"/>
      <c r="AG492" s="209"/>
      <c r="AH492" s="209"/>
      <c r="AI492" s="336"/>
      <c r="AJ492" s="209"/>
      <c r="AK492" s="209"/>
      <c r="AL492" s="209"/>
      <c r="AM492" s="336"/>
      <c r="AN492" s="209"/>
      <c r="AO492" s="209"/>
      <c r="AP492" s="337"/>
      <c r="AQ492" s="336"/>
      <c r="AR492" s="209"/>
      <c r="AS492" s="209"/>
      <c r="AT492" s="337"/>
      <c r="AU492" s="209"/>
      <c r="AV492" s="209"/>
      <c r="AW492" s="209"/>
      <c r="AX492" s="210"/>
      <c r="AY492">
        <f t="shared" ref="AY492:AY494" si="74">$AY$490</f>
        <v>0</v>
      </c>
    </row>
    <row r="493" spans="1:51" ht="23.25" hidden="1" customHeight="1" x14ac:dyDescent="0.15">
      <c r="A493" s="191"/>
      <c r="B493" s="188"/>
      <c r="C493" s="182"/>
      <c r="D493" s="188"/>
      <c r="E493" s="338"/>
      <c r="F493" s="339"/>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6"/>
      <c r="AF493" s="209"/>
      <c r="AG493" s="209"/>
      <c r="AH493" s="337"/>
      <c r="AI493" s="336"/>
      <c r="AJ493" s="209"/>
      <c r="AK493" s="209"/>
      <c r="AL493" s="209"/>
      <c r="AM493" s="336"/>
      <c r="AN493" s="209"/>
      <c r="AO493" s="209"/>
      <c r="AP493" s="337"/>
      <c r="AQ493" s="336"/>
      <c r="AR493" s="209"/>
      <c r="AS493" s="209"/>
      <c r="AT493" s="337"/>
      <c r="AU493" s="209"/>
      <c r="AV493" s="209"/>
      <c r="AW493" s="209"/>
      <c r="AX493" s="210"/>
      <c r="AY493">
        <f t="shared" si="74"/>
        <v>0</v>
      </c>
    </row>
    <row r="494" spans="1:51" ht="23.25" hidden="1" customHeight="1" x14ac:dyDescent="0.15">
      <c r="A494" s="191"/>
      <c r="B494" s="188"/>
      <c r="C494" s="182"/>
      <c r="D494" s="188"/>
      <c r="E494" s="338"/>
      <c r="F494" s="339"/>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8" t="s">
        <v>180</v>
      </c>
      <c r="AC494" s="578"/>
      <c r="AD494" s="578"/>
      <c r="AE494" s="336"/>
      <c r="AF494" s="209"/>
      <c r="AG494" s="209"/>
      <c r="AH494" s="337"/>
      <c r="AI494" s="336"/>
      <c r="AJ494" s="209"/>
      <c r="AK494" s="209"/>
      <c r="AL494" s="209"/>
      <c r="AM494" s="336"/>
      <c r="AN494" s="209"/>
      <c r="AO494" s="209"/>
      <c r="AP494" s="337"/>
      <c r="AQ494" s="336"/>
      <c r="AR494" s="209"/>
      <c r="AS494" s="209"/>
      <c r="AT494" s="337"/>
      <c r="AU494" s="209"/>
      <c r="AV494" s="209"/>
      <c r="AW494" s="209"/>
      <c r="AX494" s="210"/>
      <c r="AY494">
        <f t="shared" si="74"/>
        <v>0</v>
      </c>
    </row>
    <row r="495" spans="1:51" ht="18.75" hidden="1" customHeight="1" x14ac:dyDescent="0.15">
      <c r="A495" s="191"/>
      <c r="B495" s="188"/>
      <c r="C495" s="182"/>
      <c r="D495" s="188"/>
      <c r="E495" s="338" t="s">
        <v>241</v>
      </c>
      <c r="F495" s="339"/>
      <c r="G495" s="340"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1" t="s">
        <v>240</v>
      </c>
      <c r="AF495" s="332"/>
      <c r="AG495" s="332"/>
      <c r="AH495" s="333"/>
      <c r="AI495" s="334" t="s">
        <v>543</v>
      </c>
      <c r="AJ495" s="334"/>
      <c r="AK495" s="334"/>
      <c r="AL495" s="159"/>
      <c r="AM495" s="334" t="s">
        <v>544</v>
      </c>
      <c r="AN495" s="334"/>
      <c r="AO495" s="334"/>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8"/>
      <c r="F496" s="339"/>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5"/>
      <c r="AJ496" s="335"/>
      <c r="AK496" s="335"/>
      <c r="AL496" s="158"/>
      <c r="AM496" s="335"/>
      <c r="AN496" s="335"/>
      <c r="AO496" s="335"/>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8"/>
      <c r="F497" s="339"/>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6"/>
      <c r="AF497" s="209"/>
      <c r="AG497" s="209"/>
      <c r="AH497" s="209"/>
      <c r="AI497" s="336"/>
      <c r="AJ497" s="209"/>
      <c r="AK497" s="209"/>
      <c r="AL497" s="209"/>
      <c r="AM497" s="336"/>
      <c r="AN497" s="209"/>
      <c r="AO497" s="209"/>
      <c r="AP497" s="337"/>
      <c r="AQ497" s="336"/>
      <c r="AR497" s="209"/>
      <c r="AS497" s="209"/>
      <c r="AT497" s="337"/>
      <c r="AU497" s="209"/>
      <c r="AV497" s="209"/>
      <c r="AW497" s="209"/>
      <c r="AX497" s="210"/>
      <c r="AY497">
        <f t="shared" ref="AY497:AY499" si="75">$AY$495</f>
        <v>0</v>
      </c>
    </row>
    <row r="498" spans="1:51" ht="23.25" hidden="1" customHeight="1" x14ac:dyDescent="0.15">
      <c r="A498" s="191"/>
      <c r="B498" s="188"/>
      <c r="C498" s="182"/>
      <c r="D498" s="188"/>
      <c r="E498" s="338"/>
      <c r="F498" s="339"/>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6"/>
      <c r="AF498" s="209"/>
      <c r="AG498" s="209"/>
      <c r="AH498" s="337"/>
      <c r="AI498" s="336"/>
      <c r="AJ498" s="209"/>
      <c r="AK498" s="209"/>
      <c r="AL498" s="209"/>
      <c r="AM498" s="336"/>
      <c r="AN498" s="209"/>
      <c r="AO498" s="209"/>
      <c r="AP498" s="337"/>
      <c r="AQ498" s="336"/>
      <c r="AR498" s="209"/>
      <c r="AS498" s="209"/>
      <c r="AT498" s="337"/>
      <c r="AU498" s="209"/>
      <c r="AV498" s="209"/>
      <c r="AW498" s="209"/>
      <c r="AX498" s="210"/>
      <c r="AY498">
        <f t="shared" si="75"/>
        <v>0</v>
      </c>
    </row>
    <row r="499" spans="1:51" ht="23.25" hidden="1" customHeight="1" x14ac:dyDescent="0.15">
      <c r="A499" s="191"/>
      <c r="B499" s="188"/>
      <c r="C499" s="182"/>
      <c r="D499" s="188"/>
      <c r="E499" s="338"/>
      <c r="F499" s="339"/>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8" t="s">
        <v>180</v>
      </c>
      <c r="AC499" s="578"/>
      <c r="AD499" s="578"/>
      <c r="AE499" s="336"/>
      <c r="AF499" s="209"/>
      <c r="AG499" s="209"/>
      <c r="AH499" s="337"/>
      <c r="AI499" s="336"/>
      <c r="AJ499" s="209"/>
      <c r="AK499" s="209"/>
      <c r="AL499" s="209"/>
      <c r="AM499" s="336"/>
      <c r="AN499" s="209"/>
      <c r="AO499" s="209"/>
      <c r="AP499" s="337"/>
      <c r="AQ499" s="336"/>
      <c r="AR499" s="209"/>
      <c r="AS499" s="209"/>
      <c r="AT499" s="337"/>
      <c r="AU499" s="209"/>
      <c r="AV499" s="209"/>
      <c r="AW499" s="209"/>
      <c r="AX499" s="210"/>
      <c r="AY499">
        <f t="shared" si="75"/>
        <v>0</v>
      </c>
    </row>
    <row r="500" spans="1:51" ht="18.75" hidden="1" customHeight="1" x14ac:dyDescent="0.15">
      <c r="A500" s="191"/>
      <c r="B500" s="188"/>
      <c r="C500" s="182"/>
      <c r="D500" s="188"/>
      <c r="E500" s="338" t="s">
        <v>241</v>
      </c>
      <c r="F500" s="339"/>
      <c r="G500" s="340"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1" t="s">
        <v>240</v>
      </c>
      <c r="AF500" s="332"/>
      <c r="AG500" s="332"/>
      <c r="AH500" s="333"/>
      <c r="AI500" s="334" t="s">
        <v>543</v>
      </c>
      <c r="AJ500" s="334"/>
      <c r="AK500" s="334"/>
      <c r="AL500" s="159"/>
      <c r="AM500" s="334" t="s">
        <v>544</v>
      </c>
      <c r="AN500" s="334"/>
      <c r="AO500" s="334"/>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8"/>
      <c r="F501" s="339"/>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5"/>
      <c r="AJ501" s="335"/>
      <c r="AK501" s="335"/>
      <c r="AL501" s="158"/>
      <c r="AM501" s="335"/>
      <c r="AN501" s="335"/>
      <c r="AO501" s="335"/>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8"/>
      <c r="F502" s="339"/>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6"/>
      <c r="AF502" s="209"/>
      <c r="AG502" s="209"/>
      <c r="AH502" s="209"/>
      <c r="AI502" s="336"/>
      <c r="AJ502" s="209"/>
      <c r="AK502" s="209"/>
      <c r="AL502" s="209"/>
      <c r="AM502" s="336"/>
      <c r="AN502" s="209"/>
      <c r="AO502" s="209"/>
      <c r="AP502" s="337"/>
      <c r="AQ502" s="336"/>
      <c r="AR502" s="209"/>
      <c r="AS502" s="209"/>
      <c r="AT502" s="337"/>
      <c r="AU502" s="209"/>
      <c r="AV502" s="209"/>
      <c r="AW502" s="209"/>
      <c r="AX502" s="210"/>
      <c r="AY502">
        <f t="shared" ref="AY502:AY504" si="76">$AY$500</f>
        <v>0</v>
      </c>
    </row>
    <row r="503" spans="1:51" ht="23.25" hidden="1" customHeight="1" x14ac:dyDescent="0.15">
      <c r="A503" s="191"/>
      <c r="B503" s="188"/>
      <c r="C503" s="182"/>
      <c r="D503" s="188"/>
      <c r="E503" s="338"/>
      <c r="F503" s="339"/>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6"/>
      <c r="AF503" s="209"/>
      <c r="AG503" s="209"/>
      <c r="AH503" s="337"/>
      <c r="AI503" s="336"/>
      <c r="AJ503" s="209"/>
      <c r="AK503" s="209"/>
      <c r="AL503" s="209"/>
      <c r="AM503" s="336"/>
      <c r="AN503" s="209"/>
      <c r="AO503" s="209"/>
      <c r="AP503" s="337"/>
      <c r="AQ503" s="336"/>
      <c r="AR503" s="209"/>
      <c r="AS503" s="209"/>
      <c r="AT503" s="337"/>
      <c r="AU503" s="209"/>
      <c r="AV503" s="209"/>
      <c r="AW503" s="209"/>
      <c r="AX503" s="210"/>
      <c r="AY503">
        <f t="shared" si="76"/>
        <v>0</v>
      </c>
    </row>
    <row r="504" spans="1:51" ht="23.25" hidden="1" customHeight="1" x14ac:dyDescent="0.15">
      <c r="A504" s="191"/>
      <c r="B504" s="188"/>
      <c r="C504" s="182"/>
      <c r="D504" s="188"/>
      <c r="E504" s="338"/>
      <c r="F504" s="339"/>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8" t="s">
        <v>180</v>
      </c>
      <c r="AC504" s="578"/>
      <c r="AD504" s="578"/>
      <c r="AE504" s="336"/>
      <c r="AF504" s="209"/>
      <c r="AG504" s="209"/>
      <c r="AH504" s="337"/>
      <c r="AI504" s="336"/>
      <c r="AJ504" s="209"/>
      <c r="AK504" s="209"/>
      <c r="AL504" s="209"/>
      <c r="AM504" s="336"/>
      <c r="AN504" s="209"/>
      <c r="AO504" s="209"/>
      <c r="AP504" s="337"/>
      <c r="AQ504" s="336"/>
      <c r="AR504" s="209"/>
      <c r="AS504" s="209"/>
      <c r="AT504" s="337"/>
      <c r="AU504" s="209"/>
      <c r="AV504" s="209"/>
      <c r="AW504" s="209"/>
      <c r="AX504" s="210"/>
      <c r="AY504">
        <f t="shared" si="76"/>
        <v>0</v>
      </c>
    </row>
    <row r="505" spans="1:51" ht="18.75" hidden="1" customHeight="1" x14ac:dyDescent="0.15">
      <c r="A505" s="191"/>
      <c r="B505" s="188"/>
      <c r="C505" s="182"/>
      <c r="D505" s="188"/>
      <c r="E505" s="338" t="s">
        <v>241</v>
      </c>
      <c r="F505" s="339"/>
      <c r="G505" s="340"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1" t="s">
        <v>240</v>
      </c>
      <c r="AF505" s="332"/>
      <c r="AG505" s="332"/>
      <c r="AH505" s="333"/>
      <c r="AI505" s="334" t="s">
        <v>543</v>
      </c>
      <c r="AJ505" s="334"/>
      <c r="AK505" s="334"/>
      <c r="AL505" s="159"/>
      <c r="AM505" s="334" t="s">
        <v>544</v>
      </c>
      <c r="AN505" s="334"/>
      <c r="AO505" s="334"/>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8"/>
      <c r="F506" s="339"/>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5"/>
      <c r="AJ506" s="335"/>
      <c r="AK506" s="335"/>
      <c r="AL506" s="158"/>
      <c r="AM506" s="335"/>
      <c r="AN506" s="335"/>
      <c r="AO506" s="335"/>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8"/>
      <c r="F507" s="339"/>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6"/>
      <c r="AF507" s="209"/>
      <c r="AG507" s="209"/>
      <c r="AH507" s="209"/>
      <c r="AI507" s="336"/>
      <c r="AJ507" s="209"/>
      <c r="AK507" s="209"/>
      <c r="AL507" s="209"/>
      <c r="AM507" s="336"/>
      <c r="AN507" s="209"/>
      <c r="AO507" s="209"/>
      <c r="AP507" s="337"/>
      <c r="AQ507" s="336"/>
      <c r="AR507" s="209"/>
      <c r="AS507" s="209"/>
      <c r="AT507" s="337"/>
      <c r="AU507" s="209"/>
      <c r="AV507" s="209"/>
      <c r="AW507" s="209"/>
      <c r="AX507" s="210"/>
      <c r="AY507">
        <f t="shared" ref="AY507:AY509" si="77">$AY$505</f>
        <v>0</v>
      </c>
    </row>
    <row r="508" spans="1:51" ht="23.25" hidden="1" customHeight="1" x14ac:dyDescent="0.15">
      <c r="A508" s="191"/>
      <c r="B508" s="188"/>
      <c r="C508" s="182"/>
      <c r="D508" s="188"/>
      <c r="E508" s="338"/>
      <c r="F508" s="339"/>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6"/>
      <c r="AF508" s="209"/>
      <c r="AG508" s="209"/>
      <c r="AH508" s="337"/>
      <c r="AI508" s="336"/>
      <c r="AJ508" s="209"/>
      <c r="AK508" s="209"/>
      <c r="AL508" s="209"/>
      <c r="AM508" s="336"/>
      <c r="AN508" s="209"/>
      <c r="AO508" s="209"/>
      <c r="AP508" s="337"/>
      <c r="AQ508" s="336"/>
      <c r="AR508" s="209"/>
      <c r="AS508" s="209"/>
      <c r="AT508" s="337"/>
      <c r="AU508" s="209"/>
      <c r="AV508" s="209"/>
      <c r="AW508" s="209"/>
      <c r="AX508" s="210"/>
      <c r="AY508">
        <f t="shared" si="77"/>
        <v>0</v>
      </c>
    </row>
    <row r="509" spans="1:51" ht="23.25" hidden="1" customHeight="1" x14ac:dyDescent="0.15">
      <c r="A509" s="191"/>
      <c r="B509" s="188"/>
      <c r="C509" s="182"/>
      <c r="D509" s="188"/>
      <c r="E509" s="338"/>
      <c r="F509" s="339"/>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8" t="s">
        <v>180</v>
      </c>
      <c r="AC509" s="578"/>
      <c r="AD509" s="578"/>
      <c r="AE509" s="336"/>
      <c r="AF509" s="209"/>
      <c r="AG509" s="209"/>
      <c r="AH509" s="337"/>
      <c r="AI509" s="336"/>
      <c r="AJ509" s="209"/>
      <c r="AK509" s="209"/>
      <c r="AL509" s="209"/>
      <c r="AM509" s="336"/>
      <c r="AN509" s="209"/>
      <c r="AO509" s="209"/>
      <c r="AP509" s="337"/>
      <c r="AQ509" s="336"/>
      <c r="AR509" s="209"/>
      <c r="AS509" s="209"/>
      <c r="AT509" s="337"/>
      <c r="AU509" s="209"/>
      <c r="AV509" s="209"/>
      <c r="AW509" s="209"/>
      <c r="AX509" s="210"/>
      <c r="AY509">
        <f t="shared" si="77"/>
        <v>0</v>
      </c>
    </row>
    <row r="510" spans="1:51" ht="18.75" customHeight="1" x14ac:dyDescent="0.15">
      <c r="A510" s="191"/>
      <c r="B510" s="188"/>
      <c r="C510" s="182"/>
      <c r="D510" s="188"/>
      <c r="E510" s="338" t="s">
        <v>242</v>
      </c>
      <c r="F510" s="339"/>
      <c r="G510" s="340"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1" t="s">
        <v>240</v>
      </c>
      <c r="AF510" s="332"/>
      <c r="AG510" s="332"/>
      <c r="AH510" s="333"/>
      <c r="AI510" s="334" t="s">
        <v>543</v>
      </c>
      <c r="AJ510" s="334"/>
      <c r="AK510" s="334"/>
      <c r="AL510" s="159"/>
      <c r="AM510" s="334" t="s">
        <v>544</v>
      </c>
      <c r="AN510" s="334"/>
      <c r="AO510" s="334"/>
      <c r="AP510" s="159"/>
      <c r="AQ510" s="159" t="s">
        <v>232</v>
      </c>
      <c r="AR510" s="134"/>
      <c r="AS510" s="134"/>
      <c r="AT510" s="135"/>
      <c r="AU510" s="140" t="s">
        <v>134</v>
      </c>
      <c r="AV510" s="140"/>
      <c r="AW510" s="140"/>
      <c r="AX510" s="141"/>
      <c r="AY510">
        <f>COUNTA($G$512)</f>
        <v>1</v>
      </c>
    </row>
    <row r="511" spans="1:51" ht="18.75" customHeight="1" x14ac:dyDescent="0.15">
      <c r="A511" s="191"/>
      <c r="B511" s="188"/>
      <c r="C511" s="182"/>
      <c r="D511" s="188"/>
      <c r="E511" s="338"/>
      <c r="F511" s="339"/>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t="s">
        <v>793</v>
      </c>
      <c r="AF511" s="202"/>
      <c r="AG511" s="137" t="s">
        <v>233</v>
      </c>
      <c r="AH511" s="138"/>
      <c r="AI511" s="335"/>
      <c r="AJ511" s="335"/>
      <c r="AK511" s="335"/>
      <c r="AL511" s="158"/>
      <c r="AM511" s="335"/>
      <c r="AN511" s="335"/>
      <c r="AO511" s="335"/>
      <c r="AP511" s="158"/>
      <c r="AQ511" s="251" t="s">
        <v>793</v>
      </c>
      <c r="AR511" s="202"/>
      <c r="AS511" s="137" t="s">
        <v>233</v>
      </c>
      <c r="AT511" s="138"/>
      <c r="AU511" s="202" t="s">
        <v>793</v>
      </c>
      <c r="AV511" s="202"/>
      <c r="AW511" s="137" t="s">
        <v>179</v>
      </c>
      <c r="AX511" s="197"/>
      <c r="AY511">
        <f>$AY$510</f>
        <v>1</v>
      </c>
    </row>
    <row r="512" spans="1:51" ht="23.25" customHeight="1" x14ac:dyDescent="0.15">
      <c r="A512" s="191"/>
      <c r="B512" s="188"/>
      <c r="C512" s="182"/>
      <c r="D512" s="188"/>
      <c r="E512" s="338"/>
      <c r="F512" s="339"/>
      <c r="G512" s="108" t="s">
        <v>721</v>
      </c>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t="s">
        <v>721</v>
      </c>
      <c r="AC512" s="215"/>
      <c r="AD512" s="215"/>
      <c r="AE512" s="336" t="s">
        <v>721</v>
      </c>
      <c r="AF512" s="209"/>
      <c r="AG512" s="209"/>
      <c r="AH512" s="209"/>
      <c r="AI512" s="336" t="s">
        <v>721</v>
      </c>
      <c r="AJ512" s="209"/>
      <c r="AK512" s="209"/>
      <c r="AL512" s="209"/>
      <c r="AM512" s="336" t="s">
        <v>790</v>
      </c>
      <c r="AN512" s="209"/>
      <c r="AO512" s="209"/>
      <c r="AP512" s="337"/>
      <c r="AQ512" s="336" t="s">
        <v>721</v>
      </c>
      <c r="AR512" s="209"/>
      <c r="AS512" s="209"/>
      <c r="AT512" s="337"/>
      <c r="AU512" s="209" t="s">
        <v>721</v>
      </c>
      <c r="AV512" s="209"/>
      <c r="AW512" s="209"/>
      <c r="AX512" s="210"/>
      <c r="AY512">
        <f t="shared" ref="AY512:AY514" si="78">$AY$510</f>
        <v>1</v>
      </c>
    </row>
    <row r="513" spans="1:51" ht="23.25" customHeight="1" x14ac:dyDescent="0.15">
      <c r="A513" s="191"/>
      <c r="B513" s="188"/>
      <c r="C513" s="182"/>
      <c r="D513" s="188"/>
      <c r="E513" s="338"/>
      <c r="F513" s="339"/>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t="s">
        <v>721</v>
      </c>
      <c r="AC513" s="207"/>
      <c r="AD513" s="207"/>
      <c r="AE513" s="336" t="s">
        <v>721</v>
      </c>
      <c r="AF513" s="209"/>
      <c r="AG513" s="209"/>
      <c r="AH513" s="337"/>
      <c r="AI513" s="336" t="s">
        <v>721</v>
      </c>
      <c r="AJ513" s="209"/>
      <c r="AK513" s="209"/>
      <c r="AL513" s="209"/>
      <c r="AM513" s="336" t="s">
        <v>790</v>
      </c>
      <c r="AN513" s="209"/>
      <c r="AO513" s="209"/>
      <c r="AP513" s="337"/>
      <c r="AQ513" s="336" t="s">
        <v>721</v>
      </c>
      <c r="AR513" s="209"/>
      <c r="AS513" s="209"/>
      <c r="AT513" s="337"/>
      <c r="AU513" s="209" t="s">
        <v>721</v>
      </c>
      <c r="AV513" s="209"/>
      <c r="AW513" s="209"/>
      <c r="AX513" s="210"/>
      <c r="AY513">
        <f t="shared" si="78"/>
        <v>1</v>
      </c>
    </row>
    <row r="514" spans="1:51" ht="23.25" customHeight="1" x14ac:dyDescent="0.15">
      <c r="A514" s="191"/>
      <c r="B514" s="188"/>
      <c r="C514" s="182"/>
      <c r="D514" s="188"/>
      <c r="E514" s="338"/>
      <c r="F514" s="339"/>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8" t="s">
        <v>14</v>
      </c>
      <c r="AC514" s="578"/>
      <c r="AD514" s="578"/>
      <c r="AE514" s="336" t="s">
        <v>721</v>
      </c>
      <c r="AF514" s="209"/>
      <c r="AG514" s="209"/>
      <c r="AH514" s="337"/>
      <c r="AI514" s="336" t="s">
        <v>721</v>
      </c>
      <c r="AJ514" s="209"/>
      <c r="AK514" s="209"/>
      <c r="AL514" s="209"/>
      <c r="AM514" s="336" t="s">
        <v>790</v>
      </c>
      <c r="AN514" s="209"/>
      <c r="AO514" s="209"/>
      <c r="AP514" s="337"/>
      <c r="AQ514" s="336" t="s">
        <v>721</v>
      </c>
      <c r="AR514" s="209"/>
      <c r="AS514" s="209"/>
      <c r="AT514" s="337"/>
      <c r="AU514" s="209" t="s">
        <v>721</v>
      </c>
      <c r="AV514" s="209"/>
      <c r="AW514" s="209"/>
      <c r="AX514" s="210"/>
      <c r="AY514">
        <f t="shared" si="78"/>
        <v>1</v>
      </c>
    </row>
    <row r="515" spans="1:51" ht="18.75" hidden="1" customHeight="1" x14ac:dyDescent="0.15">
      <c r="A515" s="191"/>
      <c r="B515" s="188"/>
      <c r="C515" s="182"/>
      <c r="D515" s="188"/>
      <c r="E515" s="338" t="s">
        <v>242</v>
      </c>
      <c r="F515" s="339"/>
      <c r="G515" s="340"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1" t="s">
        <v>240</v>
      </c>
      <c r="AF515" s="332"/>
      <c r="AG515" s="332"/>
      <c r="AH515" s="333"/>
      <c r="AI515" s="334" t="s">
        <v>543</v>
      </c>
      <c r="AJ515" s="334"/>
      <c r="AK515" s="334"/>
      <c r="AL515" s="159"/>
      <c r="AM515" s="334" t="s">
        <v>544</v>
      </c>
      <c r="AN515" s="334"/>
      <c r="AO515" s="334"/>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8"/>
      <c r="F516" s="339"/>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5"/>
      <c r="AJ516" s="335"/>
      <c r="AK516" s="335"/>
      <c r="AL516" s="158"/>
      <c r="AM516" s="335"/>
      <c r="AN516" s="335"/>
      <c r="AO516" s="335"/>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8"/>
      <c r="F517" s="339"/>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6"/>
      <c r="AF517" s="209"/>
      <c r="AG517" s="209"/>
      <c r="AH517" s="209"/>
      <c r="AI517" s="336"/>
      <c r="AJ517" s="209"/>
      <c r="AK517" s="209"/>
      <c r="AL517" s="209"/>
      <c r="AM517" s="336"/>
      <c r="AN517" s="209"/>
      <c r="AO517" s="209"/>
      <c r="AP517" s="337"/>
      <c r="AQ517" s="336"/>
      <c r="AR517" s="209"/>
      <c r="AS517" s="209"/>
      <c r="AT517" s="337"/>
      <c r="AU517" s="209"/>
      <c r="AV517" s="209"/>
      <c r="AW517" s="209"/>
      <c r="AX517" s="210"/>
      <c r="AY517">
        <f t="shared" ref="AY517:AY519" si="79">$AY$515</f>
        <v>0</v>
      </c>
    </row>
    <row r="518" spans="1:51" ht="23.25" hidden="1" customHeight="1" x14ac:dyDescent="0.15">
      <c r="A518" s="191"/>
      <c r="B518" s="188"/>
      <c r="C518" s="182"/>
      <c r="D518" s="188"/>
      <c r="E518" s="338"/>
      <c r="F518" s="339"/>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6"/>
      <c r="AF518" s="209"/>
      <c r="AG518" s="209"/>
      <c r="AH518" s="337"/>
      <c r="AI518" s="336"/>
      <c r="AJ518" s="209"/>
      <c r="AK518" s="209"/>
      <c r="AL518" s="209"/>
      <c r="AM518" s="336"/>
      <c r="AN518" s="209"/>
      <c r="AO518" s="209"/>
      <c r="AP518" s="337"/>
      <c r="AQ518" s="336"/>
      <c r="AR518" s="209"/>
      <c r="AS518" s="209"/>
      <c r="AT518" s="337"/>
      <c r="AU518" s="209"/>
      <c r="AV518" s="209"/>
      <c r="AW518" s="209"/>
      <c r="AX518" s="210"/>
      <c r="AY518">
        <f t="shared" si="79"/>
        <v>0</v>
      </c>
    </row>
    <row r="519" spans="1:51" ht="23.25" hidden="1" customHeight="1" x14ac:dyDescent="0.15">
      <c r="A519" s="191"/>
      <c r="B519" s="188"/>
      <c r="C519" s="182"/>
      <c r="D519" s="188"/>
      <c r="E519" s="338"/>
      <c r="F519" s="339"/>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8" t="s">
        <v>14</v>
      </c>
      <c r="AC519" s="578"/>
      <c r="AD519" s="578"/>
      <c r="AE519" s="336"/>
      <c r="AF519" s="209"/>
      <c r="AG519" s="209"/>
      <c r="AH519" s="337"/>
      <c r="AI519" s="336"/>
      <c r="AJ519" s="209"/>
      <c r="AK519" s="209"/>
      <c r="AL519" s="209"/>
      <c r="AM519" s="336"/>
      <c r="AN519" s="209"/>
      <c r="AO519" s="209"/>
      <c r="AP519" s="337"/>
      <c r="AQ519" s="336"/>
      <c r="AR519" s="209"/>
      <c r="AS519" s="209"/>
      <c r="AT519" s="337"/>
      <c r="AU519" s="209"/>
      <c r="AV519" s="209"/>
      <c r="AW519" s="209"/>
      <c r="AX519" s="210"/>
      <c r="AY519">
        <f t="shared" si="79"/>
        <v>0</v>
      </c>
    </row>
    <row r="520" spans="1:51" ht="18.75" hidden="1" customHeight="1" x14ac:dyDescent="0.15">
      <c r="A520" s="191"/>
      <c r="B520" s="188"/>
      <c r="C520" s="182"/>
      <c r="D520" s="188"/>
      <c r="E520" s="338" t="s">
        <v>242</v>
      </c>
      <c r="F520" s="339"/>
      <c r="G520" s="340"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1" t="s">
        <v>240</v>
      </c>
      <c r="AF520" s="332"/>
      <c r="AG520" s="332"/>
      <c r="AH520" s="333"/>
      <c r="AI520" s="334" t="s">
        <v>543</v>
      </c>
      <c r="AJ520" s="334"/>
      <c r="AK520" s="334"/>
      <c r="AL520" s="159"/>
      <c r="AM520" s="334" t="s">
        <v>544</v>
      </c>
      <c r="AN520" s="334"/>
      <c r="AO520" s="334"/>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8"/>
      <c r="F521" s="339"/>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5"/>
      <c r="AJ521" s="335"/>
      <c r="AK521" s="335"/>
      <c r="AL521" s="158"/>
      <c r="AM521" s="335"/>
      <c r="AN521" s="335"/>
      <c r="AO521" s="335"/>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8"/>
      <c r="F522" s="339"/>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6"/>
      <c r="AF522" s="209"/>
      <c r="AG522" s="209"/>
      <c r="AH522" s="209"/>
      <c r="AI522" s="336"/>
      <c r="AJ522" s="209"/>
      <c r="AK522" s="209"/>
      <c r="AL522" s="209"/>
      <c r="AM522" s="336"/>
      <c r="AN522" s="209"/>
      <c r="AO522" s="209"/>
      <c r="AP522" s="337"/>
      <c r="AQ522" s="336"/>
      <c r="AR522" s="209"/>
      <c r="AS522" s="209"/>
      <c r="AT522" s="337"/>
      <c r="AU522" s="209"/>
      <c r="AV522" s="209"/>
      <c r="AW522" s="209"/>
      <c r="AX522" s="210"/>
      <c r="AY522">
        <f t="shared" ref="AY522:AY524" si="80">$AY$520</f>
        <v>0</v>
      </c>
    </row>
    <row r="523" spans="1:51" ht="23.25" hidden="1" customHeight="1" x14ac:dyDescent="0.15">
      <c r="A523" s="191"/>
      <c r="B523" s="188"/>
      <c r="C523" s="182"/>
      <c r="D523" s="188"/>
      <c r="E523" s="338"/>
      <c r="F523" s="339"/>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6"/>
      <c r="AF523" s="209"/>
      <c r="AG523" s="209"/>
      <c r="AH523" s="337"/>
      <c r="AI523" s="336"/>
      <c r="AJ523" s="209"/>
      <c r="AK523" s="209"/>
      <c r="AL523" s="209"/>
      <c r="AM523" s="336"/>
      <c r="AN523" s="209"/>
      <c r="AO523" s="209"/>
      <c r="AP523" s="337"/>
      <c r="AQ523" s="336"/>
      <c r="AR523" s="209"/>
      <c r="AS523" s="209"/>
      <c r="AT523" s="337"/>
      <c r="AU523" s="209"/>
      <c r="AV523" s="209"/>
      <c r="AW523" s="209"/>
      <c r="AX523" s="210"/>
      <c r="AY523">
        <f t="shared" si="80"/>
        <v>0</v>
      </c>
    </row>
    <row r="524" spans="1:51" ht="23.25" hidden="1" customHeight="1" x14ac:dyDescent="0.15">
      <c r="A524" s="191"/>
      <c r="B524" s="188"/>
      <c r="C524" s="182"/>
      <c r="D524" s="188"/>
      <c r="E524" s="338"/>
      <c r="F524" s="339"/>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8" t="s">
        <v>14</v>
      </c>
      <c r="AC524" s="578"/>
      <c r="AD524" s="578"/>
      <c r="AE524" s="336"/>
      <c r="AF524" s="209"/>
      <c r="AG524" s="209"/>
      <c r="AH524" s="337"/>
      <c r="AI524" s="336"/>
      <c r="AJ524" s="209"/>
      <c r="AK524" s="209"/>
      <c r="AL524" s="209"/>
      <c r="AM524" s="336"/>
      <c r="AN524" s="209"/>
      <c r="AO524" s="209"/>
      <c r="AP524" s="337"/>
      <c r="AQ524" s="336"/>
      <c r="AR524" s="209"/>
      <c r="AS524" s="209"/>
      <c r="AT524" s="337"/>
      <c r="AU524" s="209"/>
      <c r="AV524" s="209"/>
      <c r="AW524" s="209"/>
      <c r="AX524" s="210"/>
      <c r="AY524">
        <f t="shared" si="80"/>
        <v>0</v>
      </c>
    </row>
    <row r="525" spans="1:51" ht="18.75" hidden="1" customHeight="1" x14ac:dyDescent="0.15">
      <c r="A525" s="191"/>
      <c r="B525" s="188"/>
      <c r="C525" s="182"/>
      <c r="D525" s="188"/>
      <c r="E525" s="338" t="s">
        <v>242</v>
      </c>
      <c r="F525" s="339"/>
      <c r="G525" s="340"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1" t="s">
        <v>240</v>
      </c>
      <c r="AF525" s="332"/>
      <c r="AG525" s="332"/>
      <c r="AH525" s="333"/>
      <c r="AI525" s="334" t="s">
        <v>543</v>
      </c>
      <c r="AJ525" s="334"/>
      <c r="AK525" s="334"/>
      <c r="AL525" s="159"/>
      <c r="AM525" s="334" t="s">
        <v>544</v>
      </c>
      <c r="AN525" s="334"/>
      <c r="AO525" s="334"/>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8"/>
      <c r="F526" s="339"/>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5"/>
      <c r="AJ526" s="335"/>
      <c r="AK526" s="335"/>
      <c r="AL526" s="158"/>
      <c r="AM526" s="335"/>
      <c r="AN526" s="335"/>
      <c r="AO526" s="335"/>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8"/>
      <c r="F527" s="339"/>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6"/>
      <c r="AF527" s="209"/>
      <c r="AG527" s="209"/>
      <c r="AH527" s="209"/>
      <c r="AI527" s="336"/>
      <c r="AJ527" s="209"/>
      <c r="AK527" s="209"/>
      <c r="AL527" s="209"/>
      <c r="AM527" s="336"/>
      <c r="AN527" s="209"/>
      <c r="AO527" s="209"/>
      <c r="AP527" s="337"/>
      <c r="AQ527" s="336"/>
      <c r="AR527" s="209"/>
      <c r="AS527" s="209"/>
      <c r="AT527" s="337"/>
      <c r="AU527" s="209"/>
      <c r="AV527" s="209"/>
      <c r="AW527" s="209"/>
      <c r="AX527" s="210"/>
      <c r="AY527">
        <f t="shared" ref="AY527:AY529" si="81">$AY$525</f>
        <v>0</v>
      </c>
    </row>
    <row r="528" spans="1:51" ht="23.25" hidden="1" customHeight="1" x14ac:dyDescent="0.15">
      <c r="A528" s="191"/>
      <c r="B528" s="188"/>
      <c r="C528" s="182"/>
      <c r="D528" s="188"/>
      <c r="E528" s="338"/>
      <c r="F528" s="339"/>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6"/>
      <c r="AF528" s="209"/>
      <c r="AG528" s="209"/>
      <c r="AH528" s="337"/>
      <c r="AI528" s="336"/>
      <c r="AJ528" s="209"/>
      <c r="AK528" s="209"/>
      <c r="AL528" s="209"/>
      <c r="AM528" s="336"/>
      <c r="AN528" s="209"/>
      <c r="AO528" s="209"/>
      <c r="AP528" s="337"/>
      <c r="AQ528" s="336"/>
      <c r="AR528" s="209"/>
      <c r="AS528" s="209"/>
      <c r="AT528" s="337"/>
      <c r="AU528" s="209"/>
      <c r="AV528" s="209"/>
      <c r="AW528" s="209"/>
      <c r="AX528" s="210"/>
      <c r="AY528">
        <f t="shared" si="81"/>
        <v>0</v>
      </c>
    </row>
    <row r="529" spans="1:51" ht="23.25" hidden="1" customHeight="1" x14ac:dyDescent="0.15">
      <c r="A529" s="191"/>
      <c r="B529" s="188"/>
      <c r="C529" s="182"/>
      <c r="D529" s="188"/>
      <c r="E529" s="338"/>
      <c r="F529" s="339"/>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8" t="s">
        <v>14</v>
      </c>
      <c r="AC529" s="578"/>
      <c r="AD529" s="578"/>
      <c r="AE529" s="336"/>
      <c r="AF529" s="209"/>
      <c r="AG529" s="209"/>
      <c r="AH529" s="337"/>
      <c r="AI529" s="336"/>
      <c r="AJ529" s="209"/>
      <c r="AK529" s="209"/>
      <c r="AL529" s="209"/>
      <c r="AM529" s="336"/>
      <c r="AN529" s="209"/>
      <c r="AO529" s="209"/>
      <c r="AP529" s="337"/>
      <c r="AQ529" s="336"/>
      <c r="AR529" s="209"/>
      <c r="AS529" s="209"/>
      <c r="AT529" s="337"/>
      <c r="AU529" s="209"/>
      <c r="AV529" s="209"/>
      <c r="AW529" s="209"/>
      <c r="AX529" s="210"/>
      <c r="AY529">
        <f t="shared" si="81"/>
        <v>0</v>
      </c>
    </row>
    <row r="530" spans="1:51" ht="18.75" hidden="1" customHeight="1" x14ac:dyDescent="0.15">
      <c r="A530" s="191"/>
      <c r="B530" s="188"/>
      <c r="C530" s="182"/>
      <c r="D530" s="188"/>
      <c r="E530" s="338" t="s">
        <v>242</v>
      </c>
      <c r="F530" s="339"/>
      <c r="G530" s="340"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1" t="s">
        <v>240</v>
      </c>
      <c r="AF530" s="332"/>
      <c r="AG530" s="332"/>
      <c r="AH530" s="333"/>
      <c r="AI530" s="334" t="s">
        <v>543</v>
      </c>
      <c r="AJ530" s="334"/>
      <c r="AK530" s="334"/>
      <c r="AL530" s="159"/>
      <c r="AM530" s="334" t="s">
        <v>544</v>
      </c>
      <c r="AN530" s="334"/>
      <c r="AO530" s="334"/>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8"/>
      <c r="F531" s="339"/>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5"/>
      <c r="AJ531" s="335"/>
      <c r="AK531" s="335"/>
      <c r="AL531" s="158"/>
      <c r="AM531" s="335"/>
      <c r="AN531" s="335"/>
      <c r="AO531" s="335"/>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8"/>
      <c r="F532" s="339"/>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6"/>
      <c r="AF532" s="209"/>
      <c r="AG532" s="209"/>
      <c r="AH532" s="209"/>
      <c r="AI532" s="336"/>
      <c r="AJ532" s="209"/>
      <c r="AK532" s="209"/>
      <c r="AL532" s="209"/>
      <c r="AM532" s="336"/>
      <c r="AN532" s="209"/>
      <c r="AO532" s="209"/>
      <c r="AP532" s="337"/>
      <c r="AQ532" s="336"/>
      <c r="AR532" s="209"/>
      <c r="AS532" s="209"/>
      <c r="AT532" s="337"/>
      <c r="AU532" s="209"/>
      <c r="AV532" s="209"/>
      <c r="AW532" s="209"/>
      <c r="AX532" s="210"/>
      <c r="AY532">
        <f t="shared" ref="AY532:AY534" si="82">$AY$530</f>
        <v>0</v>
      </c>
    </row>
    <row r="533" spans="1:51" ht="23.25" hidden="1" customHeight="1" x14ac:dyDescent="0.15">
      <c r="A533" s="191"/>
      <c r="B533" s="188"/>
      <c r="C533" s="182"/>
      <c r="D533" s="188"/>
      <c r="E533" s="338"/>
      <c r="F533" s="339"/>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6"/>
      <c r="AF533" s="209"/>
      <c r="AG533" s="209"/>
      <c r="AH533" s="337"/>
      <c r="AI533" s="336"/>
      <c r="AJ533" s="209"/>
      <c r="AK533" s="209"/>
      <c r="AL533" s="209"/>
      <c r="AM533" s="336"/>
      <c r="AN533" s="209"/>
      <c r="AO533" s="209"/>
      <c r="AP533" s="337"/>
      <c r="AQ533" s="336"/>
      <c r="AR533" s="209"/>
      <c r="AS533" s="209"/>
      <c r="AT533" s="337"/>
      <c r="AU533" s="209"/>
      <c r="AV533" s="209"/>
      <c r="AW533" s="209"/>
      <c r="AX533" s="210"/>
      <c r="AY533">
        <f t="shared" si="82"/>
        <v>0</v>
      </c>
    </row>
    <row r="534" spans="1:51" ht="23.25" hidden="1" customHeight="1" x14ac:dyDescent="0.15">
      <c r="A534" s="191"/>
      <c r="B534" s="188"/>
      <c r="C534" s="182"/>
      <c r="D534" s="188"/>
      <c r="E534" s="338"/>
      <c r="F534" s="339"/>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8" t="s">
        <v>14</v>
      </c>
      <c r="AC534" s="578"/>
      <c r="AD534" s="578"/>
      <c r="AE534" s="336"/>
      <c r="AF534" s="209"/>
      <c r="AG534" s="209"/>
      <c r="AH534" s="337"/>
      <c r="AI534" s="336"/>
      <c r="AJ534" s="209"/>
      <c r="AK534" s="209"/>
      <c r="AL534" s="209"/>
      <c r="AM534" s="336"/>
      <c r="AN534" s="209"/>
      <c r="AO534" s="209"/>
      <c r="AP534" s="337"/>
      <c r="AQ534" s="336"/>
      <c r="AR534" s="209"/>
      <c r="AS534" s="209"/>
      <c r="AT534" s="337"/>
      <c r="AU534" s="209"/>
      <c r="AV534" s="209"/>
      <c r="AW534" s="209"/>
      <c r="AX534" s="210"/>
      <c r="AY534">
        <f t="shared" si="82"/>
        <v>0</v>
      </c>
    </row>
    <row r="535" spans="1:51" ht="23.85"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1</v>
      </c>
    </row>
    <row r="536" spans="1:51" ht="24.75" customHeight="1" x14ac:dyDescent="0.15">
      <c r="A536" s="191"/>
      <c r="B536" s="188"/>
      <c r="C536" s="182"/>
      <c r="D536" s="188"/>
      <c r="E536" s="129" t="s">
        <v>796</v>
      </c>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1</v>
      </c>
    </row>
    <row r="537" spans="1:51" ht="24.75" customHeight="1" thickBot="1" x14ac:dyDescent="0.2">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1</v>
      </c>
    </row>
    <row r="538" spans="1:51" ht="34.5" hidden="1" customHeight="1" x14ac:dyDescent="0.15">
      <c r="A538" s="191"/>
      <c r="B538" s="188"/>
      <c r="C538" s="182"/>
      <c r="D538" s="188"/>
      <c r="E538" s="176" t="s">
        <v>403</v>
      </c>
      <c r="F538" s="177"/>
      <c r="G538" s="895" t="s">
        <v>252</v>
      </c>
      <c r="H538" s="127"/>
      <c r="I538" s="127"/>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1"/>
      <c r="B539" s="188"/>
      <c r="C539" s="182"/>
      <c r="D539" s="188"/>
      <c r="E539" s="338" t="s">
        <v>241</v>
      </c>
      <c r="F539" s="339"/>
      <c r="G539" s="340"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1" t="s">
        <v>240</v>
      </c>
      <c r="AF539" s="332"/>
      <c r="AG539" s="332"/>
      <c r="AH539" s="333"/>
      <c r="AI539" s="334" t="s">
        <v>543</v>
      </c>
      <c r="AJ539" s="334"/>
      <c r="AK539" s="334"/>
      <c r="AL539" s="159"/>
      <c r="AM539" s="334" t="s">
        <v>544</v>
      </c>
      <c r="AN539" s="334"/>
      <c r="AO539" s="334"/>
      <c r="AP539" s="159"/>
      <c r="AQ539" s="159" t="s">
        <v>232</v>
      </c>
      <c r="AR539" s="134"/>
      <c r="AS539" s="134"/>
      <c r="AT539" s="135"/>
      <c r="AU539" s="140" t="s">
        <v>134</v>
      </c>
      <c r="AV539" s="140"/>
      <c r="AW539" s="140"/>
      <c r="AX539" s="141"/>
      <c r="AY539">
        <f>COUNTA($G$541)</f>
        <v>0</v>
      </c>
    </row>
    <row r="540" spans="1:51" ht="3.75" hidden="1" customHeight="1" x14ac:dyDescent="0.15">
      <c r="A540" s="191"/>
      <c r="B540" s="188"/>
      <c r="C540" s="182"/>
      <c r="D540" s="188"/>
      <c r="E540" s="338"/>
      <c r="F540" s="339"/>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5"/>
      <c r="AJ540" s="335"/>
      <c r="AK540" s="335"/>
      <c r="AL540" s="158"/>
      <c r="AM540" s="335"/>
      <c r="AN540" s="335"/>
      <c r="AO540" s="335"/>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8"/>
      <c r="F541" s="339"/>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6"/>
      <c r="AF541" s="209"/>
      <c r="AG541" s="209"/>
      <c r="AH541" s="209"/>
      <c r="AI541" s="336"/>
      <c r="AJ541" s="209"/>
      <c r="AK541" s="209"/>
      <c r="AL541" s="209"/>
      <c r="AM541" s="336"/>
      <c r="AN541" s="209"/>
      <c r="AO541" s="209"/>
      <c r="AP541" s="337"/>
      <c r="AQ541" s="336"/>
      <c r="AR541" s="209"/>
      <c r="AS541" s="209"/>
      <c r="AT541" s="337"/>
      <c r="AU541" s="209"/>
      <c r="AV541" s="209"/>
      <c r="AW541" s="209"/>
      <c r="AX541" s="210"/>
      <c r="AY541">
        <f t="shared" ref="AY541:AY543" si="83">$AY$539</f>
        <v>0</v>
      </c>
    </row>
    <row r="542" spans="1:51" ht="23.25" hidden="1" customHeight="1" x14ac:dyDescent="0.15">
      <c r="A542" s="191"/>
      <c r="B542" s="188"/>
      <c r="C542" s="182"/>
      <c r="D542" s="188"/>
      <c r="E542" s="338"/>
      <c r="F542" s="339"/>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6"/>
      <c r="AF542" s="209"/>
      <c r="AG542" s="209"/>
      <c r="AH542" s="337"/>
      <c r="AI542" s="336"/>
      <c r="AJ542" s="209"/>
      <c r="AK542" s="209"/>
      <c r="AL542" s="209"/>
      <c r="AM542" s="336"/>
      <c r="AN542" s="209"/>
      <c r="AO542" s="209"/>
      <c r="AP542" s="337"/>
      <c r="AQ542" s="336"/>
      <c r="AR542" s="209"/>
      <c r="AS542" s="209"/>
      <c r="AT542" s="337"/>
      <c r="AU542" s="209"/>
      <c r="AV542" s="209"/>
      <c r="AW542" s="209"/>
      <c r="AX542" s="210"/>
      <c r="AY542">
        <f t="shared" si="83"/>
        <v>0</v>
      </c>
    </row>
    <row r="543" spans="1:51" ht="23.25" hidden="1" customHeight="1" x14ac:dyDescent="0.15">
      <c r="A543" s="191"/>
      <c r="B543" s="188"/>
      <c r="C543" s="182"/>
      <c r="D543" s="188"/>
      <c r="E543" s="338"/>
      <c r="F543" s="339"/>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8" t="s">
        <v>180</v>
      </c>
      <c r="AC543" s="578"/>
      <c r="AD543" s="578"/>
      <c r="AE543" s="336"/>
      <c r="AF543" s="209"/>
      <c r="AG543" s="209"/>
      <c r="AH543" s="337"/>
      <c r="AI543" s="336"/>
      <c r="AJ543" s="209"/>
      <c r="AK543" s="209"/>
      <c r="AL543" s="209"/>
      <c r="AM543" s="336"/>
      <c r="AN543" s="209"/>
      <c r="AO543" s="209"/>
      <c r="AP543" s="337"/>
      <c r="AQ543" s="336"/>
      <c r="AR543" s="209"/>
      <c r="AS543" s="209"/>
      <c r="AT543" s="337"/>
      <c r="AU543" s="209"/>
      <c r="AV543" s="209"/>
      <c r="AW543" s="209"/>
      <c r="AX543" s="210"/>
      <c r="AY543">
        <f t="shared" si="83"/>
        <v>0</v>
      </c>
    </row>
    <row r="544" spans="1:51" ht="18.75" hidden="1" customHeight="1" x14ac:dyDescent="0.15">
      <c r="A544" s="191"/>
      <c r="B544" s="188"/>
      <c r="C544" s="182"/>
      <c r="D544" s="188"/>
      <c r="E544" s="338" t="s">
        <v>241</v>
      </c>
      <c r="F544" s="339"/>
      <c r="G544" s="340"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1" t="s">
        <v>240</v>
      </c>
      <c r="AF544" s="332"/>
      <c r="AG544" s="332"/>
      <c r="AH544" s="333"/>
      <c r="AI544" s="334" t="s">
        <v>543</v>
      </c>
      <c r="AJ544" s="334"/>
      <c r="AK544" s="334"/>
      <c r="AL544" s="159"/>
      <c r="AM544" s="334" t="s">
        <v>544</v>
      </c>
      <c r="AN544" s="334"/>
      <c r="AO544" s="334"/>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8"/>
      <c r="F545" s="339"/>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5"/>
      <c r="AJ545" s="335"/>
      <c r="AK545" s="335"/>
      <c r="AL545" s="158"/>
      <c r="AM545" s="335"/>
      <c r="AN545" s="335"/>
      <c r="AO545" s="335"/>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8"/>
      <c r="F546" s="339"/>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6"/>
      <c r="AF546" s="209"/>
      <c r="AG546" s="209"/>
      <c r="AH546" s="209"/>
      <c r="AI546" s="336"/>
      <c r="AJ546" s="209"/>
      <c r="AK546" s="209"/>
      <c r="AL546" s="209"/>
      <c r="AM546" s="336"/>
      <c r="AN546" s="209"/>
      <c r="AO546" s="209"/>
      <c r="AP546" s="337"/>
      <c r="AQ546" s="336"/>
      <c r="AR546" s="209"/>
      <c r="AS546" s="209"/>
      <c r="AT546" s="337"/>
      <c r="AU546" s="209"/>
      <c r="AV546" s="209"/>
      <c r="AW546" s="209"/>
      <c r="AX546" s="210"/>
      <c r="AY546">
        <f t="shared" ref="AY546:AY548" si="84">$AY$544</f>
        <v>0</v>
      </c>
    </row>
    <row r="547" spans="1:51" ht="23.25" hidden="1" customHeight="1" x14ac:dyDescent="0.15">
      <c r="A547" s="191"/>
      <c r="B547" s="188"/>
      <c r="C547" s="182"/>
      <c r="D547" s="188"/>
      <c r="E547" s="338"/>
      <c r="F547" s="339"/>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6"/>
      <c r="AF547" s="209"/>
      <c r="AG547" s="209"/>
      <c r="AH547" s="337"/>
      <c r="AI547" s="336"/>
      <c r="AJ547" s="209"/>
      <c r="AK547" s="209"/>
      <c r="AL547" s="209"/>
      <c r="AM547" s="336"/>
      <c r="AN547" s="209"/>
      <c r="AO547" s="209"/>
      <c r="AP547" s="337"/>
      <c r="AQ547" s="336"/>
      <c r="AR547" s="209"/>
      <c r="AS547" s="209"/>
      <c r="AT547" s="337"/>
      <c r="AU547" s="209"/>
      <c r="AV547" s="209"/>
      <c r="AW547" s="209"/>
      <c r="AX547" s="210"/>
      <c r="AY547">
        <f t="shared" si="84"/>
        <v>0</v>
      </c>
    </row>
    <row r="548" spans="1:51" ht="23.25" hidden="1" customHeight="1" x14ac:dyDescent="0.15">
      <c r="A548" s="191"/>
      <c r="B548" s="188"/>
      <c r="C548" s="182"/>
      <c r="D548" s="188"/>
      <c r="E548" s="338"/>
      <c r="F548" s="339"/>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8" t="s">
        <v>180</v>
      </c>
      <c r="AC548" s="578"/>
      <c r="AD548" s="578"/>
      <c r="AE548" s="336"/>
      <c r="AF548" s="209"/>
      <c r="AG548" s="209"/>
      <c r="AH548" s="337"/>
      <c r="AI548" s="336"/>
      <c r="AJ548" s="209"/>
      <c r="AK548" s="209"/>
      <c r="AL548" s="209"/>
      <c r="AM548" s="336"/>
      <c r="AN548" s="209"/>
      <c r="AO548" s="209"/>
      <c r="AP548" s="337"/>
      <c r="AQ548" s="336"/>
      <c r="AR548" s="209"/>
      <c r="AS548" s="209"/>
      <c r="AT548" s="337"/>
      <c r="AU548" s="209"/>
      <c r="AV548" s="209"/>
      <c r="AW548" s="209"/>
      <c r="AX548" s="210"/>
      <c r="AY548">
        <f t="shared" si="84"/>
        <v>0</v>
      </c>
    </row>
    <row r="549" spans="1:51" ht="18.75" hidden="1" customHeight="1" x14ac:dyDescent="0.15">
      <c r="A549" s="191"/>
      <c r="B549" s="188"/>
      <c r="C549" s="182"/>
      <c r="D549" s="188"/>
      <c r="E549" s="338" t="s">
        <v>241</v>
      </c>
      <c r="F549" s="339"/>
      <c r="G549" s="340"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1" t="s">
        <v>240</v>
      </c>
      <c r="AF549" s="332"/>
      <c r="AG549" s="332"/>
      <c r="AH549" s="333"/>
      <c r="AI549" s="334" t="s">
        <v>543</v>
      </c>
      <c r="AJ549" s="334"/>
      <c r="AK549" s="334"/>
      <c r="AL549" s="159"/>
      <c r="AM549" s="334" t="s">
        <v>544</v>
      </c>
      <c r="AN549" s="334"/>
      <c r="AO549" s="334"/>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8"/>
      <c r="F550" s="339"/>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5"/>
      <c r="AJ550" s="335"/>
      <c r="AK550" s="335"/>
      <c r="AL550" s="158"/>
      <c r="AM550" s="335"/>
      <c r="AN550" s="335"/>
      <c r="AO550" s="335"/>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8"/>
      <c r="F551" s="339"/>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6"/>
      <c r="AF551" s="209"/>
      <c r="AG551" s="209"/>
      <c r="AH551" s="209"/>
      <c r="AI551" s="336"/>
      <c r="AJ551" s="209"/>
      <c r="AK551" s="209"/>
      <c r="AL551" s="209"/>
      <c r="AM551" s="336"/>
      <c r="AN551" s="209"/>
      <c r="AO551" s="209"/>
      <c r="AP551" s="337"/>
      <c r="AQ551" s="336"/>
      <c r="AR551" s="209"/>
      <c r="AS551" s="209"/>
      <c r="AT551" s="337"/>
      <c r="AU551" s="209"/>
      <c r="AV551" s="209"/>
      <c r="AW551" s="209"/>
      <c r="AX551" s="210"/>
      <c r="AY551">
        <f t="shared" ref="AY551:AY553" si="85">$AY$549</f>
        <v>0</v>
      </c>
    </row>
    <row r="552" spans="1:51" ht="23.25" hidden="1" customHeight="1" x14ac:dyDescent="0.15">
      <c r="A552" s="191"/>
      <c r="B552" s="188"/>
      <c r="C552" s="182"/>
      <c r="D552" s="188"/>
      <c r="E552" s="338"/>
      <c r="F552" s="339"/>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6"/>
      <c r="AF552" s="209"/>
      <c r="AG552" s="209"/>
      <c r="AH552" s="337"/>
      <c r="AI552" s="336"/>
      <c r="AJ552" s="209"/>
      <c r="AK552" s="209"/>
      <c r="AL552" s="209"/>
      <c r="AM552" s="336"/>
      <c r="AN552" s="209"/>
      <c r="AO552" s="209"/>
      <c r="AP552" s="337"/>
      <c r="AQ552" s="336"/>
      <c r="AR552" s="209"/>
      <c r="AS552" s="209"/>
      <c r="AT552" s="337"/>
      <c r="AU552" s="209"/>
      <c r="AV552" s="209"/>
      <c r="AW552" s="209"/>
      <c r="AX552" s="210"/>
      <c r="AY552">
        <f t="shared" si="85"/>
        <v>0</v>
      </c>
    </row>
    <row r="553" spans="1:51" ht="23.25" hidden="1" customHeight="1" x14ac:dyDescent="0.15">
      <c r="A553" s="191"/>
      <c r="B553" s="188"/>
      <c r="C553" s="182"/>
      <c r="D553" s="188"/>
      <c r="E553" s="338"/>
      <c r="F553" s="339"/>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8" t="s">
        <v>180</v>
      </c>
      <c r="AC553" s="578"/>
      <c r="AD553" s="578"/>
      <c r="AE553" s="336"/>
      <c r="AF553" s="209"/>
      <c r="AG553" s="209"/>
      <c r="AH553" s="337"/>
      <c r="AI553" s="336"/>
      <c r="AJ553" s="209"/>
      <c r="AK553" s="209"/>
      <c r="AL553" s="209"/>
      <c r="AM553" s="336"/>
      <c r="AN553" s="209"/>
      <c r="AO553" s="209"/>
      <c r="AP553" s="337"/>
      <c r="AQ553" s="336"/>
      <c r="AR553" s="209"/>
      <c r="AS553" s="209"/>
      <c r="AT553" s="337"/>
      <c r="AU553" s="209"/>
      <c r="AV553" s="209"/>
      <c r="AW553" s="209"/>
      <c r="AX553" s="210"/>
      <c r="AY553">
        <f t="shared" si="85"/>
        <v>0</v>
      </c>
    </row>
    <row r="554" spans="1:51" ht="18.75" hidden="1" customHeight="1" x14ac:dyDescent="0.15">
      <c r="A554" s="191"/>
      <c r="B554" s="188"/>
      <c r="C554" s="182"/>
      <c r="D554" s="188"/>
      <c r="E554" s="338" t="s">
        <v>241</v>
      </c>
      <c r="F554" s="339"/>
      <c r="G554" s="340"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1" t="s">
        <v>240</v>
      </c>
      <c r="AF554" s="332"/>
      <c r="AG554" s="332"/>
      <c r="AH554" s="333"/>
      <c r="AI554" s="334" t="s">
        <v>543</v>
      </c>
      <c r="AJ554" s="334"/>
      <c r="AK554" s="334"/>
      <c r="AL554" s="159"/>
      <c r="AM554" s="334" t="s">
        <v>544</v>
      </c>
      <c r="AN554" s="334"/>
      <c r="AO554" s="334"/>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8"/>
      <c r="F555" s="339"/>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5"/>
      <c r="AJ555" s="335"/>
      <c r="AK555" s="335"/>
      <c r="AL555" s="158"/>
      <c r="AM555" s="335"/>
      <c r="AN555" s="335"/>
      <c r="AO555" s="335"/>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8"/>
      <c r="F556" s="339"/>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6"/>
      <c r="AF556" s="209"/>
      <c r="AG556" s="209"/>
      <c r="AH556" s="209"/>
      <c r="AI556" s="336"/>
      <c r="AJ556" s="209"/>
      <c r="AK556" s="209"/>
      <c r="AL556" s="209"/>
      <c r="AM556" s="336"/>
      <c r="AN556" s="209"/>
      <c r="AO556" s="209"/>
      <c r="AP556" s="337"/>
      <c r="AQ556" s="336"/>
      <c r="AR556" s="209"/>
      <c r="AS556" s="209"/>
      <c r="AT556" s="337"/>
      <c r="AU556" s="209"/>
      <c r="AV556" s="209"/>
      <c r="AW556" s="209"/>
      <c r="AX556" s="210"/>
      <c r="AY556">
        <f t="shared" ref="AY556:AY558" si="86">$AY$554</f>
        <v>0</v>
      </c>
    </row>
    <row r="557" spans="1:51" ht="23.25" hidden="1" customHeight="1" x14ac:dyDescent="0.15">
      <c r="A557" s="191"/>
      <c r="B557" s="188"/>
      <c r="C557" s="182"/>
      <c r="D557" s="188"/>
      <c r="E557" s="338"/>
      <c r="F557" s="339"/>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6"/>
      <c r="AF557" s="209"/>
      <c r="AG557" s="209"/>
      <c r="AH557" s="337"/>
      <c r="AI557" s="336"/>
      <c r="AJ557" s="209"/>
      <c r="AK557" s="209"/>
      <c r="AL557" s="209"/>
      <c r="AM557" s="336"/>
      <c r="AN557" s="209"/>
      <c r="AO557" s="209"/>
      <c r="AP557" s="337"/>
      <c r="AQ557" s="336"/>
      <c r="AR557" s="209"/>
      <c r="AS557" s="209"/>
      <c r="AT557" s="337"/>
      <c r="AU557" s="209"/>
      <c r="AV557" s="209"/>
      <c r="AW557" s="209"/>
      <c r="AX557" s="210"/>
      <c r="AY557">
        <f t="shared" si="86"/>
        <v>0</v>
      </c>
    </row>
    <row r="558" spans="1:51" ht="23.25" hidden="1" customHeight="1" x14ac:dyDescent="0.15">
      <c r="A558" s="191"/>
      <c r="B558" s="188"/>
      <c r="C558" s="182"/>
      <c r="D558" s="188"/>
      <c r="E558" s="338"/>
      <c r="F558" s="339"/>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8" t="s">
        <v>180</v>
      </c>
      <c r="AC558" s="578"/>
      <c r="AD558" s="578"/>
      <c r="AE558" s="336"/>
      <c r="AF558" s="209"/>
      <c r="AG558" s="209"/>
      <c r="AH558" s="337"/>
      <c r="AI558" s="336"/>
      <c r="AJ558" s="209"/>
      <c r="AK558" s="209"/>
      <c r="AL558" s="209"/>
      <c r="AM558" s="336"/>
      <c r="AN558" s="209"/>
      <c r="AO558" s="209"/>
      <c r="AP558" s="337"/>
      <c r="AQ558" s="336"/>
      <c r="AR558" s="209"/>
      <c r="AS558" s="209"/>
      <c r="AT558" s="337"/>
      <c r="AU558" s="209"/>
      <c r="AV558" s="209"/>
      <c r="AW558" s="209"/>
      <c r="AX558" s="210"/>
      <c r="AY558">
        <f t="shared" si="86"/>
        <v>0</v>
      </c>
    </row>
    <row r="559" spans="1:51" ht="18.75" hidden="1" customHeight="1" x14ac:dyDescent="0.15">
      <c r="A559" s="191"/>
      <c r="B559" s="188"/>
      <c r="C559" s="182"/>
      <c r="D559" s="188"/>
      <c r="E559" s="338" t="s">
        <v>241</v>
      </c>
      <c r="F559" s="339"/>
      <c r="G559" s="340"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1" t="s">
        <v>240</v>
      </c>
      <c r="AF559" s="332"/>
      <c r="AG559" s="332"/>
      <c r="AH559" s="333"/>
      <c r="AI559" s="334" t="s">
        <v>543</v>
      </c>
      <c r="AJ559" s="334"/>
      <c r="AK559" s="334"/>
      <c r="AL559" s="159"/>
      <c r="AM559" s="334" t="s">
        <v>544</v>
      </c>
      <c r="AN559" s="334"/>
      <c r="AO559" s="334"/>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8"/>
      <c r="F560" s="339"/>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5"/>
      <c r="AJ560" s="335"/>
      <c r="AK560" s="335"/>
      <c r="AL560" s="158"/>
      <c r="AM560" s="335"/>
      <c r="AN560" s="335"/>
      <c r="AO560" s="335"/>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8"/>
      <c r="F561" s="339"/>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6"/>
      <c r="AF561" s="209"/>
      <c r="AG561" s="209"/>
      <c r="AH561" s="209"/>
      <c r="AI561" s="336"/>
      <c r="AJ561" s="209"/>
      <c r="AK561" s="209"/>
      <c r="AL561" s="209"/>
      <c r="AM561" s="336"/>
      <c r="AN561" s="209"/>
      <c r="AO561" s="209"/>
      <c r="AP561" s="337"/>
      <c r="AQ561" s="336"/>
      <c r="AR561" s="209"/>
      <c r="AS561" s="209"/>
      <c r="AT561" s="337"/>
      <c r="AU561" s="209"/>
      <c r="AV561" s="209"/>
      <c r="AW561" s="209"/>
      <c r="AX561" s="210"/>
      <c r="AY561">
        <f t="shared" ref="AY561:AY563" si="87">$AY$559</f>
        <v>0</v>
      </c>
    </row>
    <row r="562" spans="1:51" ht="23.25" hidden="1" customHeight="1" x14ac:dyDescent="0.15">
      <c r="A562" s="191"/>
      <c r="B562" s="188"/>
      <c r="C562" s="182"/>
      <c r="D562" s="188"/>
      <c r="E562" s="338"/>
      <c r="F562" s="339"/>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6"/>
      <c r="AF562" s="209"/>
      <c r="AG562" s="209"/>
      <c r="AH562" s="337"/>
      <c r="AI562" s="336"/>
      <c r="AJ562" s="209"/>
      <c r="AK562" s="209"/>
      <c r="AL562" s="209"/>
      <c r="AM562" s="336"/>
      <c r="AN562" s="209"/>
      <c r="AO562" s="209"/>
      <c r="AP562" s="337"/>
      <c r="AQ562" s="336"/>
      <c r="AR562" s="209"/>
      <c r="AS562" s="209"/>
      <c r="AT562" s="337"/>
      <c r="AU562" s="209"/>
      <c r="AV562" s="209"/>
      <c r="AW562" s="209"/>
      <c r="AX562" s="210"/>
      <c r="AY562">
        <f t="shared" si="87"/>
        <v>0</v>
      </c>
    </row>
    <row r="563" spans="1:51" ht="23.25" hidden="1" customHeight="1" x14ac:dyDescent="0.15">
      <c r="A563" s="191"/>
      <c r="B563" s="188"/>
      <c r="C563" s="182"/>
      <c r="D563" s="188"/>
      <c r="E563" s="338"/>
      <c r="F563" s="339"/>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8" t="s">
        <v>180</v>
      </c>
      <c r="AC563" s="578"/>
      <c r="AD563" s="578"/>
      <c r="AE563" s="336"/>
      <c r="AF563" s="209"/>
      <c r="AG563" s="209"/>
      <c r="AH563" s="337"/>
      <c r="AI563" s="336"/>
      <c r="AJ563" s="209"/>
      <c r="AK563" s="209"/>
      <c r="AL563" s="209"/>
      <c r="AM563" s="336"/>
      <c r="AN563" s="209"/>
      <c r="AO563" s="209"/>
      <c r="AP563" s="337"/>
      <c r="AQ563" s="336"/>
      <c r="AR563" s="209"/>
      <c r="AS563" s="209"/>
      <c r="AT563" s="337"/>
      <c r="AU563" s="209"/>
      <c r="AV563" s="209"/>
      <c r="AW563" s="209"/>
      <c r="AX563" s="210"/>
      <c r="AY563">
        <f t="shared" si="87"/>
        <v>0</v>
      </c>
    </row>
    <row r="564" spans="1:51" ht="18.75" hidden="1" customHeight="1" x14ac:dyDescent="0.15">
      <c r="A564" s="191"/>
      <c r="B564" s="188"/>
      <c r="C564" s="182"/>
      <c r="D564" s="188"/>
      <c r="E564" s="338" t="s">
        <v>242</v>
      </c>
      <c r="F564" s="339"/>
      <c r="G564" s="340"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1" t="s">
        <v>240</v>
      </c>
      <c r="AF564" s="332"/>
      <c r="AG564" s="332"/>
      <c r="AH564" s="333"/>
      <c r="AI564" s="334" t="s">
        <v>543</v>
      </c>
      <c r="AJ564" s="334"/>
      <c r="AK564" s="334"/>
      <c r="AL564" s="159"/>
      <c r="AM564" s="334" t="s">
        <v>544</v>
      </c>
      <c r="AN564" s="334"/>
      <c r="AO564" s="334"/>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8"/>
      <c r="F565" s="339"/>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5"/>
      <c r="AJ565" s="335"/>
      <c r="AK565" s="335"/>
      <c r="AL565" s="158"/>
      <c r="AM565" s="335"/>
      <c r="AN565" s="335"/>
      <c r="AO565" s="335"/>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8"/>
      <c r="F566" s="339"/>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6"/>
      <c r="AF566" s="209"/>
      <c r="AG566" s="209"/>
      <c r="AH566" s="209"/>
      <c r="AI566" s="336"/>
      <c r="AJ566" s="209"/>
      <c r="AK566" s="209"/>
      <c r="AL566" s="209"/>
      <c r="AM566" s="336"/>
      <c r="AN566" s="209"/>
      <c r="AO566" s="209"/>
      <c r="AP566" s="337"/>
      <c r="AQ566" s="336"/>
      <c r="AR566" s="209"/>
      <c r="AS566" s="209"/>
      <c r="AT566" s="337"/>
      <c r="AU566" s="209"/>
      <c r="AV566" s="209"/>
      <c r="AW566" s="209"/>
      <c r="AX566" s="210"/>
      <c r="AY566">
        <f t="shared" ref="AY566:AY568" si="88">$AY$564</f>
        <v>0</v>
      </c>
    </row>
    <row r="567" spans="1:51" ht="23.25" hidden="1" customHeight="1" x14ac:dyDescent="0.15">
      <c r="A567" s="191"/>
      <c r="B567" s="188"/>
      <c r="C567" s="182"/>
      <c r="D567" s="188"/>
      <c r="E567" s="338"/>
      <c r="F567" s="339"/>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6"/>
      <c r="AF567" s="209"/>
      <c r="AG567" s="209"/>
      <c r="AH567" s="337"/>
      <c r="AI567" s="336"/>
      <c r="AJ567" s="209"/>
      <c r="AK567" s="209"/>
      <c r="AL567" s="209"/>
      <c r="AM567" s="336"/>
      <c r="AN567" s="209"/>
      <c r="AO567" s="209"/>
      <c r="AP567" s="337"/>
      <c r="AQ567" s="336"/>
      <c r="AR567" s="209"/>
      <c r="AS567" s="209"/>
      <c r="AT567" s="337"/>
      <c r="AU567" s="209"/>
      <c r="AV567" s="209"/>
      <c r="AW567" s="209"/>
      <c r="AX567" s="210"/>
      <c r="AY567">
        <f t="shared" si="88"/>
        <v>0</v>
      </c>
    </row>
    <row r="568" spans="1:51" ht="23.25" hidden="1" customHeight="1" x14ac:dyDescent="0.15">
      <c r="A568" s="191"/>
      <c r="B568" s="188"/>
      <c r="C568" s="182"/>
      <c r="D568" s="188"/>
      <c r="E568" s="338"/>
      <c r="F568" s="339"/>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8" t="s">
        <v>14</v>
      </c>
      <c r="AC568" s="578"/>
      <c r="AD568" s="578"/>
      <c r="AE568" s="336"/>
      <c r="AF568" s="209"/>
      <c r="AG568" s="209"/>
      <c r="AH568" s="337"/>
      <c r="AI568" s="336"/>
      <c r="AJ568" s="209"/>
      <c r="AK568" s="209"/>
      <c r="AL568" s="209"/>
      <c r="AM568" s="336"/>
      <c r="AN568" s="209"/>
      <c r="AO568" s="209"/>
      <c r="AP568" s="337"/>
      <c r="AQ568" s="336"/>
      <c r="AR568" s="209"/>
      <c r="AS568" s="209"/>
      <c r="AT568" s="337"/>
      <c r="AU568" s="209"/>
      <c r="AV568" s="209"/>
      <c r="AW568" s="209"/>
      <c r="AX568" s="210"/>
      <c r="AY568">
        <f t="shared" si="88"/>
        <v>0</v>
      </c>
    </row>
    <row r="569" spans="1:51" ht="18.75" hidden="1" customHeight="1" x14ac:dyDescent="0.15">
      <c r="A569" s="191"/>
      <c r="B569" s="188"/>
      <c r="C569" s="182"/>
      <c r="D569" s="188"/>
      <c r="E569" s="338" t="s">
        <v>242</v>
      </c>
      <c r="F569" s="339"/>
      <c r="G569" s="340"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1" t="s">
        <v>240</v>
      </c>
      <c r="AF569" s="332"/>
      <c r="AG569" s="332"/>
      <c r="AH569" s="333"/>
      <c r="AI569" s="334" t="s">
        <v>543</v>
      </c>
      <c r="AJ569" s="334"/>
      <c r="AK569" s="334"/>
      <c r="AL569" s="159"/>
      <c r="AM569" s="334" t="s">
        <v>544</v>
      </c>
      <c r="AN569" s="334"/>
      <c r="AO569" s="334"/>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8"/>
      <c r="F570" s="339"/>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5"/>
      <c r="AJ570" s="335"/>
      <c r="AK570" s="335"/>
      <c r="AL570" s="158"/>
      <c r="AM570" s="335"/>
      <c r="AN570" s="335"/>
      <c r="AO570" s="335"/>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8"/>
      <c r="F571" s="339"/>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6"/>
      <c r="AF571" s="209"/>
      <c r="AG571" s="209"/>
      <c r="AH571" s="209"/>
      <c r="AI571" s="336"/>
      <c r="AJ571" s="209"/>
      <c r="AK571" s="209"/>
      <c r="AL571" s="209"/>
      <c r="AM571" s="336"/>
      <c r="AN571" s="209"/>
      <c r="AO571" s="209"/>
      <c r="AP571" s="337"/>
      <c r="AQ571" s="336"/>
      <c r="AR571" s="209"/>
      <c r="AS571" s="209"/>
      <c r="AT571" s="337"/>
      <c r="AU571" s="209"/>
      <c r="AV571" s="209"/>
      <c r="AW571" s="209"/>
      <c r="AX571" s="210"/>
      <c r="AY571">
        <f t="shared" ref="AY571:AY573" si="89">$AY$569</f>
        <v>0</v>
      </c>
    </row>
    <row r="572" spans="1:51" ht="23.25" hidden="1" customHeight="1" x14ac:dyDescent="0.15">
      <c r="A572" s="191"/>
      <c r="B572" s="188"/>
      <c r="C572" s="182"/>
      <c r="D572" s="188"/>
      <c r="E572" s="338"/>
      <c r="F572" s="339"/>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6"/>
      <c r="AF572" s="209"/>
      <c r="AG572" s="209"/>
      <c r="AH572" s="337"/>
      <c r="AI572" s="336"/>
      <c r="AJ572" s="209"/>
      <c r="AK572" s="209"/>
      <c r="AL572" s="209"/>
      <c r="AM572" s="336"/>
      <c r="AN572" s="209"/>
      <c r="AO572" s="209"/>
      <c r="AP572" s="337"/>
      <c r="AQ572" s="336"/>
      <c r="AR572" s="209"/>
      <c r="AS572" s="209"/>
      <c r="AT572" s="337"/>
      <c r="AU572" s="209"/>
      <c r="AV572" s="209"/>
      <c r="AW572" s="209"/>
      <c r="AX572" s="210"/>
      <c r="AY572">
        <f t="shared" si="89"/>
        <v>0</v>
      </c>
    </row>
    <row r="573" spans="1:51" ht="12" hidden="1" customHeight="1" x14ac:dyDescent="0.15">
      <c r="A573" s="191"/>
      <c r="B573" s="188"/>
      <c r="C573" s="182"/>
      <c r="D573" s="188"/>
      <c r="E573" s="338"/>
      <c r="F573" s="339"/>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8" t="s">
        <v>14</v>
      </c>
      <c r="AC573" s="578"/>
      <c r="AD573" s="578"/>
      <c r="AE573" s="336"/>
      <c r="AF573" s="209"/>
      <c r="AG573" s="209"/>
      <c r="AH573" s="337"/>
      <c r="AI573" s="336"/>
      <c r="AJ573" s="209"/>
      <c r="AK573" s="209"/>
      <c r="AL573" s="209"/>
      <c r="AM573" s="336"/>
      <c r="AN573" s="209"/>
      <c r="AO573" s="209"/>
      <c r="AP573" s="337"/>
      <c r="AQ573" s="336"/>
      <c r="AR573" s="209"/>
      <c r="AS573" s="209"/>
      <c r="AT573" s="337"/>
      <c r="AU573" s="209"/>
      <c r="AV573" s="209"/>
      <c r="AW573" s="209"/>
      <c r="AX573" s="210"/>
      <c r="AY573">
        <f t="shared" si="89"/>
        <v>0</v>
      </c>
    </row>
    <row r="574" spans="1:51" ht="18.75" hidden="1" customHeight="1" x14ac:dyDescent="0.15">
      <c r="A574" s="191"/>
      <c r="B574" s="188"/>
      <c r="C574" s="182"/>
      <c r="D574" s="188"/>
      <c r="E574" s="338" t="s">
        <v>242</v>
      </c>
      <c r="F574" s="339"/>
      <c r="G574" s="340"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1" t="s">
        <v>240</v>
      </c>
      <c r="AF574" s="332"/>
      <c r="AG574" s="332"/>
      <c r="AH574" s="333"/>
      <c r="AI574" s="334" t="s">
        <v>543</v>
      </c>
      <c r="AJ574" s="334"/>
      <c r="AK574" s="334"/>
      <c r="AL574" s="159"/>
      <c r="AM574" s="334" t="s">
        <v>544</v>
      </c>
      <c r="AN574" s="334"/>
      <c r="AO574" s="334"/>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8"/>
      <c r="F575" s="339"/>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5"/>
      <c r="AJ575" s="335"/>
      <c r="AK575" s="335"/>
      <c r="AL575" s="158"/>
      <c r="AM575" s="335"/>
      <c r="AN575" s="335"/>
      <c r="AO575" s="335"/>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8"/>
      <c r="F576" s="339"/>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6"/>
      <c r="AF576" s="209"/>
      <c r="AG576" s="209"/>
      <c r="AH576" s="209"/>
      <c r="AI576" s="336"/>
      <c r="AJ576" s="209"/>
      <c r="AK576" s="209"/>
      <c r="AL576" s="209"/>
      <c r="AM576" s="336"/>
      <c r="AN576" s="209"/>
      <c r="AO576" s="209"/>
      <c r="AP576" s="337"/>
      <c r="AQ576" s="336"/>
      <c r="AR576" s="209"/>
      <c r="AS576" s="209"/>
      <c r="AT576" s="337"/>
      <c r="AU576" s="209"/>
      <c r="AV576" s="209"/>
      <c r="AW576" s="209"/>
      <c r="AX576" s="210"/>
      <c r="AY576">
        <f t="shared" ref="AY576:AY578" si="90">$AY$574</f>
        <v>0</v>
      </c>
    </row>
    <row r="577" spans="1:51" ht="23.25" hidden="1" customHeight="1" x14ac:dyDescent="0.15">
      <c r="A577" s="191"/>
      <c r="B577" s="188"/>
      <c r="C577" s="182"/>
      <c r="D577" s="188"/>
      <c r="E577" s="338"/>
      <c r="F577" s="339"/>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6"/>
      <c r="AF577" s="209"/>
      <c r="AG577" s="209"/>
      <c r="AH577" s="337"/>
      <c r="AI577" s="336"/>
      <c r="AJ577" s="209"/>
      <c r="AK577" s="209"/>
      <c r="AL577" s="209"/>
      <c r="AM577" s="336"/>
      <c r="AN577" s="209"/>
      <c r="AO577" s="209"/>
      <c r="AP577" s="337"/>
      <c r="AQ577" s="336"/>
      <c r="AR577" s="209"/>
      <c r="AS577" s="209"/>
      <c r="AT577" s="337"/>
      <c r="AU577" s="209"/>
      <c r="AV577" s="209"/>
      <c r="AW577" s="209"/>
      <c r="AX577" s="210"/>
      <c r="AY577">
        <f t="shared" si="90"/>
        <v>0</v>
      </c>
    </row>
    <row r="578" spans="1:51" ht="23.25" hidden="1" customHeight="1" x14ac:dyDescent="0.15">
      <c r="A578" s="191"/>
      <c r="B578" s="188"/>
      <c r="C578" s="182"/>
      <c r="D578" s="188"/>
      <c r="E578" s="338"/>
      <c r="F578" s="339"/>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8" t="s">
        <v>14</v>
      </c>
      <c r="AC578" s="578"/>
      <c r="AD578" s="578"/>
      <c r="AE578" s="336"/>
      <c r="AF578" s="209"/>
      <c r="AG578" s="209"/>
      <c r="AH578" s="337"/>
      <c r="AI578" s="336"/>
      <c r="AJ578" s="209"/>
      <c r="AK578" s="209"/>
      <c r="AL578" s="209"/>
      <c r="AM578" s="336"/>
      <c r="AN578" s="209"/>
      <c r="AO578" s="209"/>
      <c r="AP578" s="337"/>
      <c r="AQ578" s="336"/>
      <c r="AR578" s="209"/>
      <c r="AS578" s="209"/>
      <c r="AT578" s="337"/>
      <c r="AU578" s="209"/>
      <c r="AV578" s="209"/>
      <c r="AW578" s="209"/>
      <c r="AX578" s="210"/>
      <c r="AY578">
        <f t="shared" si="90"/>
        <v>0</v>
      </c>
    </row>
    <row r="579" spans="1:51" ht="18.75" hidden="1" customHeight="1" x14ac:dyDescent="0.15">
      <c r="A579" s="191"/>
      <c r="B579" s="188"/>
      <c r="C579" s="182"/>
      <c r="D579" s="188"/>
      <c r="E579" s="338" t="s">
        <v>242</v>
      </c>
      <c r="F579" s="339"/>
      <c r="G579" s="340"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1" t="s">
        <v>240</v>
      </c>
      <c r="AF579" s="332"/>
      <c r="AG579" s="332"/>
      <c r="AH579" s="333"/>
      <c r="AI579" s="334" t="s">
        <v>543</v>
      </c>
      <c r="AJ579" s="334"/>
      <c r="AK579" s="334"/>
      <c r="AL579" s="159"/>
      <c r="AM579" s="334" t="s">
        <v>544</v>
      </c>
      <c r="AN579" s="334"/>
      <c r="AO579" s="334"/>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8"/>
      <c r="F580" s="339"/>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5"/>
      <c r="AJ580" s="335"/>
      <c r="AK580" s="335"/>
      <c r="AL580" s="158"/>
      <c r="AM580" s="335"/>
      <c r="AN580" s="335"/>
      <c r="AO580" s="335"/>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8"/>
      <c r="F581" s="339"/>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6"/>
      <c r="AF581" s="209"/>
      <c r="AG581" s="209"/>
      <c r="AH581" s="209"/>
      <c r="AI581" s="336"/>
      <c r="AJ581" s="209"/>
      <c r="AK581" s="209"/>
      <c r="AL581" s="209"/>
      <c r="AM581" s="336"/>
      <c r="AN581" s="209"/>
      <c r="AO581" s="209"/>
      <c r="AP581" s="337"/>
      <c r="AQ581" s="336"/>
      <c r="AR581" s="209"/>
      <c r="AS581" s="209"/>
      <c r="AT581" s="337"/>
      <c r="AU581" s="209"/>
      <c r="AV581" s="209"/>
      <c r="AW581" s="209"/>
      <c r="AX581" s="210"/>
      <c r="AY581">
        <f t="shared" ref="AY581:AY583" si="91">$AY$579</f>
        <v>0</v>
      </c>
    </row>
    <row r="582" spans="1:51" ht="23.25" hidden="1" customHeight="1" x14ac:dyDescent="0.15">
      <c r="A582" s="191"/>
      <c r="B582" s="188"/>
      <c r="C582" s="182"/>
      <c r="D582" s="188"/>
      <c r="E582" s="338"/>
      <c r="F582" s="339"/>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6"/>
      <c r="AF582" s="209"/>
      <c r="AG582" s="209"/>
      <c r="AH582" s="337"/>
      <c r="AI582" s="336"/>
      <c r="AJ582" s="209"/>
      <c r="AK582" s="209"/>
      <c r="AL582" s="209"/>
      <c r="AM582" s="336"/>
      <c r="AN582" s="209"/>
      <c r="AO582" s="209"/>
      <c r="AP582" s="337"/>
      <c r="AQ582" s="336"/>
      <c r="AR582" s="209"/>
      <c r="AS582" s="209"/>
      <c r="AT582" s="337"/>
      <c r="AU582" s="209"/>
      <c r="AV582" s="209"/>
      <c r="AW582" s="209"/>
      <c r="AX582" s="210"/>
      <c r="AY582">
        <f t="shared" si="91"/>
        <v>0</v>
      </c>
    </row>
    <row r="583" spans="1:51" ht="23.25" hidden="1" customHeight="1" x14ac:dyDescent="0.15">
      <c r="A583" s="191"/>
      <c r="B583" s="188"/>
      <c r="C583" s="182"/>
      <c r="D583" s="188"/>
      <c r="E583" s="338"/>
      <c r="F583" s="339"/>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8" t="s">
        <v>14</v>
      </c>
      <c r="AC583" s="578"/>
      <c r="AD583" s="578"/>
      <c r="AE583" s="336"/>
      <c r="AF583" s="209"/>
      <c r="AG583" s="209"/>
      <c r="AH583" s="337"/>
      <c r="AI583" s="336"/>
      <c r="AJ583" s="209"/>
      <c r="AK583" s="209"/>
      <c r="AL583" s="209"/>
      <c r="AM583" s="336"/>
      <c r="AN583" s="209"/>
      <c r="AO583" s="209"/>
      <c r="AP583" s="337"/>
      <c r="AQ583" s="336"/>
      <c r="AR583" s="209"/>
      <c r="AS583" s="209"/>
      <c r="AT583" s="337"/>
      <c r="AU583" s="209"/>
      <c r="AV583" s="209"/>
      <c r="AW583" s="209"/>
      <c r="AX583" s="210"/>
      <c r="AY583">
        <f t="shared" si="91"/>
        <v>0</v>
      </c>
    </row>
    <row r="584" spans="1:51" ht="18.75" hidden="1" customHeight="1" x14ac:dyDescent="0.15">
      <c r="A584" s="191"/>
      <c r="B584" s="188"/>
      <c r="C584" s="182"/>
      <c r="D584" s="188"/>
      <c r="E584" s="338" t="s">
        <v>242</v>
      </c>
      <c r="F584" s="339"/>
      <c r="G584" s="340"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1" t="s">
        <v>240</v>
      </c>
      <c r="AF584" s="332"/>
      <c r="AG584" s="332"/>
      <c r="AH584" s="333"/>
      <c r="AI584" s="334" t="s">
        <v>543</v>
      </c>
      <c r="AJ584" s="334"/>
      <c r="AK584" s="334"/>
      <c r="AL584" s="159"/>
      <c r="AM584" s="334" t="s">
        <v>544</v>
      </c>
      <c r="AN584" s="334"/>
      <c r="AO584" s="334"/>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8"/>
      <c r="F585" s="339"/>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5"/>
      <c r="AJ585" s="335"/>
      <c r="AK585" s="335"/>
      <c r="AL585" s="158"/>
      <c r="AM585" s="335"/>
      <c r="AN585" s="335"/>
      <c r="AO585" s="335"/>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8"/>
      <c r="F586" s="339"/>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6"/>
      <c r="AF586" s="209"/>
      <c r="AG586" s="209"/>
      <c r="AH586" s="209"/>
      <c r="AI586" s="336"/>
      <c r="AJ586" s="209"/>
      <c r="AK586" s="209"/>
      <c r="AL586" s="209"/>
      <c r="AM586" s="336"/>
      <c r="AN586" s="209"/>
      <c r="AO586" s="209"/>
      <c r="AP586" s="337"/>
      <c r="AQ586" s="336"/>
      <c r="AR586" s="209"/>
      <c r="AS586" s="209"/>
      <c r="AT586" s="337"/>
      <c r="AU586" s="209"/>
      <c r="AV586" s="209"/>
      <c r="AW586" s="209"/>
      <c r="AX586" s="210"/>
      <c r="AY586">
        <f t="shared" ref="AY586:AY588" si="92">$AY$584</f>
        <v>0</v>
      </c>
    </row>
    <row r="587" spans="1:51" ht="23.25" hidden="1" customHeight="1" x14ac:dyDescent="0.15">
      <c r="A587" s="191"/>
      <c r="B587" s="188"/>
      <c r="C587" s="182"/>
      <c r="D587" s="188"/>
      <c r="E587" s="338"/>
      <c r="F587" s="339"/>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6"/>
      <c r="AF587" s="209"/>
      <c r="AG587" s="209"/>
      <c r="AH587" s="337"/>
      <c r="AI587" s="336"/>
      <c r="AJ587" s="209"/>
      <c r="AK587" s="209"/>
      <c r="AL587" s="209"/>
      <c r="AM587" s="336"/>
      <c r="AN587" s="209"/>
      <c r="AO587" s="209"/>
      <c r="AP587" s="337"/>
      <c r="AQ587" s="336"/>
      <c r="AR587" s="209"/>
      <c r="AS587" s="209"/>
      <c r="AT587" s="337"/>
      <c r="AU587" s="209"/>
      <c r="AV587" s="209"/>
      <c r="AW587" s="209"/>
      <c r="AX587" s="210"/>
      <c r="AY587">
        <f t="shared" si="92"/>
        <v>0</v>
      </c>
    </row>
    <row r="588" spans="1:51" ht="23.25" hidden="1" customHeight="1" x14ac:dyDescent="0.15">
      <c r="A588" s="191"/>
      <c r="B588" s="188"/>
      <c r="C588" s="182"/>
      <c r="D588" s="188"/>
      <c r="E588" s="338"/>
      <c r="F588" s="339"/>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8" t="s">
        <v>14</v>
      </c>
      <c r="AC588" s="578"/>
      <c r="AD588" s="578"/>
      <c r="AE588" s="336"/>
      <c r="AF588" s="209"/>
      <c r="AG588" s="209"/>
      <c r="AH588" s="337"/>
      <c r="AI588" s="336"/>
      <c r="AJ588" s="209"/>
      <c r="AK588" s="209"/>
      <c r="AL588" s="209"/>
      <c r="AM588" s="336"/>
      <c r="AN588" s="209"/>
      <c r="AO588" s="209"/>
      <c r="AP588" s="337"/>
      <c r="AQ588" s="336"/>
      <c r="AR588" s="209"/>
      <c r="AS588" s="209"/>
      <c r="AT588" s="337"/>
      <c r="AU588" s="209"/>
      <c r="AV588" s="209"/>
      <c r="AW588" s="209"/>
      <c r="AX588" s="210"/>
      <c r="AY588">
        <f t="shared" si="92"/>
        <v>0</v>
      </c>
    </row>
    <row r="589" spans="1:51" ht="23.2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5" t="s">
        <v>252</v>
      </c>
      <c r="H592" s="127"/>
      <c r="I592" s="127"/>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1"/>
      <c r="B593" s="188"/>
      <c r="C593" s="182"/>
      <c r="D593" s="188"/>
      <c r="E593" s="338" t="s">
        <v>241</v>
      </c>
      <c r="F593" s="339"/>
      <c r="G593" s="340"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1" t="s">
        <v>240</v>
      </c>
      <c r="AF593" s="332"/>
      <c r="AG593" s="332"/>
      <c r="AH593" s="333"/>
      <c r="AI593" s="334" t="s">
        <v>543</v>
      </c>
      <c r="AJ593" s="334"/>
      <c r="AK593" s="334"/>
      <c r="AL593" s="159"/>
      <c r="AM593" s="334" t="s">
        <v>544</v>
      </c>
      <c r="AN593" s="334"/>
      <c r="AO593" s="334"/>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8"/>
      <c r="F594" s="339"/>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5"/>
      <c r="AJ594" s="335"/>
      <c r="AK594" s="335"/>
      <c r="AL594" s="158"/>
      <c r="AM594" s="335"/>
      <c r="AN594" s="335"/>
      <c r="AO594" s="335"/>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8"/>
      <c r="F595" s="339"/>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6"/>
      <c r="AF595" s="209"/>
      <c r="AG595" s="209"/>
      <c r="AH595" s="209"/>
      <c r="AI595" s="336"/>
      <c r="AJ595" s="209"/>
      <c r="AK595" s="209"/>
      <c r="AL595" s="209"/>
      <c r="AM595" s="336"/>
      <c r="AN595" s="209"/>
      <c r="AO595" s="209"/>
      <c r="AP595" s="337"/>
      <c r="AQ595" s="336"/>
      <c r="AR595" s="209"/>
      <c r="AS595" s="209"/>
      <c r="AT595" s="337"/>
      <c r="AU595" s="209"/>
      <c r="AV595" s="209"/>
      <c r="AW595" s="209"/>
      <c r="AX595" s="210"/>
      <c r="AY595">
        <f t="shared" ref="AY595:AY597" si="93">$AY$593</f>
        <v>0</v>
      </c>
    </row>
    <row r="596" spans="1:51" ht="23.25" hidden="1" customHeight="1" x14ac:dyDescent="0.15">
      <c r="A596" s="191"/>
      <c r="B596" s="188"/>
      <c r="C596" s="182"/>
      <c r="D596" s="188"/>
      <c r="E596" s="338"/>
      <c r="F596" s="339"/>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6"/>
      <c r="AF596" s="209"/>
      <c r="AG596" s="209"/>
      <c r="AH596" s="337"/>
      <c r="AI596" s="336"/>
      <c r="AJ596" s="209"/>
      <c r="AK596" s="209"/>
      <c r="AL596" s="209"/>
      <c r="AM596" s="336"/>
      <c r="AN596" s="209"/>
      <c r="AO596" s="209"/>
      <c r="AP596" s="337"/>
      <c r="AQ596" s="336"/>
      <c r="AR596" s="209"/>
      <c r="AS596" s="209"/>
      <c r="AT596" s="337"/>
      <c r="AU596" s="209"/>
      <c r="AV596" s="209"/>
      <c r="AW596" s="209"/>
      <c r="AX596" s="210"/>
      <c r="AY596">
        <f t="shared" si="93"/>
        <v>0</v>
      </c>
    </row>
    <row r="597" spans="1:51" ht="23.25" hidden="1" customHeight="1" x14ac:dyDescent="0.15">
      <c r="A597" s="191"/>
      <c r="B597" s="188"/>
      <c r="C597" s="182"/>
      <c r="D597" s="188"/>
      <c r="E597" s="338"/>
      <c r="F597" s="339"/>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8" t="s">
        <v>180</v>
      </c>
      <c r="AC597" s="578"/>
      <c r="AD597" s="578"/>
      <c r="AE597" s="336"/>
      <c r="AF597" s="209"/>
      <c r="AG597" s="209"/>
      <c r="AH597" s="337"/>
      <c r="AI597" s="336"/>
      <c r="AJ597" s="209"/>
      <c r="AK597" s="209"/>
      <c r="AL597" s="209"/>
      <c r="AM597" s="336"/>
      <c r="AN597" s="209"/>
      <c r="AO597" s="209"/>
      <c r="AP597" s="337"/>
      <c r="AQ597" s="336"/>
      <c r="AR597" s="209"/>
      <c r="AS597" s="209"/>
      <c r="AT597" s="337"/>
      <c r="AU597" s="209"/>
      <c r="AV597" s="209"/>
      <c r="AW597" s="209"/>
      <c r="AX597" s="210"/>
      <c r="AY597">
        <f t="shared" si="93"/>
        <v>0</v>
      </c>
    </row>
    <row r="598" spans="1:51" ht="18.75" hidden="1" customHeight="1" x14ac:dyDescent="0.15">
      <c r="A598" s="191"/>
      <c r="B598" s="188"/>
      <c r="C598" s="182"/>
      <c r="D598" s="188"/>
      <c r="E598" s="338" t="s">
        <v>241</v>
      </c>
      <c r="F598" s="339"/>
      <c r="G598" s="340"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1" t="s">
        <v>240</v>
      </c>
      <c r="AF598" s="332"/>
      <c r="AG598" s="332"/>
      <c r="AH598" s="333"/>
      <c r="AI598" s="334" t="s">
        <v>543</v>
      </c>
      <c r="AJ598" s="334"/>
      <c r="AK598" s="334"/>
      <c r="AL598" s="159"/>
      <c r="AM598" s="334" t="s">
        <v>544</v>
      </c>
      <c r="AN598" s="334"/>
      <c r="AO598" s="334"/>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8"/>
      <c r="F599" s="339"/>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5"/>
      <c r="AJ599" s="335"/>
      <c r="AK599" s="335"/>
      <c r="AL599" s="158"/>
      <c r="AM599" s="335"/>
      <c r="AN599" s="335"/>
      <c r="AO599" s="335"/>
      <c r="AP599" s="158"/>
      <c r="AQ599" s="251"/>
      <c r="AR599" s="202"/>
      <c r="AS599" s="137" t="s">
        <v>233</v>
      </c>
      <c r="AT599" s="138"/>
      <c r="AU599" s="202"/>
      <c r="AV599" s="202"/>
      <c r="AW599" s="137" t="s">
        <v>179</v>
      </c>
      <c r="AX599" s="197"/>
      <c r="AY599">
        <f>$AY$598</f>
        <v>0</v>
      </c>
    </row>
    <row r="600" spans="1:51" ht="10.5" hidden="1" customHeight="1" x14ac:dyDescent="0.15">
      <c r="A600" s="191"/>
      <c r="B600" s="188"/>
      <c r="C600" s="182"/>
      <c r="D600" s="188"/>
      <c r="E600" s="338"/>
      <c r="F600" s="339"/>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6"/>
      <c r="AF600" s="209"/>
      <c r="AG600" s="209"/>
      <c r="AH600" s="209"/>
      <c r="AI600" s="336"/>
      <c r="AJ600" s="209"/>
      <c r="AK600" s="209"/>
      <c r="AL600" s="209"/>
      <c r="AM600" s="336"/>
      <c r="AN600" s="209"/>
      <c r="AO600" s="209"/>
      <c r="AP600" s="337"/>
      <c r="AQ600" s="336"/>
      <c r="AR600" s="209"/>
      <c r="AS600" s="209"/>
      <c r="AT600" s="337"/>
      <c r="AU600" s="209"/>
      <c r="AV600" s="209"/>
      <c r="AW600" s="209"/>
      <c r="AX600" s="210"/>
      <c r="AY600">
        <f t="shared" ref="AY600:AY602" si="94">$AY$598</f>
        <v>0</v>
      </c>
    </row>
    <row r="601" spans="1:51" ht="23.25" hidden="1" customHeight="1" x14ac:dyDescent="0.15">
      <c r="A601" s="191"/>
      <c r="B601" s="188"/>
      <c r="C601" s="182"/>
      <c r="D601" s="188"/>
      <c r="E601" s="338"/>
      <c r="F601" s="339"/>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6"/>
      <c r="AF601" s="209"/>
      <c r="AG601" s="209"/>
      <c r="AH601" s="337"/>
      <c r="AI601" s="336"/>
      <c r="AJ601" s="209"/>
      <c r="AK601" s="209"/>
      <c r="AL601" s="209"/>
      <c r="AM601" s="336"/>
      <c r="AN601" s="209"/>
      <c r="AO601" s="209"/>
      <c r="AP601" s="337"/>
      <c r="AQ601" s="336"/>
      <c r="AR601" s="209"/>
      <c r="AS601" s="209"/>
      <c r="AT601" s="337"/>
      <c r="AU601" s="209"/>
      <c r="AV601" s="209"/>
      <c r="AW601" s="209"/>
      <c r="AX601" s="210"/>
      <c r="AY601">
        <f t="shared" si="94"/>
        <v>0</v>
      </c>
    </row>
    <row r="602" spans="1:51" ht="23.25" hidden="1" customHeight="1" x14ac:dyDescent="0.15">
      <c r="A602" s="191"/>
      <c r="B602" s="188"/>
      <c r="C602" s="182"/>
      <c r="D602" s="188"/>
      <c r="E602" s="338"/>
      <c r="F602" s="339"/>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8" t="s">
        <v>180</v>
      </c>
      <c r="AC602" s="578"/>
      <c r="AD602" s="578"/>
      <c r="AE602" s="336"/>
      <c r="AF602" s="209"/>
      <c r="AG602" s="209"/>
      <c r="AH602" s="337"/>
      <c r="AI602" s="336"/>
      <c r="AJ602" s="209"/>
      <c r="AK602" s="209"/>
      <c r="AL602" s="209"/>
      <c r="AM602" s="336"/>
      <c r="AN602" s="209"/>
      <c r="AO602" s="209"/>
      <c r="AP602" s="337"/>
      <c r="AQ602" s="336"/>
      <c r="AR602" s="209"/>
      <c r="AS602" s="209"/>
      <c r="AT602" s="337"/>
      <c r="AU602" s="209"/>
      <c r="AV602" s="209"/>
      <c r="AW602" s="209"/>
      <c r="AX602" s="210"/>
      <c r="AY602">
        <f t="shared" si="94"/>
        <v>0</v>
      </c>
    </row>
    <row r="603" spans="1:51" ht="18.75" hidden="1" customHeight="1" x14ac:dyDescent="0.15">
      <c r="A603" s="191"/>
      <c r="B603" s="188"/>
      <c r="C603" s="182"/>
      <c r="D603" s="188"/>
      <c r="E603" s="338" t="s">
        <v>241</v>
      </c>
      <c r="F603" s="339"/>
      <c r="G603" s="340"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1" t="s">
        <v>240</v>
      </c>
      <c r="AF603" s="332"/>
      <c r="AG603" s="332"/>
      <c r="AH603" s="333"/>
      <c r="AI603" s="334" t="s">
        <v>543</v>
      </c>
      <c r="AJ603" s="334"/>
      <c r="AK603" s="334"/>
      <c r="AL603" s="159"/>
      <c r="AM603" s="334" t="s">
        <v>544</v>
      </c>
      <c r="AN603" s="334"/>
      <c r="AO603" s="334"/>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8"/>
      <c r="F604" s="339"/>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5"/>
      <c r="AJ604" s="335"/>
      <c r="AK604" s="335"/>
      <c r="AL604" s="158"/>
      <c r="AM604" s="335"/>
      <c r="AN604" s="335"/>
      <c r="AO604" s="335"/>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8"/>
      <c r="F605" s="339"/>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6"/>
      <c r="AF605" s="209"/>
      <c r="AG605" s="209"/>
      <c r="AH605" s="209"/>
      <c r="AI605" s="336"/>
      <c r="AJ605" s="209"/>
      <c r="AK605" s="209"/>
      <c r="AL605" s="209"/>
      <c r="AM605" s="336"/>
      <c r="AN605" s="209"/>
      <c r="AO605" s="209"/>
      <c r="AP605" s="337"/>
      <c r="AQ605" s="336"/>
      <c r="AR605" s="209"/>
      <c r="AS605" s="209"/>
      <c r="AT605" s="337"/>
      <c r="AU605" s="209"/>
      <c r="AV605" s="209"/>
      <c r="AW605" s="209"/>
      <c r="AX605" s="210"/>
      <c r="AY605">
        <f t="shared" ref="AY605:AY607" si="95">$AY$603</f>
        <v>0</v>
      </c>
    </row>
    <row r="606" spans="1:51" ht="23.25" hidden="1" customHeight="1" x14ac:dyDescent="0.15">
      <c r="A606" s="191"/>
      <c r="B606" s="188"/>
      <c r="C606" s="182"/>
      <c r="D606" s="188"/>
      <c r="E606" s="338"/>
      <c r="F606" s="339"/>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6"/>
      <c r="AF606" s="209"/>
      <c r="AG606" s="209"/>
      <c r="AH606" s="337"/>
      <c r="AI606" s="336"/>
      <c r="AJ606" s="209"/>
      <c r="AK606" s="209"/>
      <c r="AL606" s="209"/>
      <c r="AM606" s="336"/>
      <c r="AN606" s="209"/>
      <c r="AO606" s="209"/>
      <c r="AP606" s="337"/>
      <c r="AQ606" s="336"/>
      <c r="AR606" s="209"/>
      <c r="AS606" s="209"/>
      <c r="AT606" s="337"/>
      <c r="AU606" s="209"/>
      <c r="AV606" s="209"/>
      <c r="AW606" s="209"/>
      <c r="AX606" s="210"/>
      <c r="AY606">
        <f t="shared" si="95"/>
        <v>0</v>
      </c>
    </row>
    <row r="607" spans="1:51" ht="23.25" hidden="1" customHeight="1" x14ac:dyDescent="0.15">
      <c r="A607" s="191"/>
      <c r="B607" s="188"/>
      <c r="C607" s="182"/>
      <c r="D607" s="188"/>
      <c r="E607" s="338"/>
      <c r="F607" s="339"/>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8" t="s">
        <v>180</v>
      </c>
      <c r="AC607" s="578"/>
      <c r="AD607" s="578"/>
      <c r="AE607" s="336"/>
      <c r="AF607" s="209"/>
      <c r="AG607" s="209"/>
      <c r="AH607" s="337"/>
      <c r="AI607" s="336"/>
      <c r="AJ607" s="209"/>
      <c r="AK607" s="209"/>
      <c r="AL607" s="209"/>
      <c r="AM607" s="336"/>
      <c r="AN607" s="209"/>
      <c r="AO607" s="209"/>
      <c r="AP607" s="337"/>
      <c r="AQ607" s="336"/>
      <c r="AR607" s="209"/>
      <c r="AS607" s="209"/>
      <c r="AT607" s="337"/>
      <c r="AU607" s="209"/>
      <c r="AV607" s="209"/>
      <c r="AW607" s="209"/>
      <c r="AX607" s="210"/>
      <c r="AY607">
        <f t="shared" si="95"/>
        <v>0</v>
      </c>
    </row>
    <row r="608" spans="1:51" ht="18.75" hidden="1" customHeight="1" x14ac:dyDescent="0.15">
      <c r="A608" s="191"/>
      <c r="B608" s="188"/>
      <c r="C608" s="182"/>
      <c r="D608" s="188"/>
      <c r="E608" s="338" t="s">
        <v>241</v>
      </c>
      <c r="F608" s="339"/>
      <c r="G608" s="340"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1" t="s">
        <v>240</v>
      </c>
      <c r="AF608" s="332"/>
      <c r="AG608" s="332"/>
      <c r="AH608" s="333"/>
      <c r="AI608" s="334" t="s">
        <v>543</v>
      </c>
      <c r="AJ608" s="334"/>
      <c r="AK608" s="334"/>
      <c r="AL608" s="159"/>
      <c r="AM608" s="334" t="s">
        <v>544</v>
      </c>
      <c r="AN608" s="334"/>
      <c r="AO608" s="334"/>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8"/>
      <c r="F609" s="339"/>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5"/>
      <c r="AJ609" s="335"/>
      <c r="AK609" s="335"/>
      <c r="AL609" s="158"/>
      <c r="AM609" s="335"/>
      <c r="AN609" s="335"/>
      <c r="AO609" s="335"/>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8"/>
      <c r="F610" s="339"/>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6"/>
      <c r="AF610" s="209"/>
      <c r="AG610" s="209"/>
      <c r="AH610" s="209"/>
      <c r="AI610" s="336"/>
      <c r="AJ610" s="209"/>
      <c r="AK610" s="209"/>
      <c r="AL610" s="209"/>
      <c r="AM610" s="336"/>
      <c r="AN610" s="209"/>
      <c r="AO610" s="209"/>
      <c r="AP610" s="337"/>
      <c r="AQ610" s="336"/>
      <c r="AR610" s="209"/>
      <c r="AS610" s="209"/>
      <c r="AT610" s="337"/>
      <c r="AU610" s="209"/>
      <c r="AV610" s="209"/>
      <c r="AW610" s="209"/>
      <c r="AX610" s="210"/>
      <c r="AY610">
        <f t="shared" ref="AY610:AY612" si="96">$AY$608</f>
        <v>0</v>
      </c>
    </row>
    <row r="611" spans="1:51" ht="23.25" hidden="1" customHeight="1" x14ac:dyDescent="0.15">
      <c r="A611" s="191"/>
      <c r="B611" s="188"/>
      <c r="C611" s="182"/>
      <c r="D611" s="188"/>
      <c r="E611" s="338"/>
      <c r="F611" s="339"/>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6"/>
      <c r="AF611" s="209"/>
      <c r="AG611" s="209"/>
      <c r="AH611" s="337"/>
      <c r="AI611" s="336"/>
      <c r="AJ611" s="209"/>
      <c r="AK611" s="209"/>
      <c r="AL611" s="209"/>
      <c r="AM611" s="336"/>
      <c r="AN611" s="209"/>
      <c r="AO611" s="209"/>
      <c r="AP611" s="337"/>
      <c r="AQ611" s="336"/>
      <c r="AR611" s="209"/>
      <c r="AS611" s="209"/>
      <c r="AT611" s="337"/>
      <c r="AU611" s="209"/>
      <c r="AV611" s="209"/>
      <c r="AW611" s="209"/>
      <c r="AX611" s="210"/>
      <c r="AY611">
        <f t="shared" si="96"/>
        <v>0</v>
      </c>
    </row>
    <row r="612" spans="1:51" ht="23.25" hidden="1" customHeight="1" x14ac:dyDescent="0.15">
      <c r="A612" s="191"/>
      <c r="B612" s="188"/>
      <c r="C612" s="182"/>
      <c r="D612" s="188"/>
      <c r="E612" s="338"/>
      <c r="F612" s="339"/>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8" t="s">
        <v>180</v>
      </c>
      <c r="AC612" s="578"/>
      <c r="AD612" s="578"/>
      <c r="AE612" s="336"/>
      <c r="AF612" s="209"/>
      <c r="AG612" s="209"/>
      <c r="AH612" s="337"/>
      <c r="AI612" s="336"/>
      <c r="AJ612" s="209"/>
      <c r="AK612" s="209"/>
      <c r="AL612" s="209"/>
      <c r="AM612" s="336"/>
      <c r="AN612" s="209"/>
      <c r="AO612" s="209"/>
      <c r="AP612" s="337"/>
      <c r="AQ612" s="336"/>
      <c r="AR612" s="209"/>
      <c r="AS612" s="209"/>
      <c r="AT612" s="337"/>
      <c r="AU612" s="209"/>
      <c r="AV612" s="209"/>
      <c r="AW612" s="209"/>
      <c r="AX612" s="210"/>
      <c r="AY612">
        <f t="shared" si="96"/>
        <v>0</v>
      </c>
    </row>
    <row r="613" spans="1:51" ht="18.75" hidden="1" customHeight="1" x14ac:dyDescent="0.15">
      <c r="A613" s="191"/>
      <c r="B613" s="188"/>
      <c r="C613" s="182"/>
      <c r="D613" s="188"/>
      <c r="E613" s="338" t="s">
        <v>241</v>
      </c>
      <c r="F613" s="339"/>
      <c r="G613" s="340"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1" t="s">
        <v>240</v>
      </c>
      <c r="AF613" s="332"/>
      <c r="AG613" s="332"/>
      <c r="AH613" s="333"/>
      <c r="AI613" s="334" t="s">
        <v>543</v>
      </c>
      <c r="AJ613" s="334"/>
      <c r="AK613" s="334"/>
      <c r="AL613" s="159"/>
      <c r="AM613" s="334" t="s">
        <v>544</v>
      </c>
      <c r="AN613" s="334"/>
      <c r="AO613" s="334"/>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8"/>
      <c r="F614" s="339"/>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5"/>
      <c r="AJ614" s="335"/>
      <c r="AK614" s="335"/>
      <c r="AL614" s="158"/>
      <c r="AM614" s="335"/>
      <c r="AN614" s="335"/>
      <c r="AO614" s="335"/>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8"/>
      <c r="F615" s="339"/>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6"/>
      <c r="AF615" s="209"/>
      <c r="AG615" s="209"/>
      <c r="AH615" s="209"/>
      <c r="AI615" s="336"/>
      <c r="AJ615" s="209"/>
      <c r="AK615" s="209"/>
      <c r="AL615" s="209"/>
      <c r="AM615" s="336"/>
      <c r="AN615" s="209"/>
      <c r="AO615" s="209"/>
      <c r="AP615" s="337"/>
      <c r="AQ615" s="336"/>
      <c r="AR615" s="209"/>
      <c r="AS615" s="209"/>
      <c r="AT615" s="337"/>
      <c r="AU615" s="209"/>
      <c r="AV615" s="209"/>
      <c r="AW615" s="209"/>
      <c r="AX615" s="210"/>
      <c r="AY615">
        <f t="shared" ref="AY615:AY617" si="97">$AY$613</f>
        <v>0</v>
      </c>
    </row>
    <row r="616" spans="1:51" ht="23.25" hidden="1" customHeight="1" x14ac:dyDescent="0.15">
      <c r="A616" s="191"/>
      <c r="B616" s="188"/>
      <c r="C616" s="182"/>
      <c r="D616" s="188"/>
      <c r="E616" s="338"/>
      <c r="F616" s="339"/>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6"/>
      <c r="AF616" s="209"/>
      <c r="AG616" s="209"/>
      <c r="AH616" s="337"/>
      <c r="AI616" s="336"/>
      <c r="AJ616" s="209"/>
      <c r="AK616" s="209"/>
      <c r="AL616" s="209"/>
      <c r="AM616" s="336"/>
      <c r="AN616" s="209"/>
      <c r="AO616" s="209"/>
      <c r="AP616" s="337"/>
      <c r="AQ616" s="336"/>
      <c r="AR616" s="209"/>
      <c r="AS616" s="209"/>
      <c r="AT616" s="337"/>
      <c r="AU616" s="209"/>
      <c r="AV616" s="209"/>
      <c r="AW616" s="209"/>
      <c r="AX616" s="210"/>
      <c r="AY616">
        <f t="shared" si="97"/>
        <v>0</v>
      </c>
    </row>
    <row r="617" spans="1:51" ht="23.25" hidden="1" customHeight="1" x14ac:dyDescent="0.15">
      <c r="A617" s="191"/>
      <c r="B617" s="188"/>
      <c r="C617" s="182"/>
      <c r="D617" s="188"/>
      <c r="E617" s="338"/>
      <c r="F617" s="339"/>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8" t="s">
        <v>180</v>
      </c>
      <c r="AC617" s="578"/>
      <c r="AD617" s="578"/>
      <c r="AE617" s="336"/>
      <c r="AF617" s="209"/>
      <c r="AG617" s="209"/>
      <c r="AH617" s="337"/>
      <c r="AI617" s="336"/>
      <c r="AJ617" s="209"/>
      <c r="AK617" s="209"/>
      <c r="AL617" s="209"/>
      <c r="AM617" s="336"/>
      <c r="AN617" s="209"/>
      <c r="AO617" s="209"/>
      <c r="AP617" s="337"/>
      <c r="AQ617" s="336"/>
      <c r="AR617" s="209"/>
      <c r="AS617" s="209"/>
      <c r="AT617" s="337"/>
      <c r="AU617" s="209"/>
      <c r="AV617" s="209"/>
      <c r="AW617" s="209"/>
      <c r="AX617" s="210"/>
      <c r="AY617">
        <f t="shared" si="97"/>
        <v>0</v>
      </c>
    </row>
    <row r="618" spans="1:51" ht="18.75" hidden="1" customHeight="1" x14ac:dyDescent="0.15">
      <c r="A618" s="191"/>
      <c r="B618" s="188"/>
      <c r="C618" s="182"/>
      <c r="D618" s="188"/>
      <c r="E618" s="338" t="s">
        <v>242</v>
      </c>
      <c r="F618" s="339"/>
      <c r="G618" s="340"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1" t="s">
        <v>240</v>
      </c>
      <c r="AF618" s="332"/>
      <c r="AG618" s="332"/>
      <c r="AH618" s="333"/>
      <c r="AI618" s="334" t="s">
        <v>543</v>
      </c>
      <c r="AJ618" s="334"/>
      <c r="AK618" s="334"/>
      <c r="AL618" s="159"/>
      <c r="AM618" s="334" t="s">
        <v>544</v>
      </c>
      <c r="AN618" s="334"/>
      <c r="AO618" s="334"/>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8"/>
      <c r="F619" s="339"/>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5"/>
      <c r="AJ619" s="335"/>
      <c r="AK619" s="335"/>
      <c r="AL619" s="158"/>
      <c r="AM619" s="335"/>
      <c r="AN619" s="335"/>
      <c r="AO619" s="335"/>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8"/>
      <c r="F620" s="339"/>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6"/>
      <c r="AF620" s="209"/>
      <c r="AG620" s="209"/>
      <c r="AH620" s="209"/>
      <c r="AI620" s="336"/>
      <c r="AJ620" s="209"/>
      <c r="AK620" s="209"/>
      <c r="AL620" s="209"/>
      <c r="AM620" s="336"/>
      <c r="AN620" s="209"/>
      <c r="AO620" s="209"/>
      <c r="AP620" s="337"/>
      <c r="AQ620" s="336"/>
      <c r="AR620" s="209"/>
      <c r="AS620" s="209"/>
      <c r="AT620" s="337"/>
      <c r="AU620" s="209"/>
      <c r="AV620" s="209"/>
      <c r="AW620" s="209"/>
      <c r="AX620" s="210"/>
      <c r="AY620">
        <f t="shared" ref="AY620:AY622" si="98">$AY$618</f>
        <v>0</v>
      </c>
    </row>
    <row r="621" spans="1:51" ht="23.25" hidden="1" customHeight="1" x14ac:dyDescent="0.15">
      <c r="A621" s="191"/>
      <c r="B621" s="188"/>
      <c r="C621" s="182"/>
      <c r="D621" s="188"/>
      <c r="E621" s="338"/>
      <c r="F621" s="339"/>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6"/>
      <c r="AF621" s="209"/>
      <c r="AG621" s="209"/>
      <c r="AH621" s="337"/>
      <c r="AI621" s="336"/>
      <c r="AJ621" s="209"/>
      <c r="AK621" s="209"/>
      <c r="AL621" s="209"/>
      <c r="AM621" s="336"/>
      <c r="AN621" s="209"/>
      <c r="AO621" s="209"/>
      <c r="AP621" s="337"/>
      <c r="AQ621" s="336"/>
      <c r="AR621" s="209"/>
      <c r="AS621" s="209"/>
      <c r="AT621" s="337"/>
      <c r="AU621" s="209"/>
      <c r="AV621" s="209"/>
      <c r="AW621" s="209"/>
      <c r="AX621" s="210"/>
      <c r="AY621">
        <f t="shared" si="98"/>
        <v>0</v>
      </c>
    </row>
    <row r="622" spans="1:51" ht="23.25" hidden="1" customHeight="1" x14ac:dyDescent="0.15">
      <c r="A622" s="191"/>
      <c r="B622" s="188"/>
      <c r="C622" s="182"/>
      <c r="D622" s="188"/>
      <c r="E622" s="338"/>
      <c r="F622" s="339"/>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8" t="s">
        <v>14</v>
      </c>
      <c r="AC622" s="578"/>
      <c r="AD622" s="578"/>
      <c r="AE622" s="336"/>
      <c r="AF622" s="209"/>
      <c r="AG622" s="209"/>
      <c r="AH622" s="337"/>
      <c r="AI622" s="336"/>
      <c r="AJ622" s="209"/>
      <c r="AK622" s="209"/>
      <c r="AL622" s="209"/>
      <c r="AM622" s="336"/>
      <c r="AN622" s="209"/>
      <c r="AO622" s="209"/>
      <c r="AP622" s="337"/>
      <c r="AQ622" s="336"/>
      <c r="AR622" s="209"/>
      <c r="AS622" s="209"/>
      <c r="AT622" s="337"/>
      <c r="AU622" s="209"/>
      <c r="AV622" s="209"/>
      <c r="AW622" s="209"/>
      <c r="AX622" s="210"/>
      <c r="AY622">
        <f t="shared" si="98"/>
        <v>0</v>
      </c>
    </row>
    <row r="623" spans="1:51" ht="18.75" hidden="1" customHeight="1" x14ac:dyDescent="0.15">
      <c r="A623" s="191"/>
      <c r="B623" s="188"/>
      <c r="C623" s="182"/>
      <c r="D623" s="188"/>
      <c r="E623" s="338" t="s">
        <v>242</v>
      </c>
      <c r="F623" s="339"/>
      <c r="G623" s="340"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1" t="s">
        <v>240</v>
      </c>
      <c r="AF623" s="332"/>
      <c r="AG623" s="332"/>
      <c r="AH623" s="333"/>
      <c r="AI623" s="334" t="s">
        <v>543</v>
      </c>
      <c r="AJ623" s="334"/>
      <c r="AK623" s="334"/>
      <c r="AL623" s="159"/>
      <c r="AM623" s="334" t="s">
        <v>544</v>
      </c>
      <c r="AN623" s="334"/>
      <c r="AO623" s="334"/>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8"/>
      <c r="F624" s="339"/>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5"/>
      <c r="AJ624" s="335"/>
      <c r="AK624" s="335"/>
      <c r="AL624" s="158"/>
      <c r="AM624" s="335"/>
      <c r="AN624" s="335"/>
      <c r="AO624" s="335"/>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8"/>
      <c r="F625" s="339"/>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6"/>
      <c r="AF625" s="209"/>
      <c r="AG625" s="209"/>
      <c r="AH625" s="209"/>
      <c r="AI625" s="336"/>
      <c r="AJ625" s="209"/>
      <c r="AK625" s="209"/>
      <c r="AL625" s="209"/>
      <c r="AM625" s="336"/>
      <c r="AN625" s="209"/>
      <c r="AO625" s="209"/>
      <c r="AP625" s="337"/>
      <c r="AQ625" s="336"/>
      <c r="AR625" s="209"/>
      <c r="AS625" s="209"/>
      <c r="AT625" s="337"/>
      <c r="AU625" s="209"/>
      <c r="AV625" s="209"/>
      <c r="AW625" s="209"/>
      <c r="AX625" s="210"/>
      <c r="AY625">
        <f t="shared" ref="AY625:AY627" si="99">$AY$623</f>
        <v>0</v>
      </c>
    </row>
    <row r="626" spans="1:51" ht="23.25" hidden="1" customHeight="1" x14ac:dyDescent="0.15">
      <c r="A626" s="191"/>
      <c r="B626" s="188"/>
      <c r="C626" s="182"/>
      <c r="D626" s="188"/>
      <c r="E626" s="338"/>
      <c r="F626" s="339"/>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6"/>
      <c r="AF626" s="209"/>
      <c r="AG626" s="209"/>
      <c r="AH626" s="337"/>
      <c r="AI626" s="336"/>
      <c r="AJ626" s="209"/>
      <c r="AK626" s="209"/>
      <c r="AL626" s="209"/>
      <c r="AM626" s="336"/>
      <c r="AN626" s="209"/>
      <c r="AO626" s="209"/>
      <c r="AP626" s="337"/>
      <c r="AQ626" s="336"/>
      <c r="AR626" s="209"/>
      <c r="AS626" s="209"/>
      <c r="AT626" s="337"/>
      <c r="AU626" s="209"/>
      <c r="AV626" s="209"/>
      <c r="AW626" s="209"/>
      <c r="AX626" s="210"/>
      <c r="AY626">
        <f t="shared" si="99"/>
        <v>0</v>
      </c>
    </row>
    <row r="627" spans="1:51" ht="23.25" hidden="1" customHeight="1" x14ac:dyDescent="0.15">
      <c r="A627" s="191"/>
      <c r="B627" s="188"/>
      <c r="C627" s="182"/>
      <c r="D627" s="188"/>
      <c r="E627" s="338"/>
      <c r="F627" s="339"/>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8" t="s">
        <v>14</v>
      </c>
      <c r="AC627" s="578"/>
      <c r="AD627" s="578"/>
      <c r="AE627" s="336"/>
      <c r="AF627" s="209"/>
      <c r="AG627" s="209"/>
      <c r="AH627" s="337"/>
      <c r="AI627" s="336"/>
      <c r="AJ627" s="209"/>
      <c r="AK627" s="209"/>
      <c r="AL627" s="209"/>
      <c r="AM627" s="336"/>
      <c r="AN627" s="209"/>
      <c r="AO627" s="209"/>
      <c r="AP627" s="337"/>
      <c r="AQ627" s="336"/>
      <c r="AR627" s="209"/>
      <c r="AS627" s="209"/>
      <c r="AT627" s="337"/>
      <c r="AU627" s="209"/>
      <c r="AV627" s="209"/>
      <c r="AW627" s="209"/>
      <c r="AX627" s="210"/>
      <c r="AY627">
        <f t="shared" si="99"/>
        <v>0</v>
      </c>
    </row>
    <row r="628" spans="1:51" ht="18.75" hidden="1" customHeight="1" x14ac:dyDescent="0.15">
      <c r="A628" s="191"/>
      <c r="B628" s="188"/>
      <c r="C628" s="182"/>
      <c r="D628" s="188"/>
      <c r="E628" s="338" t="s">
        <v>242</v>
      </c>
      <c r="F628" s="339"/>
      <c r="G628" s="340"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1" t="s">
        <v>240</v>
      </c>
      <c r="AF628" s="332"/>
      <c r="AG628" s="332"/>
      <c r="AH628" s="333"/>
      <c r="AI628" s="334" t="s">
        <v>543</v>
      </c>
      <c r="AJ628" s="334"/>
      <c r="AK628" s="334"/>
      <c r="AL628" s="159"/>
      <c r="AM628" s="334" t="s">
        <v>544</v>
      </c>
      <c r="AN628" s="334"/>
      <c r="AO628" s="334"/>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8"/>
      <c r="F629" s="339"/>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5"/>
      <c r="AJ629" s="335"/>
      <c r="AK629" s="335"/>
      <c r="AL629" s="158"/>
      <c r="AM629" s="335"/>
      <c r="AN629" s="335"/>
      <c r="AO629" s="335"/>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8"/>
      <c r="F630" s="339"/>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6"/>
      <c r="AF630" s="209"/>
      <c r="AG630" s="209"/>
      <c r="AH630" s="209"/>
      <c r="AI630" s="336"/>
      <c r="AJ630" s="209"/>
      <c r="AK630" s="209"/>
      <c r="AL630" s="209"/>
      <c r="AM630" s="336"/>
      <c r="AN630" s="209"/>
      <c r="AO630" s="209"/>
      <c r="AP630" s="337"/>
      <c r="AQ630" s="336"/>
      <c r="AR630" s="209"/>
      <c r="AS630" s="209"/>
      <c r="AT630" s="337"/>
      <c r="AU630" s="209"/>
      <c r="AV630" s="209"/>
      <c r="AW630" s="209"/>
      <c r="AX630" s="210"/>
      <c r="AY630">
        <f t="shared" ref="AY630:AY632" si="100">$AY$628</f>
        <v>0</v>
      </c>
    </row>
    <row r="631" spans="1:51" ht="23.25" hidden="1" customHeight="1" x14ac:dyDescent="0.15">
      <c r="A631" s="191"/>
      <c r="B631" s="188"/>
      <c r="C631" s="182"/>
      <c r="D631" s="188"/>
      <c r="E631" s="338"/>
      <c r="F631" s="339"/>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6"/>
      <c r="AF631" s="209"/>
      <c r="AG631" s="209"/>
      <c r="AH631" s="337"/>
      <c r="AI631" s="336"/>
      <c r="AJ631" s="209"/>
      <c r="AK631" s="209"/>
      <c r="AL631" s="209"/>
      <c r="AM631" s="336"/>
      <c r="AN631" s="209"/>
      <c r="AO631" s="209"/>
      <c r="AP631" s="337"/>
      <c r="AQ631" s="336"/>
      <c r="AR631" s="209"/>
      <c r="AS631" s="209"/>
      <c r="AT631" s="337"/>
      <c r="AU631" s="209"/>
      <c r="AV631" s="209"/>
      <c r="AW631" s="209"/>
      <c r="AX631" s="210"/>
      <c r="AY631">
        <f t="shared" si="100"/>
        <v>0</v>
      </c>
    </row>
    <row r="632" spans="1:51" ht="18.75" hidden="1" customHeight="1" x14ac:dyDescent="0.15">
      <c r="A632" s="191"/>
      <c r="B632" s="188"/>
      <c r="C632" s="182"/>
      <c r="D632" s="188"/>
      <c r="E632" s="338"/>
      <c r="F632" s="339"/>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8" t="s">
        <v>14</v>
      </c>
      <c r="AC632" s="578"/>
      <c r="AD632" s="578"/>
      <c r="AE632" s="336"/>
      <c r="AF632" s="209"/>
      <c r="AG632" s="209"/>
      <c r="AH632" s="337"/>
      <c r="AI632" s="336"/>
      <c r="AJ632" s="209"/>
      <c r="AK632" s="209"/>
      <c r="AL632" s="209"/>
      <c r="AM632" s="336"/>
      <c r="AN632" s="209"/>
      <c r="AO632" s="209"/>
      <c r="AP632" s="337"/>
      <c r="AQ632" s="336"/>
      <c r="AR632" s="209"/>
      <c r="AS632" s="209"/>
      <c r="AT632" s="337"/>
      <c r="AU632" s="209"/>
      <c r="AV632" s="209"/>
      <c r="AW632" s="209"/>
      <c r="AX632" s="210"/>
      <c r="AY632">
        <f t="shared" si="100"/>
        <v>0</v>
      </c>
    </row>
    <row r="633" spans="1:51" ht="18.75" hidden="1" customHeight="1" x14ac:dyDescent="0.15">
      <c r="A633" s="191"/>
      <c r="B633" s="188"/>
      <c r="C633" s="182"/>
      <c r="D633" s="188"/>
      <c r="E633" s="338" t="s">
        <v>242</v>
      </c>
      <c r="F633" s="339"/>
      <c r="G633" s="340"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1" t="s">
        <v>240</v>
      </c>
      <c r="AF633" s="332"/>
      <c r="AG633" s="332"/>
      <c r="AH633" s="333"/>
      <c r="AI633" s="334" t="s">
        <v>543</v>
      </c>
      <c r="AJ633" s="334"/>
      <c r="AK633" s="334"/>
      <c r="AL633" s="159"/>
      <c r="AM633" s="334" t="s">
        <v>544</v>
      </c>
      <c r="AN633" s="334"/>
      <c r="AO633" s="334"/>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8"/>
      <c r="F634" s="339"/>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5"/>
      <c r="AJ634" s="335"/>
      <c r="AK634" s="335"/>
      <c r="AL634" s="158"/>
      <c r="AM634" s="335"/>
      <c r="AN634" s="335"/>
      <c r="AO634" s="335"/>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8"/>
      <c r="F635" s="339"/>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6"/>
      <c r="AF635" s="209"/>
      <c r="AG635" s="209"/>
      <c r="AH635" s="209"/>
      <c r="AI635" s="336"/>
      <c r="AJ635" s="209"/>
      <c r="AK635" s="209"/>
      <c r="AL635" s="209"/>
      <c r="AM635" s="336"/>
      <c r="AN635" s="209"/>
      <c r="AO635" s="209"/>
      <c r="AP635" s="337"/>
      <c r="AQ635" s="336"/>
      <c r="AR635" s="209"/>
      <c r="AS635" s="209"/>
      <c r="AT635" s="337"/>
      <c r="AU635" s="209"/>
      <c r="AV635" s="209"/>
      <c r="AW635" s="209"/>
      <c r="AX635" s="210"/>
      <c r="AY635">
        <f t="shared" ref="AY635:AY637" si="101">$AY$633</f>
        <v>0</v>
      </c>
    </row>
    <row r="636" spans="1:51" ht="23.25" hidden="1" customHeight="1" x14ac:dyDescent="0.15">
      <c r="A636" s="191"/>
      <c r="B636" s="188"/>
      <c r="C636" s="182"/>
      <c r="D636" s="188"/>
      <c r="E636" s="338"/>
      <c r="F636" s="339"/>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6"/>
      <c r="AF636" s="209"/>
      <c r="AG636" s="209"/>
      <c r="AH636" s="337"/>
      <c r="AI636" s="336"/>
      <c r="AJ636" s="209"/>
      <c r="AK636" s="209"/>
      <c r="AL636" s="209"/>
      <c r="AM636" s="336"/>
      <c r="AN636" s="209"/>
      <c r="AO636" s="209"/>
      <c r="AP636" s="337"/>
      <c r="AQ636" s="336"/>
      <c r="AR636" s="209"/>
      <c r="AS636" s="209"/>
      <c r="AT636" s="337"/>
      <c r="AU636" s="209"/>
      <c r="AV636" s="209"/>
      <c r="AW636" s="209"/>
      <c r="AX636" s="210"/>
      <c r="AY636">
        <f t="shared" si="101"/>
        <v>0</v>
      </c>
    </row>
    <row r="637" spans="1:51" ht="23.25" hidden="1" customHeight="1" x14ac:dyDescent="0.15">
      <c r="A637" s="191"/>
      <c r="B637" s="188"/>
      <c r="C637" s="182"/>
      <c r="D637" s="188"/>
      <c r="E637" s="338"/>
      <c r="F637" s="339"/>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8" t="s">
        <v>14</v>
      </c>
      <c r="AC637" s="578"/>
      <c r="AD637" s="578"/>
      <c r="AE637" s="336"/>
      <c r="AF637" s="209"/>
      <c r="AG637" s="209"/>
      <c r="AH637" s="337"/>
      <c r="AI637" s="336"/>
      <c r="AJ637" s="209"/>
      <c r="AK637" s="209"/>
      <c r="AL637" s="209"/>
      <c r="AM637" s="336"/>
      <c r="AN637" s="209"/>
      <c r="AO637" s="209"/>
      <c r="AP637" s="337"/>
      <c r="AQ637" s="336"/>
      <c r="AR637" s="209"/>
      <c r="AS637" s="209"/>
      <c r="AT637" s="337"/>
      <c r="AU637" s="209"/>
      <c r="AV637" s="209"/>
      <c r="AW637" s="209"/>
      <c r="AX637" s="210"/>
      <c r="AY637">
        <f t="shared" si="101"/>
        <v>0</v>
      </c>
    </row>
    <row r="638" spans="1:51" ht="18.75" hidden="1" customHeight="1" x14ac:dyDescent="0.15">
      <c r="A638" s="191"/>
      <c r="B638" s="188"/>
      <c r="C638" s="182"/>
      <c r="D638" s="188"/>
      <c r="E638" s="338" t="s">
        <v>242</v>
      </c>
      <c r="F638" s="339"/>
      <c r="G638" s="340"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1" t="s">
        <v>240</v>
      </c>
      <c r="AF638" s="332"/>
      <c r="AG638" s="332"/>
      <c r="AH638" s="333"/>
      <c r="AI638" s="334" t="s">
        <v>543</v>
      </c>
      <c r="AJ638" s="334"/>
      <c r="AK638" s="334"/>
      <c r="AL638" s="159"/>
      <c r="AM638" s="334" t="s">
        <v>544</v>
      </c>
      <c r="AN638" s="334"/>
      <c r="AO638" s="334"/>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8"/>
      <c r="F639" s="339"/>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5"/>
      <c r="AJ639" s="335"/>
      <c r="AK639" s="335"/>
      <c r="AL639" s="158"/>
      <c r="AM639" s="335"/>
      <c r="AN639" s="335"/>
      <c r="AO639" s="335"/>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8"/>
      <c r="F640" s="339"/>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6"/>
      <c r="AF640" s="209"/>
      <c r="AG640" s="209"/>
      <c r="AH640" s="209"/>
      <c r="AI640" s="336"/>
      <c r="AJ640" s="209"/>
      <c r="AK640" s="209"/>
      <c r="AL640" s="209"/>
      <c r="AM640" s="336"/>
      <c r="AN640" s="209"/>
      <c r="AO640" s="209"/>
      <c r="AP640" s="337"/>
      <c r="AQ640" s="336"/>
      <c r="AR640" s="209"/>
      <c r="AS640" s="209"/>
      <c r="AT640" s="337"/>
      <c r="AU640" s="209"/>
      <c r="AV640" s="209"/>
      <c r="AW640" s="209"/>
      <c r="AX640" s="210"/>
      <c r="AY640">
        <f t="shared" ref="AY640:AY642" si="102">$AY$638</f>
        <v>0</v>
      </c>
    </row>
    <row r="641" spans="1:51" ht="23.25" hidden="1" customHeight="1" x14ac:dyDescent="0.15">
      <c r="A641" s="191"/>
      <c r="B641" s="188"/>
      <c r="C641" s="182"/>
      <c r="D641" s="188"/>
      <c r="E641" s="338"/>
      <c r="F641" s="339"/>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6"/>
      <c r="AF641" s="209"/>
      <c r="AG641" s="209"/>
      <c r="AH641" s="337"/>
      <c r="AI641" s="336"/>
      <c r="AJ641" s="209"/>
      <c r="AK641" s="209"/>
      <c r="AL641" s="209"/>
      <c r="AM641" s="336"/>
      <c r="AN641" s="209"/>
      <c r="AO641" s="209"/>
      <c r="AP641" s="337"/>
      <c r="AQ641" s="336"/>
      <c r="AR641" s="209"/>
      <c r="AS641" s="209"/>
      <c r="AT641" s="337"/>
      <c r="AU641" s="209"/>
      <c r="AV641" s="209"/>
      <c r="AW641" s="209"/>
      <c r="AX641" s="210"/>
      <c r="AY641">
        <f t="shared" si="102"/>
        <v>0</v>
      </c>
    </row>
    <row r="642" spans="1:51" ht="23.25" hidden="1" customHeight="1" x14ac:dyDescent="0.15">
      <c r="A642" s="191"/>
      <c r="B642" s="188"/>
      <c r="C642" s="182"/>
      <c r="D642" s="188"/>
      <c r="E642" s="338"/>
      <c r="F642" s="339"/>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8" t="s">
        <v>14</v>
      </c>
      <c r="AC642" s="578"/>
      <c r="AD642" s="578"/>
      <c r="AE642" s="336"/>
      <c r="AF642" s="209"/>
      <c r="AG642" s="209"/>
      <c r="AH642" s="337"/>
      <c r="AI642" s="336"/>
      <c r="AJ642" s="209"/>
      <c r="AK642" s="209"/>
      <c r="AL642" s="209"/>
      <c r="AM642" s="336"/>
      <c r="AN642" s="209"/>
      <c r="AO642" s="209"/>
      <c r="AP642" s="337"/>
      <c r="AQ642" s="336"/>
      <c r="AR642" s="209"/>
      <c r="AS642" s="209"/>
      <c r="AT642" s="337"/>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5" t="s">
        <v>252</v>
      </c>
      <c r="H646" s="127"/>
      <c r="I646" s="127"/>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1"/>
      <c r="B647" s="188"/>
      <c r="C647" s="182"/>
      <c r="D647" s="188"/>
      <c r="E647" s="338" t="s">
        <v>241</v>
      </c>
      <c r="F647" s="339"/>
      <c r="G647" s="340"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1" t="s">
        <v>240</v>
      </c>
      <c r="AF647" s="332"/>
      <c r="AG647" s="332"/>
      <c r="AH647" s="333"/>
      <c r="AI647" s="334" t="s">
        <v>543</v>
      </c>
      <c r="AJ647" s="334"/>
      <c r="AK647" s="334"/>
      <c r="AL647" s="159"/>
      <c r="AM647" s="334" t="s">
        <v>544</v>
      </c>
      <c r="AN647" s="334"/>
      <c r="AO647" s="334"/>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8"/>
      <c r="F648" s="339"/>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5"/>
      <c r="AJ648" s="335"/>
      <c r="AK648" s="335"/>
      <c r="AL648" s="158"/>
      <c r="AM648" s="335"/>
      <c r="AN648" s="335"/>
      <c r="AO648" s="335"/>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8"/>
      <c r="F649" s="339"/>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6"/>
      <c r="AF649" s="209"/>
      <c r="AG649" s="209"/>
      <c r="AH649" s="209"/>
      <c r="AI649" s="336"/>
      <c r="AJ649" s="209"/>
      <c r="AK649" s="209"/>
      <c r="AL649" s="209"/>
      <c r="AM649" s="336"/>
      <c r="AN649" s="209"/>
      <c r="AO649" s="209"/>
      <c r="AP649" s="337"/>
      <c r="AQ649" s="336"/>
      <c r="AR649" s="209"/>
      <c r="AS649" s="209"/>
      <c r="AT649" s="337"/>
      <c r="AU649" s="209"/>
      <c r="AV649" s="209"/>
      <c r="AW649" s="209"/>
      <c r="AX649" s="210"/>
      <c r="AY649">
        <f t="shared" ref="AY649:AY651" si="103">$AY$647</f>
        <v>0</v>
      </c>
    </row>
    <row r="650" spans="1:51" ht="23.25" hidden="1" customHeight="1" x14ac:dyDescent="0.15">
      <c r="A650" s="191"/>
      <c r="B650" s="188"/>
      <c r="C650" s="182"/>
      <c r="D650" s="188"/>
      <c r="E650" s="338"/>
      <c r="F650" s="339"/>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6"/>
      <c r="AF650" s="209"/>
      <c r="AG650" s="209"/>
      <c r="AH650" s="337"/>
      <c r="AI650" s="336"/>
      <c r="AJ650" s="209"/>
      <c r="AK650" s="209"/>
      <c r="AL650" s="209"/>
      <c r="AM650" s="336"/>
      <c r="AN650" s="209"/>
      <c r="AO650" s="209"/>
      <c r="AP650" s="337"/>
      <c r="AQ650" s="336"/>
      <c r="AR650" s="209"/>
      <c r="AS650" s="209"/>
      <c r="AT650" s="337"/>
      <c r="AU650" s="209"/>
      <c r="AV650" s="209"/>
      <c r="AW650" s="209"/>
      <c r="AX650" s="210"/>
      <c r="AY650">
        <f t="shared" si="103"/>
        <v>0</v>
      </c>
    </row>
    <row r="651" spans="1:51" ht="23.25" hidden="1" customHeight="1" x14ac:dyDescent="0.15">
      <c r="A651" s="191"/>
      <c r="B651" s="188"/>
      <c r="C651" s="182"/>
      <c r="D651" s="188"/>
      <c r="E651" s="338"/>
      <c r="F651" s="339"/>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8" t="s">
        <v>180</v>
      </c>
      <c r="AC651" s="578"/>
      <c r="AD651" s="578"/>
      <c r="AE651" s="336"/>
      <c r="AF651" s="209"/>
      <c r="AG651" s="209"/>
      <c r="AH651" s="337"/>
      <c r="AI651" s="336"/>
      <c r="AJ651" s="209"/>
      <c r="AK651" s="209"/>
      <c r="AL651" s="209"/>
      <c r="AM651" s="336"/>
      <c r="AN651" s="209"/>
      <c r="AO651" s="209"/>
      <c r="AP651" s="337"/>
      <c r="AQ651" s="336"/>
      <c r="AR651" s="209"/>
      <c r="AS651" s="209"/>
      <c r="AT651" s="337"/>
      <c r="AU651" s="209"/>
      <c r="AV651" s="209"/>
      <c r="AW651" s="209"/>
      <c r="AX651" s="210"/>
      <c r="AY651">
        <f t="shared" si="103"/>
        <v>0</v>
      </c>
    </row>
    <row r="652" spans="1:51" ht="18.75" hidden="1" customHeight="1" x14ac:dyDescent="0.15">
      <c r="A652" s="191"/>
      <c r="B652" s="188"/>
      <c r="C652" s="182"/>
      <c r="D652" s="188"/>
      <c r="E652" s="338" t="s">
        <v>241</v>
      </c>
      <c r="F652" s="339"/>
      <c r="G652" s="340"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1" t="s">
        <v>240</v>
      </c>
      <c r="AF652" s="332"/>
      <c r="AG652" s="332"/>
      <c r="AH652" s="333"/>
      <c r="AI652" s="334" t="s">
        <v>543</v>
      </c>
      <c r="AJ652" s="334"/>
      <c r="AK652" s="334"/>
      <c r="AL652" s="159"/>
      <c r="AM652" s="334" t="s">
        <v>544</v>
      </c>
      <c r="AN652" s="334"/>
      <c r="AO652" s="334"/>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8"/>
      <c r="F653" s="339"/>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5"/>
      <c r="AJ653" s="335"/>
      <c r="AK653" s="335"/>
      <c r="AL653" s="158"/>
      <c r="AM653" s="335"/>
      <c r="AN653" s="335"/>
      <c r="AO653" s="335"/>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8"/>
      <c r="F654" s="339"/>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6"/>
      <c r="AF654" s="209"/>
      <c r="AG654" s="209"/>
      <c r="AH654" s="209"/>
      <c r="AI654" s="336"/>
      <c r="AJ654" s="209"/>
      <c r="AK654" s="209"/>
      <c r="AL654" s="209"/>
      <c r="AM654" s="336"/>
      <c r="AN654" s="209"/>
      <c r="AO654" s="209"/>
      <c r="AP654" s="337"/>
      <c r="AQ654" s="336"/>
      <c r="AR654" s="209"/>
      <c r="AS654" s="209"/>
      <c r="AT654" s="337"/>
      <c r="AU654" s="209"/>
      <c r="AV654" s="209"/>
      <c r="AW654" s="209"/>
      <c r="AX654" s="210"/>
      <c r="AY654">
        <f t="shared" ref="AY654:AY656" si="104">$AY$652</f>
        <v>0</v>
      </c>
    </row>
    <row r="655" spans="1:51" ht="23.25" hidden="1" customHeight="1" x14ac:dyDescent="0.15">
      <c r="A655" s="191"/>
      <c r="B655" s="188"/>
      <c r="C655" s="182"/>
      <c r="D655" s="188"/>
      <c r="E655" s="338"/>
      <c r="F655" s="339"/>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6"/>
      <c r="AF655" s="209"/>
      <c r="AG655" s="209"/>
      <c r="AH655" s="337"/>
      <c r="AI655" s="336"/>
      <c r="AJ655" s="209"/>
      <c r="AK655" s="209"/>
      <c r="AL655" s="209"/>
      <c r="AM655" s="336"/>
      <c r="AN655" s="209"/>
      <c r="AO655" s="209"/>
      <c r="AP655" s="337"/>
      <c r="AQ655" s="336"/>
      <c r="AR655" s="209"/>
      <c r="AS655" s="209"/>
      <c r="AT655" s="337"/>
      <c r="AU655" s="209"/>
      <c r="AV655" s="209"/>
      <c r="AW655" s="209"/>
      <c r="AX655" s="210"/>
      <c r="AY655">
        <f t="shared" si="104"/>
        <v>0</v>
      </c>
    </row>
    <row r="656" spans="1:51" ht="23.25" hidden="1" customHeight="1" x14ac:dyDescent="0.15">
      <c r="A656" s="191"/>
      <c r="B656" s="188"/>
      <c r="C656" s="182"/>
      <c r="D656" s="188"/>
      <c r="E656" s="338"/>
      <c r="F656" s="339"/>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8" t="s">
        <v>180</v>
      </c>
      <c r="AC656" s="578"/>
      <c r="AD656" s="578"/>
      <c r="AE656" s="336"/>
      <c r="AF656" s="209"/>
      <c r="AG656" s="209"/>
      <c r="AH656" s="337"/>
      <c r="AI656" s="336"/>
      <c r="AJ656" s="209"/>
      <c r="AK656" s="209"/>
      <c r="AL656" s="209"/>
      <c r="AM656" s="336"/>
      <c r="AN656" s="209"/>
      <c r="AO656" s="209"/>
      <c r="AP656" s="337"/>
      <c r="AQ656" s="336"/>
      <c r="AR656" s="209"/>
      <c r="AS656" s="209"/>
      <c r="AT656" s="337"/>
      <c r="AU656" s="209"/>
      <c r="AV656" s="209"/>
      <c r="AW656" s="209"/>
      <c r="AX656" s="210"/>
      <c r="AY656">
        <f t="shared" si="104"/>
        <v>0</v>
      </c>
    </row>
    <row r="657" spans="1:51" ht="18.75" hidden="1" customHeight="1" x14ac:dyDescent="0.15">
      <c r="A657" s="191"/>
      <c r="B657" s="188"/>
      <c r="C657" s="182"/>
      <c r="D657" s="188"/>
      <c r="E657" s="338" t="s">
        <v>241</v>
      </c>
      <c r="F657" s="339"/>
      <c r="G657" s="340"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1" t="s">
        <v>240</v>
      </c>
      <c r="AF657" s="332"/>
      <c r="AG657" s="332"/>
      <c r="AH657" s="333"/>
      <c r="AI657" s="334" t="s">
        <v>543</v>
      </c>
      <c r="AJ657" s="334"/>
      <c r="AK657" s="334"/>
      <c r="AL657" s="159"/>
      <c r="AM657" s="334" t="s">
        <v>544</v>
      </c>
      <c r="AN657" s="334"/>
      <c r="AO657" s="334"/>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8"/>
      <c r="F658" s="339"/>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5"/>
      <c r="AJ658" s="335"/>
      <c r="AK658" s="335"/>
      <c r="AL658" s="158"/>
      <c r="AM658" s="335"/>
      <c r="AN658" s="335"/>
      <c r="AO658" s="335"/>
      <c r="AP658" s="158"/>
      <c r="AQ658" s="251"/>
      <c r="AR658" s="202"/>
      <c r="AS658" s="137" t="s">
        <v>233</v>
      </c>
      <c r="AT658" s="138"/>
      <c r="AU658" s="202"/>
      <c r="AV658" s="202"/>
      <c r="AW658" s="137" t="s">
        <v>179</v>
      </c>
      <c r="AX658" s="197"/>
      <c r="AY658">
        <f>$AY$657</f>
        <v>0</v>
      </c>
    </row>
    <row r="659" spans="1:51" ht="16.5" hidden="1" customHeight="1" x14ac:dyDescent="0.15">
      <c r="A659" s="191"/>
      <c r="B659" s="188"/>
      <c r="C659" s="182"/>
      <c r="D659" s="188"/>
      <c r="E659" s="338"/>
      <c r="F659" s="339"/>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6"/>
      <c r="AF659" s="209"/>
      <c r="AG659" s="209"/>
      <c r="AH659" s="209"/>
      <c r="AI659" s="336"/>
      <c r="AJ659" s="209"/>
      <c r="AK659" s="209"/>
      <c r="AL659" s="209"/>
      <c r="AM659" s="336"/>
      <c r="AN659" s="209"/>
      <c r="AO659" s="209"/>
      <c r="AP659" s="337"/>
      <c r="AQ659" s="336"/>
      <c r="AR659" s="209"/>
      <c r="AS659" s="209"/>
      <c r="AT659" s="337"/>
      <c r="AU659" s="209"/>
      <c r="AV659" s="209"/>
      <c r="AW659" s="209"/>
      <c r="AX659" s="210"/>
      <c r="AY659">
        <f t="shared" ref="AY659:AY661" si="105">$AY$657</f>
        <v>0</v>
      </c>
    </row>
    <row r="660" spans="1:51" ht="23.25" hidden="1" customHeight="1" x14ac:dyDescent="0.15">
      <c r="A660" s="191"/>
      <c r="B660" s="188"/>
      <c r="C660" s="182"/>
      <c r="D660" s="188"/>
      <c r="E660" s="338"/>
      <c r="F660" s="339"/>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6"/>
      <c r="AF660" s="209"/>
      <c r="AG660" s="209"/>
      <c r="AH660" s="337"/>
      <c r="AI660" s="336"/>
      <c r="AJ660" s="209"/>
      <c r="AK660" s="209"/>
      <c r="AL660" s="209"/>
      <c r="AM660" s="336"/>
      <c r="AN660" s="209"/>
      <c r="AO660" s="209"/>
      <c r="AP660" s="337"/>
      <c r="AQ660" s="336"/>
      <c r="AR660" s="209"/>
      <c r="AS660" s="209"/>
      <c r="AT660" s="337"/>
      <c r="AU660" s="209"/>
      <c r="AV660" s="209"/>
      <c r="AW660" s="209"/>
      <c r="AX660" s="210"/>
      <c r="AY660">
        <f t="shared" si="105"/>
        <v>0</v>
      </c>
    </row>
    <row r="661" spans="1:51" ht="23.25" hidden="1" customHeight="1" x14ac:dyDescent="0.15">
      <c r="A661" s="191"/>
      <c r="B661" s="188"/>
      <c r="C661" s="182"/>
      <c r="D661" s="188"/>
      <c r="E661" s="338"/>
      <c r="F661" s="339"/>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8" t="s">
        <v>180</v>
      </c>
      <c r="AC661" s="578"/>
      <c r="AD661" s="578"/>
      <c r="AE661" s="336"/>
      <c r="AF661" s="209"/>
      <c r="AG661" s="209"/>
      <c r="AH661" s="337"/>
      <c r="AI661" s="336"/>
      <c r="AJ661" s="209"/>
      <c r="AK661" s="209"/>
      <c r="AL661" s="209"/>
      <c r="AM661" s="336"/>
      <c r="AN661" s="209"/>
      <c r="AO661" s="209"/>
      <c r="AP661" s="337"/>
      <c r="AQ661" s="336"/>
      <c r="AR661" s="209"/>
      <c r="AS661" s="209"/>
      <c r="AT661" s="337"/>
      <c r="AU661" s="209"/>
      <c r="AV661" s="209"/>
      <c r="AW661" s="209"/>
      <c r="AX661" s="210"/>
      <c r="AY661">
        <f t="shared" si="105"/>
        <v>0</v>
      </c>
    </row>
    <row r="662" spans="1:51" ht="18.75" hidden="1" customHeight="1" x14ac:dyDescent="0.15">
      <c r="A662" s="191"/>
      <c r="B662" s="188"/>
      <c r="C662" s="182"/>
      <c r="D662" s="188"/>
      <c r="E662" s="338" t="s">
        <v>241</v>
      </c>
      <c r="F662" s="339"/>
      <c r="G662" s="340"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1" t="s">
        <v>240</v>
      </c>
      <c r="AF662" s="332"/>
      <c r="AG662" s="332"/>
      <c r="AH662" s="333"/>
      <c r="AI662" s="334" t="s">
        <v>543</v>
      </c>
      <c r="AJ662" s="334"/>
      <c r="AK662" s="334"/>
      <c r="AL662" s="159"/>
      <c r="AM662" s="334" t="s">
        <v>544</v>
      </c>
      <c r="AN662" s="334"/>
      <c r="AO662" s="334"/>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8"/>
      <c r="F663" s="339"/>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5"/>
      <c r="AJ663" s="335"/>
      <c r="AK663" s="335"/>
      <c r="AL663" s="158"/>
      <c r="AM663" s="335"/>
      <c r="AN663" s="335"/>
      <c r="AO663" s="335"/>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8"/>
      <c r="F664" s="339"/>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6"/>
      <c r="AF664" s="209"/>
      <c r="AG664" s="209"/>
      <c r="AH664" s="209"/>
      <c r="AI664" s="336"/>
      <c r="AJ664" s="209"/>
      <c r="AK664" s="209"/>
      <c r="AL664" s="209"/>
      <c r="AM664" s="336"/>
      <c r="AN664" s="209"/>
      <c r="AO664" s="209"/>
      <c r="AP664" s="337"/>
      <c r="AQ664" s="336"/>
      <c r="AR664" s="209"/>
      <c r="AS664" s="209"/>
      <c r="AT664" s="337"/>
      <c r="AU664" s="209"/>
      <c r="AV664" s="209"/>
      <c r="AW664" s="209"/>
      <c r="AX664" s="210"/>
      <c r="AY664">
        <f t="shared" ref="AY664:AY666" si="106">$AY$662</f>
        <v>0</v>
      </c>
    </row>
    <row r="665" spans="1:51" ht="23.25" hidden="1" customHeight="1" x14ac:dyDescent="0.15">
      <c r="A665" s="191"/>
      <c r="B665" s="188"/>
      <c r="C665" s="182"/>
      <c r="D665" s="188"/>
      <c r="E665" s="338"/>
      <c r="F665" s="339"/>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6"/>
      <c r="AF665" s="209"/>
      <c r="AG665" s="209"/>
      <c r="AH665" s="337"/>
      <c r="AI665" s="336"/>
      <c r="AJ665" s="209"/>
      <c r="AK665" s="209"/>
      <c r="AL665" s="209"/>
      <c r="AM665" s="336"/>
      <c r="AN665" s="209"/>
      <c r="AO665" s="209"/>
      <c r="AP665" s="337"/>
      <c r="AQ665" s="336"/>
      <c r="AR665" s="209"/>
      <c r="AS665" s="209"/>
      <c r="AT665" s="337"/>
      <c r="AU665" s="209"/>
      <c r="AV665" s="209"/>
      <c r="AW665" s="209"/>
      <c r="AX665" s="210"/>
      <c r="AY665">
        <f t="shared" si="106"/>
        <v>0</v>
      </c>
    </row>
    <row r="666" spans="1:51" ht="23.25" hidden="1" customHeight="1" x14ac:dyDescent="0.15">
      <c r="A666" s="191"/>
      <c r="B666" s="188"/>
      <c r="C666" s="182"/>
      <c r="D666" s="188"/>
      <c r="E666" s="338"/>
      <c r="F666" s="339"/>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8" t="s">
        <v>180</v>
      </c>
      <c r="AC666" s="578"/>
      <c r="AD666" s="578"/>
      <c r="AE666" s="336"/>
      <c r="AF666" s="209"/>
      <c r="AG666" s="209"/>
      <c r="AH666" s="337"/>
      <c r="AI666" s="336"/>
      <c r="AJ666" s="209"/>
      <c r="AK666" s="209"/>
      <c r="AL666" s="209"/>
      <c r="AM666" s="336"/>
      <c r="AN666" s="209"/>
      <c r="AO666" s="209"/>
      <c r="AP666" s="337"/>
      <c r="AQ666" s="336"/>
      <c r="AR666" s="209"/>
      <c r="AS666" s="209"/>
      <c r="AT666" s="337"/>
      <c r="AU666" s="209"/>
      <c r="AV666" s="209"/>
      <c r="AW666" s="209"/>
      <c r="AX666" s="210"/>
      <c r="AY666">
        <f t="shared" si="106"/>
        <v>0</v>
      </c>
    </row>
    <row r="667" spans="1:51" ht="18.75" hidden="1" customHeight="1" x14ac:dyDescent="0.15">
      <c r="A667" s="191"/>
      <c r="B667" s="188"/>
      <c r="C667" s="182"/>
      <c r="D667" s="188"/>
      <c r="E667" s="338" t="s">
        <v>241</v>
      </c>
      <c r="F667" s="339"/>
      <c r="G667" s="340"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1" t="s">
        <v>240</v>
      </c>
      <c r="AF667" s="332"/>
      <c r="AG667" s="332"/>
      <c r="AH667" s="333"/>
      <c r="AI667" s="334" t="s">
        <v>543</v>
      </c>
      <c r="AJ667" s="334"/>
      <c r="AK667" s="334"/>
      <c r="AL667" s="159"/>
      <c r="AM667" s="334" t="s">
        <v>544</v>
      </c>
      <c r="AN667" s="334"/>
      <c r="AO667" s="334"/>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8"/>
      <c r="F668" s="339"/>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5"/>
      <c r="AJ668" s="335"/>
      <c r="AK668" s="335"/>
      <c r="AL668" s="158"/>
      <c r="AM668" s="335"/>
      <c r="AN668" s="335"/>
      <c r="AO668" s="335"/>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8"/>
      <c r="F669" s="339"/>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6"/>
      <c r="AF669" s="209"/>
      <c r="AG669" s="209"/>
      <c r="AH669" s="209"/>
      <c r="AI669" s="336"/>
      <c r="AJ669" s="209"/>
      <c r="AK669" s="209"/>
      <c r="AL669" s="209"/>
      <c r="AM669" s="336"/>
      <c r="AN669" s="209"/>
      <c r="AO669" s="209"/>
      <c r="AP669" s="337"/>
      <c r="AQ669" s="336"/>
      <c r="AR669" s="209"/>
      <c r="AS669" s="209"/>
      <c r="AT669" s="337"/>
      <c r="AU669" s="209"/>
      <c r="AV669" s="209"/>
      <c r="AW669" s="209"/>
      <c r="AX669" s="210"/>
      <c r="AY669">
        <f t="shared" ref="AY669:AY671" si="107">$AY$667</f>
        <v>0</v>
      </c>
    </row>
    <row r="670" spans="1:51" ht="23.25" hidden="1" customHeight="1" x14ac:dyDescent="0.15">
      <c r="A670" s="191"/>
      <c r="B670" s="188"/>
      <c r="C670" s="182"/>
      <c r="D670" s="188"/>
      <c r="E670" s="338"/>
      <c r="F670" s="339"/>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6"/>
      <c r="AF670" s="209"/>
      <c r="AG670" s="209"/>
      <c r="AH670" s="337"/>
      <c r="AI670" s="336"/>
      <c r="AJ670" s="209"/>
      <c r="AK670" s="209"/>
      <c r="AL670" s="209"/>
      <c r="AM670" s="336"/>
      <c r="AN670" s="209"/>
      <c r="AO670" s="209"/>
      <c r="AP670" s="337"/>
      <c r="AQ670" s="336"/>
      <c r="AR670" s="209"/>
      <c r="AS670" s="209"/>
      <c r="AT670" s="337"/>
      <c r="AU670" s="209"/>
      <c r="AV670" s="209"/>
      <c r="AW670" s="209"/>
      <c r="AX670" s="210"/>
      <c r="AY670">
        <f t="shared" si="107"/>
        <v>0</v>
      </c>
    </row>
    <row r="671" spans="1:51" ht="23.25" hidden="1" customHeight="1" x14ac:dyDescent="0.15">
      <c r="A671" s="191"/>
      <c r="B671" s="188"/>
      <c r="C671" s="182"/>
      <c r="D671" s="188"/>
      <c r="E671" s="338"/>
      <c r="F671" s="339"/>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8" t="s">
        <v>180</v>
      </c>
      <c r="AC671" s="578"/>
      <c r="AD671" s="578"/>
      <c r="AE671" s="336"/>
      <c r="AF671" s="209"/>
      <c r="AG671" s="209"/>
      <c r="AH671" s="337"/>
      <c r="AI671" s="336"/>
      <c r="AJ671" s="209"/>
      <c r="AK671" s="209"/>
      <c r="AL671" s="209"/>
      <c r="AM671" s="336"/>
      <c r="AN671" s="209"/>
      <c r="AO671" s="209"/>
      <c r="AP671" s="337"/>
      <c r="AQ671" s="336"/>
      <c r="AR671" s="209"/>
      <c r="AS671" s="209"/>
      <c r="AT671" s="337"/>
      <c r="AU671" s="209"/>
      <c r="AV671" s="209"/>
      <c r="AW671" s="209"/>
      <c r="AX671" s="210"/>
      <c r="AY671">
        <f t="shared" si="107"/>
        <v>0</v>
      </c>
    </row>
    <row r="672" spans="1:51" ht="18.75" hidden="1" customHeight="1" x14ac:dyDescent="0.15">
      <c r="A672" s="191"/>
      <c r="B672" s="188"/>
      <c r="C672" s="182"/>
      <c r="D672" s="188"/>
      <c r="E672" s="338" t="s">
        <v>242</v>
      </c>
      <c r="F672" s="339"/>
      <c r="G672" s="340"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1" t="s">
        <v>240</v>
      </c>
      <c r="AF672" s="332"/>
      <c r="AG672" s="332"/>
      <c r="AH672" s="333"/>
      <c r="AI672" s="334" t="s">
        <v>543</v>
      </c>
      <c r="AJ672" s="334"/>
      <c r="AK672" s="334"/>
      <c r="AL672" s="159"/>
      <c r="AM672" s="334" t="s">
        <v>544</v>
      </c>
      <c r="AN672" s="334"/>
      <c r="AO672" s="334"/>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8"/>
      <c r="F673" s="339"/>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5"/>
      <c r="AJ673" s="335"/>
      <c r="AK673" s="335"/>
      <c r="AL673" s="158"/>
      <c r="AM673" s="335"/>
      <c r="AN673" s="335"/>
      <c r="AO673" s="335"/>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8"/>
      <c r="F674" s="339"/>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6"/>
      <c r="AF674" s="209"/>
      <c r="AG674" s="209"/>
      <c r="AH674" s="209"/>
      <c r="AI674" s="336"/>
      <c r="AJ674" s="209"/>
      <c r="AK674" s="209"/>
      <c r="AL674" s="209"/>
      <c r="AM674" s="336"/>
      <c r="AN674" s="209"/>
      <c r="AO674" s="209"/>
      <c r="AP674" s="337"/>
      <c r="AQ674" s="336"/>
      <c r="AR674" s="209"/>
      <c r="AS674" s="209"/>
      <c r="AT674" s="337"/>
      <c r="AU674" s="209"/>
      <c r="AV674" s="209"/>
      <c r="AW674" s="209"/>
      <c r="AX674" s="210"/>
      <c r="AY674">
        <f t="shared" ref="AY674:AY676" si="108">$AY$672</f>
        <v>0</v>
      </c>
    </row>
    <row r="675" spans="1:51" ht="23.25" hidden="1" customHeight="1" x14ac:dyDescent="0.15">
      <c r="A675" s="191"/>
      <c r="B675" s="188"/>
      <c r="C675" s="182"/>
      <c r="D675" s="188"/>
      <c r="E675" s="338"/>
      <c r="F675" s="339"/>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6"/>
      <c r="AF675" s="209"/>
      <c r="AG675" s="209"/>
      <c r="AH675" s="337"/>
      <c r="AI675" s="336"/>
      <c r="AJ675" s="209"/>
      <c r="AK675" s="209"/>
      <c r="AL675" s="209"/>
      <c r="AM675" s="336"/>
      <c r="AN675" s="209"/>
      <c r="AO675" s="209"/>
      <c r="AP675" s="337"/>
      <c r="AQ675" s="336"/>
      <c r="AR675" s="209"/>
      <c r="AS675" s="209"/>
      <c r="AT675" s="337"/>
      <c r="AU675" s="209"/>
      <c r="AV675" s="209"/>
      <c r="AW675" s="209"/>
      <c r="AX675" s="210"/>
      <c r="AY675">
        <f t="shared" si="108"/>
        <v>0</v>
      </c>
    </row>
    <row r="676" spans="1:51" ht="23.25" hidden="1" customHeight="1" x14ac:dyDescent="0.15">
      <c r="A676" s="191"/>
      <c r="B676" s="188"/>
      <c r="C676" s="182"/>
      <c r="D676" s="188"/>
      <c r="E676" s="338"/>
      <c r="F676" s="339"/>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8" t="s">
        <v>14</v>
      </c>
      <c r="AC676" s="578"/>
      <c r="AD676" s="578"/>
      <c r="AE676" s="336"/>
      <c r="AF676" s="209"/>
      <c r="AG676" s="209"/>
      <c r="AH676" s="337"/>
      <c r="AI676" s="336"/>
      <c r="AJ676" s="209"/>
      <c r="AK676" s="209"/>
      <c r="AL676" s="209"/>
      <c r="AM676" s="336"/>
      <c r="AN676" s="209"/>
      <c r="AO676" s="209"/>
      <c r="AP676" s="337"/>
      <c r="AQ676" s="336"/>
      <c r="AR676" s="209"/>
      <c r="AS676" s="209"/>
      <c r="AT676" s="337"/>
      <c r="AU676" s="209"/>
      <c r="AV676" s="209"/>
      <c r="AW676" s="209"/>
      <c r="AX676" s="210"/>
      <c r="AY676">
        <f t="shared" si="108"/>
        <v>0</v>
      </c>
    </row>
    <row r="677" spans="1:51" ht="18.75" hidden="1" customHeight="1" x14ac:dyDescent="0.15">
      <c r="A677" s="191"/>
      <c r="B677" s="188"/>
      <c r="C677" s="182"/>
      <c r="D677" s="188"/>
      <c r="E677" s="338" t="s">
        <v>242</v>
      </c>
      <c r="F677" s="339"/>
      <c r="G677" s="340"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1" t="s">
        <v>240</v>
      </c>
      <c r="AF677" s="332"/>
      <c r="AG677" s="332"/>
      <c r="AH677" s="333"/>
      <c r="AI677" s="334" t="s">
        <v>543</v>
      </c>
      <c r="AJ677" s="334"/>
      <c r="AK677" s="334"/>
      <c r="AL677" s="159"/>
      <c r="AM677" s="334" t="s">
        <v>544</v>
      </c>
      <c r="AN677" s="334"/>
      <c r="AO677" s="334"/>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8"/>
      <c r="F678" s="339"/>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5"/>
      <c r="AJ678" s="335"/>
      <c r="AK678" s="335"/>
      <c r="AL678" s="158"/>
      <c r="AM678" s="335"/>
      <c r="AN678" s="335"/>
      <c r="AO678" s="335"/>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8"/>
      <c r="F679" s="339"/>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6"/>
      <c r="AF679" s="209"/>
      <c r="AG679" s="209"/>
      <c r="AH679" s="209"/>
      <c r="AI679" s="336"/>
      <c r="AJ679" s="209"/>
      <c r="AK679" s="209"/>
      <c r="AL679" s="209"/>
      <c r="AM679" s="336"/>
      <c r="AN679" s="209"/>
      <c r="AO679" s="209"/>
      <c r="AP679" s="337"/>
      <c r="AQ679" s="336"/>
      <c r="AR679" s="209"/>
      <c r="AS679" s="209"/>
      <c r="AT679" s="337"/>
      <c r="AU679" s="209"/>
      <c r="AV679" s="209"/>
      <c r="AW679" s="209"/>
      <c r="AX679" s="210"/>
      <c r="AY679">
        <f t="shared" ref="AY679:AY681" si="109">$AY$677</f>
        <v>0</v>
      </c>
    </row>
    <row r="680" spans="1:51" ht="23.25" hidden="1" customHeight="1" x14ac:dyDescent="0.15">
      <c r="A680" s="191"/>
      <c r="B680" s="188"/>
      <c r="C680" s="182"/>
      <c r="D680" s="188"/>
      <c r="E680" s="338"/>
      <c r="F680" s="339"/>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6"/>
      <c r="AF680" s="209"/>
      <c r="AG680" s="209"/>
      <c r="AH680" s="337"/>
      <c r="AI680" s="336"/>
      <c r="AJ680" s="209"/>
      <c r="AK680" s="209"/>
      <c r="AL680" s="209"/>
      <c r="AM680" s="336"/>
      <c r="AN680" s="209"/>
      <c r="AO680" s="209"/>
      <c r="AP680" s="337"/>
      <c r="AQ680" s="336"/>
      <c r="AR680" s="209"/>
      <c r="AS680" s="209"/>
      <c r="AT680" s="337"/>
      <c r="AU680" s="209"/>
      <c r="AV680" s="209"/>
      <c r="AW680" s="209"/>
      <c r="AX680" s="210"/>
      <c r="AY680">
        <f t="shared" si="109"/>
        <v>0</v>
      </c>
    </row>
    <row r="681" spans="1:51" ht="13.5" hidden="1" customHeight="1" x14ac:dyDescent="0.15">
      <c r="A681" s="191"/>
      <c r="B681" s="188"/>
      <c r="C681" s="182"/>
      <c r="D681" s="188"/>
      <c r="E681" s="338"/>
      <c r="F681" s="339"/>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8" t="s">
        <v>14</v>
      </c>
      <c r="AC681" s="578"/>
      <c r="AD681" s="578"/>
      <c r="AE681" s="336"/>
      <c r="AF681" s="209"/>
      <c r="AG681" s="209"/>
      <c r="AH681" s="337"/>
      <c r="AI681" s="336"/>
      <c r="AJ681" s="209"/>
      <c r="AK681" s="209"/>
      <c r="AL681" s="209"/>
      <c r="AM681" s="336"/>
      <c r="AN681" s="209"/>
      <c r="AO681" s="209"/>
      <c r="AP681" s="337"/>
      <c r="AQ681" s="336"/>
      <c r="AR681" s="209"/>
      <c r="AS681" s="209"/>
      <c r="AT681" s="337"/>
      <c r="AU681" s="209"/>
      <c r="AV681" s="209"/>
      <c r="AW681" s="209"/>
      <c r="AX681" s="210"/>
      <c r="AY681">
        <f t="shared" si="109"/>
        <v>0</v>
      </c>
    </row>
    <row r="682" spans="1:51" ht="18.75" hidden="1" customHeight="1" x14ac:dyDescent="0.15">
      <c r="A682" s="191"/>
      <c r="B682" s="188"/>
      <c r="C682" s="182"/>
      <c r="D682" s="188"/>
      <c r="E682" s="338" t="s">
        <v>242</v>
      </c>
      <c r="F682" s="339"/>
      <c r="G682" s="340"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1" t="s">
        <v>240</v>
      </c>
      <c r="AF682" s="332"/>
      <c r="AG682" s="332"/>
      <c r="AH682" s="333"/>
      <c r="AI682" s="334" t="s">
        <v>543</v>
      </c>
      <c r="AJ682" s="334"/>
      <c r="AK682" s="334"/>
      <c r="AL682" s="159"/>
      <c r="AM682" s="334" t="s">
        <v>544</v>
      </c>
      <c r="AN682" s="334"/>
      <c r="AO682" s="334"/>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8"/>
      <c r="F683" s="339"/>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5"/>
      <c r="AJ683" s="335"/>
      <c r="AK683" s="335"/>
      <c r="AL683" s="158"/>
      <c r="AM683" s="335"/>
      <c r="AN683" s="335"/>
      <c r="AO683" s="335"/>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8"/>
      <c r="F684" s="339"/>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6"/>
      <c r="AF684" s="209"/>
      <c r="AG684" s="209"/>
      <c r="AH684" s="209"/>
      <c r="AI684" s="336"/>
      <c r="AJ684" s="209"/>
      <c r="AK684" s="209"/>
      <c r="AL684" s="209"/>
      <c r="AM684" s="336"/>
      <c r="AN684" s="209"/>
      <c r="AO684" s="209"/>
      <c r="AP684" s="337"/>
      <c r="AQ684" s="336"/>
      <c r="AR684" s="209"/>
      <c r="AS684" s="209"/>
      <c r="AT684" s="337"/>
      <c r="AU684" s="209"/>
      <c r="AV684" s="209"/>
      <c r="AW684" s="209"/>
      <c r="AX684" s="210"/>
      <c r="AY684">
        <f t="shared" ref="AY684:AY686" si="110">$AY$682</f>
        <v>0</v>
      </c>
    </row>
    <row r="685" spans="1:51" ht="23.25" hidden="1" customHeight="1" x14ac:dyDescent="0.15">
      <c r="A685" s="191"/>
      <c r="B685" s="188"/>
      <c r="C685" s="182"/>
      <c r="D685" s="188"/>
      <c r="E685" s="338"/>
      <c r="F685" s="339"/>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6"/>
      <c r="AF685" s="209"/>
      <c r="AG685" s="209"/>
      <c r="AH685" s="337"/>
      <c r="AI685" s="336"/>
      <c r="AJ685" s="209"/>
      <c r="AK685" s="209"/>
      <c r="AL685" s="209"/>
      <c r="AM685" s="336"/>
      <c r="AN685" s="209"/>
      <c r="AO685" s="209"/>
      <c r="AP685" s="337"/>
      <c r="AQ685" s="336"/>
      <c r="AR685" s="209"/>
      <c r="AS685" s="209"/>
      <c r="AT685" s="337"/>
      <c r="AU685" s="209"/>
      <c r="AV685" s="209"/>
      <c r="AW685" s="209"/>
      <c r="AX685" s="210"/>
      <c r="AY685">
        <f t="shared" si="110"/>
        <v>0</v>
      </c>
    </row>
    <row r="686" spans="1:51" ht="23.25" hidden="1" customHeight="1" x14ac:dyDescent="0.15">
      <c r="A686" s="191"/>
      <c r="B686" s="188"/>
      <c r="C686" s="182"/>
      <c r="D686" s="188"/>
      <c r="E686" s="338"/>
      <c r="F686" s="339"/>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8" t="s">
        <v>14</v>
      </c>
      <c r="AC686" s="578"/>
      <c r="AD686" s="578"/>
      <c r="AE686" s="336"/>
      <c r="AF686" s="209"/>
      <c r="AG686" s="209"/>
      <c r="AH686" s="337"/>
      <c r="AI686" s="336"/>
      <c r="AJ686" s="209"/>
      <c r="AK686" s="209"/>
      <c r="AL686" s="209"/>
      <c r="AM686" s="336"/>
      <c r="AN686" s="209"/>
      <c r="AO686" s="209"/>
      <c r="AP686" s="337"/>
      <c r="AQ686" s="336"/>
      <c r="AR686" s="209"/>
      <c r="AS686" s="209"/>
      <c r="AT686" s="337"/>
      <c r="AU686" s="209"/>
      <c r="AV686" s="209"/>
      <c r="AW686" s="209"/>
      <c r="AX686" s="210"/>
      <c r="AY686">
        <f t="shared" si="110"/>
        <v>0</v>
      </c>
    </row>
    <row r="687" spans="1:51" ht="18.75" hidden="1" customHeight="1" x14ac:dyDescent="0.15">
      <c r="A687" s="191"/>
      <c r="B687" s="188"/>
      <c r="C687" s="182"/>
      <c r="D687" s="188"/>
      <c r="E687" s="338" t="s">
        <v>242</v>
      </c>
      <c r="F687" s="339"/>
      <c r="G687" s="340"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1" t="s">
        <v>240</v>
      </c>
      <c r="AF687" s="332"/>
      <c r="AG687" s="332"/>
      <c r="AH687" s="333"/>
      <c r="AI687" s="334" t="s">
        <v>543</v>
      </c>
      <c r="AJ687" s="334"/>
      <c r="AK687" s="334"/>
      <c r="AL687" s="159"/>
      <c r="AM687" s="334" t="s">
        <v>544</v>
      </c>
      <c r="AN687" s="334"/>
      <c r="AO687" s="334"/>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8"/>
      <c r="F688" s="339"/>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5"/>
      <c r="AJ688" s="335"/>
      <c r="AK688" s="335"/>
      <c r="AL688" s="158"/>
      <c r="AM688" s="335"/>
      <c r="AN688" s="335"/>
      <c r="AO688" s="335"/>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8"/>
      <c r="F689" s="339"/>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6"/>
      <c r="AF689" s="209"/>
      <c r="AG689" s="209"/>
      <c r="AH689" s="209"/>
      <c r="AI689" s="336"/>
      <c r="AJ689" s="209"/>
      <c r="AK689" s="209"/>
      <c r="AL689" s="209"/>
      <c r="AM689" s="336"/>
      <c r="AN689" s="209"/>
      <c r="AO689" s="209"/>
      <c r="AP689" s="337"/>
      <c r="AQ689" s="336"/>
      <c r="AR689" s="209"/>
      <c r="AS689" s="209"/>
      <c r="AT689" s="337"/>
      <c r="AU689" s="209"/>
      <c r="AV689" s="209"/>
      <c r="AW689" s="209"/>
      <c r="AX689" s="210"/>
      <c r="AY689">
        <f t="shared" ref="AY689:AY691" si="111">$AY$687</f>
        <v>0</v>
      </c>
    </row>
    <row r="690" spans="1:51" ht="23.25" hidden="1" customHeight="1" x14ac:dyDescent="0.15">
      <c r="A690" s="191"/>
      <c r="B690" s="188"/>
      <c r="C690" s="182"/>
      <c r="D690" s="188"/>
      <c r="E690" s="338"/>
      <c r="F690" s="339"/>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6"/>
      <c r="AF690" s="209"/>
      <c r="AG690" s="209"/>
      <c r="AH690" s="337"/>
      <c r="AI690" s="336"/>
      <c r="AJ690" s="209"/>
      <c r="AK690" s="209"/>
      <c r="AL690" s="209"/>
      <c r="AM690" s="336"/>
      <c r="AN690" s="209"/>
      <c r="AO690" s="209"/>
      <c r="AP690" s="337"/>
      <c r="AQ690" s="336"/>
      <c r="AR690" s="209"/>
      <c r="AS690" s="209"/>
      <c r="AT690" s="337"/>
      <c r="AU690" s="209"/>
      <c r="AV690" s="209"/>
      <c r="AW690" s="209"/>
      <c r="AX690" s="210"/>
      <c r="AY690">
        <f t="shared" si="111"/>
        <v>0</v>
      </c>
    </row>
    <row r="691" spans="1:51" ht="23.25" hidden="1" customHeight="1" x14ac:dyDescent="0.15">
      <c r="A691" s="191"/>
      <c r="B691" s="188"/>
      <c r="C691" s="182"/>
      <c r="D691" s="188"/>
      <c r="E691" s="338"/>
      <c r="F691" s="339"/>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8" t="s">
        <v>14</v>
      </c>
      <c r="AC691" s="578"/>
      <c r="AD691" s="578"/>
      <c r="AE691" s="336"/>
      <c r="AF691" s="209"/>
      <c r="AG691" s="209"/>
      <c r="AH691" s="337"/>
      <c r="AI691" s="336"/>
      <c r="AJ691" s="209"/>
      <c r="AK691" s="209"/>
      <c r="AL691" s="209"/>
      <c r="AM691" s="336"/>
      <c r="AN691" s="209"/>
      <c r="AO691" s="209"/>
      <c r="AP691" s="337"/>
      <c r="AQ691" s="336"/>
      <c r="AR691" s="209"/>
      <c r="AS691" s="209"/>
      <c r="AT691" s="337"/>
      <c r="AU691" s="209"/>
      <c r="AV691" s="209"/>
      <c r="AW691" s="209"/>
      <c r="AX691" s="210"/>
      <c r="AY691">
        <f t="shared" si="111"/>
        <v>0</v>
      </c>
    </row>
    <row r="692" spans="1:51" ht="18.75" hidden="1" customHeight="1" x14ac:dyDescent="0.15">
      <c r="A692" s="191"/>
      <c r="B692" s="188"/>
      <c r="C692" s="182"/>
      <c r="D692" s="188"/>
      <c r="E692" s="338" t="s">
        <v>242</v>
      </c>
      <c r="F692" s="339"/>
      <c r="G692" s="340"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1" t="s">
        <v>240</v>
      </c>
      <c r="AF692" s="332"/>
      <c r="AG692" s="332"/>
      <c r="AH692" s="333"/>
      <c r="AI692" s="334" t="s">
        <v>543</v>
      </c>
      <c r="AJ692" s="334"/>
      <c r="AK692" s="334"/>
      <c r="AL692" s="159"/>
      <c r="AM692" s="334" t="s">
        <v>544</v>
      </c>
      <c r="AN692" s="334"/>
      <c r="AO692" s="334"/>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8"/>
      <c r="F693" s="339"/>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5"/>
      <c r="AJ693" s="335"/>
      <c r="AK693" s="335"/>
      <c r="AL693" s="158"/>
      <c r="AM693" s="335"/>
      <c r="AN693" s="335"/>
      <c r="AO693" s="335"/>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8"/>
      <c r="F694" s="339"/>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6"/>
      <c r="AF694" s="209"/>
      <c r="AG694" s="209"/>
      <c r="AH694" s="209"/>
      <c r="AI694" s="336"/>
      <c r="AJ694" s="209"/>
      <c r="AK694" s="209"/>
      <c r="AL694" s="209"/>
      <c r="AM694" s="336"/>
      <c r="AN694" s="209"/>
      <c r="AO694" s="209"/>
      <c r="AP694" s="337"/>
      <c r="AQ694" s="336"/>
      <c r="AR694" s="209"/>
      <c r="AS694" s="209"/>
      <c r="AT694" s="337"/>
      <c r="AU694" s="209"/>
      <c r="AV694" s="209"/>
      <c r="AW694" s="209"/>
      <c r="AX694" s="210"/>
      <c r="AY694">
        <f t="shared" ref="AY694:AY696" si="112">$AY$692</f>
        <v>0</v>
      </c>
    </row>
    <row r="695" spans="1:51" ht="23.25" hidden="1" customHeight="1" x14ac:dyDescent="0.15">
      <c r="A695" s="191"/>
      <c r="B695" s="188"/>
      <c r="C695" s="182"/>
      <c r="D695" s="188"/>
      <c r="E695" s="338"/>
      <c r="F695" s="339"/>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6"/>
      <c r="AF695" s="209"/>
      <c r="AG695" s="209"/>
      <c r="AH695" s="337"/>
      <c r="AI695" s="336"/>
      <c r="AJ695" s="209"/>
      <c r="AK695" s="209"/>
      <c r="AL695" s="209"/>
      <c r="AM695" s="336"/>
      <c r="AN695" s="209"/>
      <c r="AO695" s="209"/>
      <c r="AP695" s="337"/>
      <c r="AQ695" s="336"/>
      <c r="AR695" s="209"/>
      <c r="AS695" s="209"/>
      <c r="AT695" s="337"/>
      <c r="AU695" s="209"/>
      <c r="AV695" s="209"/>
      <c r="AW695" s="209"/>
      <c r="AX695" s="210"/>
      <c r="AY695">
        <f t="shared" si="112"/>
        <v>0</v>
      </c>
    </row>
    <row r="696" spans="1:51" ht="23.25" hidden="1" customHeight="1" x14ac:dyDescent="0.15">
      <c r="A696" s="191"/>
      <c r="B696" s="188"/>
      <c r="C696" s="182"/>
      <c r="D696" s="188"/>
      <c r="E696" s="338"/>
      <c r="F696" s="339"/>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8" t="s">
        <v>14</v>
      </c>
      <c r="AC696" s="578"/>
      <c r="AD696" s="578"/>
      <c r="AE696" s="336"/>
      <c r="AF696" s="209"/>
      <c r="AG696" s="209"/>
      <c r="AH696" s="337"/>
      <c r="AI696" s="336"/>
      <c r="AJ696" s="209"/>
      <c r="AK696" s="209"/>
      <c r="AL696" s="209"/>
      <c r="AM696" s="336"/>
      <c r="AN696" s="209"/>
      <c r="AO696" s="209"/>
      <c r="AP696" s="337"/>
      <c r="AQ696" s="336"/>
      <c r="AR696" s="209"/>
      <c r="AS696" s="209"/>
      <c r="AT696" s="337"/>
      <c r="AU696" s="209"/>
      <c r="AV696" s="209"/>
      <c r="AW696" s="209"/>
      <c r="AX696" s="210"/>
      <c r="AY696">
        <f t="shared" si="112"/>
        <v>0</v>
      </c>
    </row>
    <row r="697" spans="1:51" ht="23.2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1"/>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7" t="s">
        <v>31</v>
      </c>
      <c r="AH701" s="376"/>
      <c r="AI701" s="376"/>
      <c r="AJ701" s="376"/>
      <c r="AK701" s="376"/>
      <c r="AL701" s="376"/>
      <c r="AM701" s="376"/>
      <c r="AN701" s="376"/>
      <c r="AO701" s="376"/>
      <c r="AP701" s="376"/>
      <c r="AQ701" s="376"/>
      <c r="AR701" s="376"/>
      <c r="AS701" s="376"/>
      <c r="AT701" s="376"/>
      <c r="AU701" s="376"/>
      <c r="AV701" s="376"/>
      <c r="AW701" s="376"/>
      <c r="AX701" s="818"/>
    </row>
    <row r="702" spans="1:51" ht="78.75" customHeight="1" x14ac:dyDescent="0.15">
      <c r="A702" s="866" t="s">
        <v>140</v>
      </c>
      <c r="B702" s="867"/>
      <c r="C702" s="704" t="s">
        <v>141</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41" t="s">
        <v>733</v>
      </c>
      <c r="AE702" s="342"/>
      <c r="AF702" s="342"/>
      <c r="AG702" s="379" t="s">
        <v>734</v>
      </c>
      <c r="AH702" s="380"/>
      <c r="AI702" s="380"/>
      <c r="AJ702" s="380"/>
      <c r="AK702" s="380"/>
      <c r="AL702" s="380"/>
      <c r="AM702" s="380"/>
      <c r="AN702" s="380"/>
      <c r="AO702" s="380"/>
      <c r="AP702" s="380"/>
      <c r="AQ702" s="380"/>
      <c r="AR702" s="380"/>
      <c r="AS702" s="380"/>
      <c r="AT702" s="380"/>
      <c r="AU702" s="380"/>
      <c r="AV702" s="380"/>
      <c r="AW702" s="380"/>
      <c r="AX702" s="381"/>
    </row>
    <row r="703" spans="1:51" ht="41.25" customHeight="1" x14ac:dyDescent="0.15">
      <c r="A703" s="868"/>
      <c r="B703" s="869"/>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22" t="s">
        <v>733</v>
      </c>
      <c r="AE703" s="323"/>
      <c r="AF703" s="323"/>
      <c r="AG703" s="105" t="s">
        <v>735</v>
      </c>
      <c r="AH703" s="106"/>
      <c r="AI703" s="106"/>
      <c r="AJ703" s="106"/>
      <c r="AK703" s="106"/>
      <c r="AL703" s="106"/>
      <c r="AM703" s="106"/>
      <c r="AN703" s="106"/>
      <c r="AO703" s="106"/>
      <c r="AP703" s="106"/>
      <c r="AQ703" s="106"/>
      <c r="AR703" s="106"/>
      <c r="AS703" s="106"/>
      <c r="AT703" s="106"/>
      <c r="AU703" s="106"/>
      <c r="AV703" s="106"/>
      <c r="AW703" s="106"/>
      <c r="AX703" s="107"/>
    </row>
    <row r="704" spans="1:51" ht="98.25" customHeight="1" x14ac:dyDescent="0.15">
      <c r="A704" s="870"/>
      <c r="B704" s="871"/>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8" t="s">
        <v>733</v>
      </c>
      <c r="AE704" s="779"/>
      <c r="AF704" s="779"/>
      <c r="AG704" s="169" t="s">
        <v>736</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7" t="s">
        <v>39</v>
      </c>
      <c r="B705" s="638"/>
      <c r="C705" s="814" t="s">
        <v>41</v>
      </c>
      <c r="D705" s="81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6"/>
      <c r="AD705" s="710" t="s">
        <v>738</v>
      </c>
      <c r="AE705" s="711"/>
      <c r="AF705" s="711"/>
      <c r="AG705" s="129" t="s">
        <v>737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39"/>
      <c r="B706" s="640"/>
      <c r="C706" s="790"/>
      <c r="D706" s="791"/>
      <c r="E706" s="726" t="s">
        <v>381</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t="s">
        <v>739</v>
      </c>
      <c r="AE706" s="323"/>
      <c r="AF706" s="624"/>
      <c r="AG706" s="169"/>
      <c r="AH706" s="112"/>
      <c r="AI706" s="112"/>
      <c r="AJ706" s="112"/>
      <c r="AK706" s="112"/>
      <c r="AL706" s="112"/>
      <c r="AM706" s="112"/>
      <c r="AN706" s="112"/>
      <c r="AO706" s="112"/>
      <c r="AP706" s="112"/>
      <c r="AQ706" s="112"/>
      <c r="AR706" s="112"/>
      <c r="AS706" s="112"/>
      <c r="AT706" s="112"/>
      <c r="AU706" s="112"/>
      <c r="AV706" s="112"/>
      <c r="AW706" s="112"/>
      <c r="AX706" s="170"/>
    </row>
    <row r="707" spans="1:50" ht="75.75" customHeight="1" x14ac:dyDescent="0.15">
      <c r="A707" s="639"/>
      <c r="B707" s="640"/>
      <c r="C707" s="792"/>
      <c r="D707" s="793"/>
      <c r="E707" s="729" t="s">
        <v>316</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8" t="s">
        <v>739</v>
      </c>
      <c r="AE707" s="829"/>
      <c r="AF707" s="829"/>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39"/>
      <c r="B708" s="641"/>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2" t="s">
        <v>744</v>
      </c>
      <c r="AE708" s="603"/>
      <c r="AF708" s="603"/>
      <c r="AG708" s="738" t="s">
        <v>721</v>
      </c>
      <c r="AH708" s="739"/>
      <c r="AI708" s="739"/>
      <c r="AJ708" s="739"/>
      <c r="AK708" s="739"/>
      <c r="AL708" s="739"/>
      <c r="AM708" s="739"/>
      <c r="AN708" s="739"/>
      <c r="AO708" s="739"/>
      <c r="AP708" s="739"/>
      <c r="AQ708" s="739"/>
      <c r="AR708" s="739"/>
      <c r="AS708" s="739"/>
      <c r="AT708" s="739"/>
      <c r="AU708" s="739"/>
      <c r="AV708" s="739"/>
      <c r="AW708" s="739"/>
      <c r="AX708" s="740"/>
    </row>
    <row r="709" spans="1:50" ht="69" customHeight="1" x14ac:dyDescent="0.15">
      <c r="A709" s="639"/>
      <c r="B709" s="641"/>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733</v>
      </c>
      <c r="AE709" s="323"/>
      <c r="AF709" s="323"/>
      <c r="AG709" s="105" t="s">
        <v>740</v>
      </c>
      <c r="AH709" s="106"/>
      <c r="AI709" s="106"/>
      <c r="AJ709" s="106"/>
      <c r="AK709" s="106"/>
      <c r="AL709" s="106"/>
      <c r="AM709" s="106"/>
      <c r="AN709" s="106"/>
      <c r="AO709" s="106"/>
      <c r="AP709" s="106"/>
      <c r="AQ709" s="106"/>
      <c r="AR709" s="106"/>
      <c r="AS709" s="106"/>
      <c r="AT709" s="106"/>
      <c r="AU709" s="106"/>
      <c r="AV709" s="106"/>
      <c r="AW709" s="106"/>
      <c r="AX709" s="107"/>
    </row>
    <row r="710" spans="1:50" ht="60" customHeight="1" x14ac:dyDescent="0.15">
      <c r="A710" s="639"/>
      <c r="B710" s="641"/>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733</v>
      </c>
      <c r="AE710" s="323"/>
      <c r="AF710" s="323"/>
      <c r="AG710" s="105" t="s">
        <v>741</v>
      </c>
      <c r="AH710" s="106"/>
      <c r="AI710" s="106"/>
      <c r="AJ710" s="106"/>
      <c r="AK710" s="106"/>
      <c r="AL710" s="106"/>
      <c r="AM710" s="106"/>
      <c r="AN710" s="106"/>
      <c r="AO710" s="106"/>
      <c r="AP710" s="106"/>
      <c r="AQ710" s="106"/>
      <c r="AR710" s="106"/>
      <c r="AS710" s="106"/>
      <c r="AT710" s="106"/>
      <c r="AU710" s="106"/>
      <c r="AV710" s="106"/>
      <c r="AW710" s="106"/>
      <c r="AX710" s="107"/>
    </row>
    <row r="711" spans="1:50" ht="58.5" customHeight="1" x14ac:dyDescent="0.15">
      <c r="A711" s="639"/>
      <c r="B711" s="641"/>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733</v>
      </c>
      <c r="AE711" s="323"/>
      <c r="AF711" s="323"/>
      <c r="AG711" s="105" t="s">
        <v>742</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39"/>
      <c r="B712" s="641"/>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8" t="s">
        <v>738</v>
      </c>
      <c r="AE712" s="779"/>
      <c r="AF712" s="779"/>
      <c r="AG712" s="803" t="s">
        <v>743</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9"/>
      <c r="B713" s="641"/>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744</v>
      </c>
      <c r="AE713" s="323"/>
      <c r="AF713" s="624"/>
      <c r="AG713" s="105" t="s">
        <v>721</v>
      </c>
      <c r="AH713" s="106"/>
      <c r="AI713" s="106"/>
      <c r="AJ713" s="106"/>
      <c r="AK713" s="106"/>
      <c r="AL713" s="106"/>
      <c r="AM713" s="106"/>
      <c r="AN713" s="106"/>
      <c r="AO713" s="106"/>
      <c r="AP713" s="106"/>
      <c r="AQ713" s="106"/>
      <c r="AR713" s="106"/>
      <c r="AS713" s="106"/>
      <c r="AT713" s="106"/>
      <c r="AU713" s="106"/>
      <c r="AV713" s="106"/>
      <c r="AW713" s="106"/>
      <c r="AX713" s="107"/>
    </row>
    <row r="714" spans="1:50" ht="51"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0" t="s">
        <v>733</v>
      </c>
      <c r="AE714" s="801"/>
      <c r="AF714" s="802"/>
      <c r="AG714" s="732" t="s">
        <v>745</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7"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2" t="s">
        <v>733</v>
      </c>
      <c r="AE715" s="603"/>
      <c r="AF715" s="653"/>
      <c r="AG715" s="738" t="s">
        <v>748</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9"/>
      <c r="B716" s="641"/>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2" t="s">
        <v>744</v>
      </c>
      <c r="AE716" s="323"/>
      <c r="AF716" s="624"/>
      <c r="AG716" s="105" t="s">
        <v>721</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39"/>
      <c r="B717" s="641"/>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733</v>
      </c>
      <c r="AE717" s="323"/>
      <c r="AF717" s="323"/>
      <c r="AG717" s="105" t="s">
        <v>797</v>
      </c>
      <c r="AH717" s="106"/>
      <c r="AI717" s="106"/>
      <c r="AJ717" s="106"/>
      <c r="AK717" s="106"/>
      <c r="AL717" s="106"/>
      <c r="AM717" s="106"/>
      <c r="AN717" s="106"/>
      <c r="AO717" s="106"/>
      <c r="AP717" s="106"/>
      <c r="AQ717" s="106"/>
      <c r="AR717" s="106"/>
      <c r="AS717" s="106"/>
      <c r="AT717" s="106"/>
      <c r="AU717" s="106"/>
      <c r="AV717" s="106"/>
      <c r="AW717" s="106"/>
      <c r="AX717" s="107"/>
    </row>
    <row r="718" spans="1:50" ht="84" customHeight="1" x14ac:dyDescent="0.15">
      <c r="A718" s="642"/>
      <c r="B718" s="643"/>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733</v>
      </c>
      <c r="AE718" s="323"/>
      <c r="AF718" s="323"/>
      <c r="AG718" s="131" t="s">
        <v>782</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2" t="s">
        <v>58</v>
      </c>
      <c r="B719" s="773"/>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744</v>
      </c>
      <c r="AE719" s="603"/>
      <c r="AF719" s="603"/>
      <c r="AG719" s="129" t="s">
        <v>749</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4"/>
      <c r="B720" s="775"/>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3.25" customHeight="1" x14ac:dyDescent="0.15">
      <c r="A721" s="774"/>
      <c r="B721" s="775"/>
      <c r="C721" s="294"/>
      <c r="D721" s="295"/>
      <c r="E721" s="295"/>
      <c r="F721" s="296"/>
      <c r="G721" s="285"/>
      <c r="H721" s="286"/>
      <c r="I721" s="77" t="str">
        <f>IF(OR(G721="　", G721=""), "", "-")</f>
        <v/>
      </c>
      <c r="J721" s="289"/>
      <c r="K721" s="289"/>
      <c r="L721" s="77" t="str">
        <f>IF(M721="","","-")</f>
        <v/>
      </c>
      <c r="M721" s="78"/>
      <c r="N721" s="302" t="s">
        <v>721</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3.25" hidden="1" customHeight="1" x14ac:dyDescent="0.15">
      <c r="A722" s="774"/>
      <c r="B722" s="775"/>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4"/>
      <c r="B723" s="775"/>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4"/>
      <c r="B724" s="775"/>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6"/>
      <c r="B725" s="777"/>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7" t="s">
        <v>48</v>
      </c>
      <c r="B726" s="795"/>
      <c r="C726" s="808" t="s">
        <v>53</v>
      </c>
      <c r="D726" s="830"/>
      <c r="E726" s="830"/>
      <c r="F726" s="831"/>
      <c r="G726" s="576" t="s">
        <v>785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6"/>
      <c r="B727" s="797"/>
      <c r="C727" s="744" t="s">
        <v>57</v>
      </c>
      <c r="D727" s="745"/>
      <c r="E727" s="745"/>
      <c r="F727" s="746"/>
      <c r="G727" s="574" t="s">
        <v>792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2" ht="67.5" customHeight="1" thickBot="1" x14ac:dyDescent="0.2">
      <c r="A729" s="631" t="s">
        <v>801</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2" ht="67.5" customHeight="1" thickBot="1" x14ac:dyDescent="0.2">
      <c r="A731" s="669" t="s">
        <v>798</v>
      </c>
      <c r="B731" s="670"/>
      <c r="C731" s="670"/>
      <c r="D731" s="670"/>
      <c r="E731" s="671"/>
      <c r="F731" s="725" t="s">
        <v>799</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2" ht="66" customHeight="1" thickBot="1" x14ac:dyDescent="0.2">
      <c r="A733" s="669" t="s">
        <v>382</v>
      </c>
      <c r="B733" s="670"/>
      <c r="C733" s="670"/>
      <c r="D733" s="670"/>
      <c r="E733" s="671"/>
      <c r="F733" s="634" t="s">
        <v>800</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2"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9" t="s">
        <v>672</v>
      </c>
      <c r="B737" s="212"/>
      <c r="C737" s="212"/>
      <c r="D737" s="213"/>
      <c r="E737" s="953" t="s">
        <v>721</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397</v>
      </c>
      <c r="B738" s="361"/>
      <c r="C738" s="361"/>
      <c r="D738" s="361"/>
      <c r="E738" s="953" t="s">
        <v>721</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396</v>
      </c>
      <c r="B739" s="361"/>
      <c r="C739" s="361"/>
      <c r="D739" s="361"/>
      <c r="E739" s="953" t="s">
        <v>721</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395</v>
      </c>
      <c r="B740" s="361"/>
      <c r="C740" s="361"/>
      <c r="D740" s="361"/>
      <c r="E740" s="953" t="s">
        <v>721</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394</v>
      </c>
      <c r="B741" s="361"/>
      <c r="C741" s="361"/>
      <c r="D741" s="361"/>
      <c r="E741" s="953" t="s">
        <v>721</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393</v>
      </c>
      <c r="B742" s="361"/>
      <c r="C742" s="361"/>
      <c r="D742" s="361"/>
      <c r="E742" s="953" t="s">
        <v>721</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392</v>
      </c>
      <c r="B743" s="361"/>
      <c r="C743" s="361"/>
      <c r="D743" s="361"/>
      <c r="E743" s="953" t="s">
        <v>721</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391</v>
      </c>
      <c r="B744" s="361"/>
      <c r="C744" s="361"/>
      <c r="D744" s="361"/>
      <c r="E744" s="953" t="s">
        <v>721</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390</v>
      </c>
      <c r="B745" s="361"/>
      <c r="C745" s="361"/>
      <c r="D745" s="361"/>
      <c r="E745" s="990" t="s">
        <v>721</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545</v>
      </c>
      <c r="B746" s="361"/>
      <c r="C746" s="361"/>
      <c r="D746" s="361"/>
      <c r="E746" s="959" t="s">
        <v>710</v>
      </c>
      <c r="F746" s="957"/>
      <c r="G746" s="957"/>
      <c r="H746" s="100" t="str">
        <f>IF(E746="","","-")</f>
        <v>-</v>
      </c>
      <c r="I746" s="957" t="s">
        <v>732</v>
      </c>
      <c r="J746" s="957"/>
      <c r="K746" s="100" t="str">
        <f>IF(I746="","","-")</f>
        <v>-</v>
      </c>
      <c r="L746" s="958">
        <v>29</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509</v>
      </c>
      <c r="B747" s="361"/>
      <c r="C747" s="361"/>
      <c r="D747" s="361"/>
      <c r="E747" s="959" t="s">
        <v>710</v>
      </c>
      <c r="F747" s="957"/>
      <c r="G747" s="957"/>
      <c r="H747" s="100" t="str">
        <f>IF(E747="","","-")</f>
        <v>-</v>
      </c>
      <c r="I747" s="957"/>
      <c r="J747" s="957"/>
      <c r="K747" s="100" t="str">
        <f>IF(I747="","","-")</f>
        <v/>
      </c>
      <c r="L747" s="958">
        <v>643</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104"/>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104"/>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104"/>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104"/>
      <c r="Z752" s="104"/>
      <c r="AA752" s="104"/>
      <c r="AB752" s="104"/>
      <c r="AC752" s="104"/>
      <c r="AD752" s="104"/>
      <c r="AE752" s="104"/>
      <c r="AF752" s="104"/>
      <c r="AG752" s="104"/>
      <c r="AH752" s="104"/>
      <c r="AI752" s="104"/>
      <c r="AJ752" s="104"/>
      <c r="AK752" s="104"/>
      <c r="AL752" s="104"/>
      <c r="AM752" s="104"/>
      <c r="AN752" s="104"/>
      <c r="AO752" s="104"/>
      <c r="AP752" s="45"/>
      <c r="AQ752" s="45"/>
      <c r="AR752" s="45"/>
      <c r="AS752" s="104"/>
      <c r="AT752" s="45"/>
      <c r="AU752" s="45"/>
      <c r="AV752" s="45"/>
      <c r="AW752" s="45"/>
      <c r="AX752" s="46"/>
    </row>
    <row r="753" spans="1:50" ht="20.2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t="s">
        <v>746</v>
      </c>
      <c r="Z753" s="45"/>
      <c r="AA753" s="45"/>
      <c r="AB753" s="45"/>
      <c r="AC753" s="45"/>
      <c r="AD753" s="45"/>
      <c r="AE753" s="45"/>
      <c r="AF753" s="45"/>
      <c r="AG753" s="45"/>
      <c r="AH753" s="45"/>
      <c r="AI753" s="45"/>
      <c r="AJ753" s="45"/>
      <c r="AK753" s="45"/>
      <c r="AL753" s="45"/>
      <c r="AM753" s="45"/>
      <c r="AN753" s="45"/>
      <c r="AO753" s="45"/>
      <c r="AP753" s="45"/>
      <c r="AQ753" s="45"/>
      <c r="AR753" s="45"/>
      <c r="AS753" s="104"/>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104"/>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104"/>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104"/>
      <c r="AT756" s="45"/>
      <c r="AU756" s="45"/>
      <c r="AV756" s="45"/>
      <c r="AW756" s="45"/>
      <c r="AX756" s="46"/>
    </row>
    <row r="757" spans="1:50" ht="62.2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104"/>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104"/>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104"/>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104"/>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104"/>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104"/>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104"/>
      <c r="AT763" s="45"/>
      <c r="AU763" s="45"/>
      <c r="AV763" s="45"/>
      <c r="AW763" s="45"/>
      <c r="AX763" s="46"/>
    </row>
    <row r="764" spans="1:50" ht="25.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104"/>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6"/>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6"/>
      <c r="AT766" s="45"/>
      <c r="AU766" s="45"/>
      <c r="AV766" s="45"/>
      <c r="AW766" s="45"/>
      <c r="AX766" s="46"/>
    </row>
    <row r="767" spans="1:50" ht="17.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6"/>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6"/>
      <c r="AT768" s="45"/>
      <c r="AU768" s="45"/>
      <c r="AV768" s="45"/>
      <c r="AW768" s="45"/>
      <c r="AX768" s="46"/>
    </row>
    <row r="769" spans="1:50" ht="18"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6"/>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6"/>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6"/>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6"/>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6"/>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6"/>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6"/>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6"/>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6"/>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6"/>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6"/>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6"/>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6"/>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6"/>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6"/>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6"/>
      <c r="AT784" s="45"/>
      <c r="AU784" s="45"/>
      <c r="AV784" s="45"/>
      <c r="AW784" s="45"/>
      <c r="AX784" s="46"/>
    </row>
    <row r="785" spans="1:51" ht="25.5" hidden="1" customHeight="1" thickBot="1" x14ac:dyDescent="0.2">
      <c r="A785" s="612"/>
      <c r="B785" s="613"/>
      <c r="C785" s="613"/>
      <c r="D785" s="613"/>
      <c r="E785" s="613"/>
      <c r="F785" s="614"/>
      <c r="G785" s="44"/>
      <c r="H785" s="45"/>
      <c r="I785" s="45"/>
      <c r="J785" s="45"/>
      <c r="K785" s="48"/>
      <c r="L785" s="48"/>
      <c r="M785" s="48"/>
      <c r="N785" s="48"/>
      <c r="O785" s="48"/>
      <c r="P785" s="48"/>
      <c r="Q785" s="48"/>
      <c r="R785" s="48"/>
      <c r="S785" s="48"/>
      <c r="T785" s="48"/>
      <c r="U785" s="48"/>
      <c r="V785" s="48"/>
      <c r="W785" s="48"/>
      <c r="X785" s="48"/>
      <c r="Y785" s="48"/>
      <c r="Z785" s="48"/>
      <c r="AA785" s="48"/>
      <c r="AB785" s="48"/>
      <c r="AC785" s="48"/>
      <c r="AD785" s="48"/>
      <c r="AE785" s="48"/>
      <c r="AF785" s="48"/>
      <c r="AG785" s="48"/>
      <c r="AH785" s="48"/>
      <c r="AI785" s="48"/>
      <c r="AJ785" s="48"/>
      <c r="AK785" s="48"/>
      <c r="AL785" s="48"/>
      <c r="AM785" s="48"/>
      <c r="AN785" s="48"/>
      <c r="AO785" s="48"/>
      <c r="AP785" s="48"/>
      <c r="AQ785" s="48"/>
      <c r="AR785" s="48"/>
      <c r="AS785" s="49"/>
      <c r="AT785" s="45"/>
      <c r="AU785" s="45"/>
      <c r="AV785" s="45"/>
      <c r="AW785" s="45"/>
      <c r="AX785" s="46"/>
    </row>
    <row r="786" spans="1:51" ht="18"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386</v>
      </c>
      <c r="B787" s="626"/>
      <c r="C787" s="626"/>
      <c r="D787" s="626"/>
      <c r="E787" s="626"/>
      <c r="F787" s="627"/>
      <c r="G787" s="593" t="s">
        <v>750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9"/>
    </row>
    <row r="788" spans="1:51" ht="24.75" customHeight="1" x14ac:dyDescent="0.15">
      <c r="A788" s="628"/>
      <c r="B788" s="629"/>
      <c r="C788" s="629"/>
      <c r="D788" s="629"/>
      <c r="E788" s="629"/>
      <c r="F788" s="630"/>
      <c r="G788" s="808" t="s">
        <v>17</v>
      </c>
      <c r="H788" s="664"/>
      <c r="I788" s="664"/>
      <c r="J788" s="664"/>
      <c r="K788" s="664"/>
      <c r="L788" s="663" t="s">
        <v>18</v>
      </c>
      <c r="M788" s="664"/>
      <c r="N788" s="664"/>
      <c r="O788" s="664"/>
      <c r="P788" s="664"/>
      <c r="Q788" s="664"/>
      <c r="R788" s="664"/>
      <c r="S788" s="664"/>
      <c r="T788" s="664"/>
      <c r="U788" s="664"/>
      <c r="V788" s="664"/>
      <c r="W788" s="664"/>
      <c r="X788" s="665"/>
      <c r="Y788" s="650" t="s">
        <v>19</v>
      </c>
      <c r="Z788" s="651"/>
      <c r="AA788" s="651"/>
      <c r="AB788" s="794"/>
      <c r="AC788" s="808" t="s">
        <v>17</v>
      </c>
      <c r="AD788" s="664"/>
      <c r="AE788" s="664"/>
      <c r="AF788" s="664"/>
      <c r="AG788" s="664"/>
      <c r="AH788" s="663" t="s">
        <v>18</v>
      </c>
      <c r="AI788" s="664"/>
      <c r="AJ788" s="664"/>
      <c r="AK788" s="664"/>
      <c r="AL788" s="664"/>
      <c r="AM788" s="664"/>
      <c r="AN788" s="664"/>
      <c r="AO788" s="664"/>
      <c r="AP788" s="664"/>
      <c r="AQ788" s="664"/>
      <c r="AR788" s="664"/>
      <c r="AS788" s="664"/>
      <c r="AT788" s="665"/>
      <c r="AU788" s="650" t="s">
        <v>19</v>
      </c>
      <c r="AV788" s="651"/>
      <c r="AW788" s="651"/>
      <c r="AX788" s="652"/>
    </row>
    <row r="789" spans="1:51" ht="24.75" customHeight="1" x14ac:dyDescent="0.15">
      <c r="A789" s="628"/>
      <c r="B789" s="629"/>
      <c r="C789" s="629"/>
      <c r="D789" s="629"/>
      <c r="E789" s="629"/>
      <c r="F789" s="630"/>
      <c r="G789" s="666" t="s">
        <v>751</v>
      </c>
      <c r="H789" s="667"/>
      <c r="I789" s="667"/>
      <c r="J789" s="667"/>
      <c r="K789" s="668"/>
      <c r="L789" s="660" t="s">
        <v>756</v>
      </c>
      <c r="M789" s="661"/>
      <c r="N789" s="661"/>
      <c r="O789" s="661"/>
      <c r="P789" s="661"/>
      <c r="Q789" s="661"/>
      <c r="R789" s="661"/>
      <c r="S789" s="661"/>
      <c r="T789" s="661"/>
      <c r="U789" s="661"/>
      <c r="V789" s="661"/>
      <c r="W789" s="661"/>
      <c r="X789" s="662"/>
      <c r="Y789" s="382">
        <v>11</v>
      </c>
      <c r="Z789" s="383"/>
      <c r="AA789" s="383"/>
      <c r="AB789" s="798"/>
      <c r="AC789" s="666" t="s">
        <v>753</v>
      </c>
      <c r="AD789" s="667"/>
      <c r="AE789" s="667"/>
      <c r="AF789" s="667"/>
      <c r="AG789" s="668"/>
      <c r="AH789" s="660" t="s">
        <v>788</v>
      </c>
      <c r="AI789" s="661"/>
      <c r="AJ789" s="661"/>
      <c r="AK789" s="661"/>
      <c r="AL789" s="661"/>
      <c r="AM789" s="661"/>
      <c r="AN789" s="661"/>
      <c r="AO789" s="661"/>
      <c r="AP789" s="661"/>
      <c r="AQ789" s="661"/>
      <c r="AR789" s="661"/>
      <c r="AS789" s="661"/>
      <c r="AT789" s="662"/>
      <c r="AU789" s="382">
        <v>5</v>
      </c>
      <c r="AV789" s="383"/>
      <c r="AW789" s="383"/>
      <c r="AX789" s="384"/>
    </row>
    <row r="790" spans="1:51" ht="24.75" customHeight="1" x14ac:dyDescent="0.15">
      <c r="A790" s="628"/>
      <c r="B790" s="629"/>
      <c r="C790" s="629"/>
      <c r="D790" s="629"/>
      <c r="E790" s="629"/>
      <c r="F790" s="630"/>
      <c r="G790" s="604" t="s">
        <v>752</v>
      </c>
      <c r="H790" s="605"/>
      <c r="I790" s="605"/>
      <c r="J790" s="605"/>
      <c r="K790" s="606"/>
      <c r="L790" s="596" t="s">
        <v>757</v>
      </c>
      <c r="M790" s="597"/>
      <c r="N790" s="597"/>
      <c r="O790" s="597"/>
      <c r="P790" s="597"/>
      <c r="Q790" s="597"/>
      <c r="R790" s="597"/>
      <c r="S790" s="597"/>
      <c r="T790" s="597"/>
      <c r="U790" s="597"/>
      <c r="V790" s="597"/>
      <c r="W790" s="597"/>
      <c r="X790" s="598"/>
      <c r="Y790" s="599">
        <v>8</v>
      </c>
      <c r="Z790" s="600"/>
      <c r="AA790" s="600"/>
      <c r="AB790" s="610"/>
      <c r="AC790" s="604" t="s">
        <v>751</v>
      </c>
      <c r="AD790" s="605"/>
      <c r="AE790" s="605"/>
      <c r="AF790" s="605"/>
      <c r="AG790" s="606"/>
      <c r="AH790" s="596" t="s">
        <v>787</v>
      </c>
      <c r="AI790" s="597"/>
      <c r="AJ790" s="597"/>
      <c r="AK790" s="597"/>
      <c r="AL790" s="597"/>
      <c r="AM790" s="597"/>
      <c r="AN790" s="597"/>
      <c r="AO790" s="597"/>
      <c r="AP790" s="597"/>
      <c r="AQ790" s="597"/>
      <c r="AR790" s="597"/>
      <c r="AS790" s="597"/>
      <c r="AT790" s="598"/>
      <c r="AU790" s="599">
        <v>2</v>
      </c>
      <c r="AV790" s="600"/>
      <c r="AW790" s="600"/>
      <c r="AX790" s="601"/>
    </row>
    <row r="791" spans="1:51" ht="24.75" customHeight="1" x14ac:dyDescent="0.15">
      <c r="A791" s="628"/>
      <c r="B791" s="629"/>
      <c r="C791" s="629"/>
      <c r="D791" s="629"/>
      <c r="E791" s="629"/>
      <c r="F791" s="630"/>
      <c r="G791" s="604" t="s">
        <v>753</v>
      </c>
      <c r="H791" s="605"/>
      <c r="I791" s="605"/>
      <c r="J791" s="605"/>
      <c r="K791" s="606"/>
      <c r="L791" s="596" t="s">
        <v>758</v>
      </c>
      <c r="M791" s="597"/>
      <c r="N791" s="597"/>
      <c r="O791" s="597"/>
      <c r="P791" s="597"/>
      <c r="Q791" s="597"/>
      <c r="R791" s="597"/>
      <c r="S791" s="597"/>
      <c r="T791" s="597"/>
      <c r="U791" s="597"/>
      <c r="V791" s="597"/>
      <c r="W791" s="597"/>
      <c r="X791" s="598"/>
      <c r="Y791" s="599">
        <v>3</v>
      </c>
      <c r="Z791" s="600"/>
      <c r="AA791" s="600"/>
      <c r="AB791" s="610"/>
      <c r="AC791" s="604" t="s">
        <v>786</v>
      </c>
      <c r="AD791" s="605"/>
      <c r="AE791" s="605"/>
      <c r="AF791" s="605"/>
      <c r="AG791" s="606"/>
      <c r="AH791" s="596" t="s">
        <v>786</v>
      </c>
      <c r="AI791" s="597"/>
      <c r="AJ791" s="597"/>
      <c r="AK791" s="597"/>
      <c r="AL791" s="597"/>
      <c r="AM791" s="597"/>
      <c r="AN791" s="597"/>
      <c r="AO791" s="597"/>
      <c r="AP791" s="597"/>
      <c r="AQ791" s="597"/>
      <c r="AR791" s="597"/>
      <c r="AS791" s="597"/>
      <c r="AT791" s="598"/>
      <c r="AU791" s="599">
        <v>1</v>
      </c>
      <c r="AV791" s="600"/>
      <c r="AW791" s="600"/>
      <c r="AX791" s="601"/>
    </row>
    <row r="792" spans="1:51" ht="24.75" customHeight="1" x14ac:dyDescent="0.15">
      <c r="A792" s="628"/>
      <c r="B792" s="629"/>
      <c r="C792" s="629"/>
      <c r="D792" s="629"/>
      <c r="E792" s="629"/>
      <c r="F792" s="630"/>
      <c r="G792" s="604" t="s">
        <v>755</v>
      </c>
      <c r="H792" s="605"/>
      <c r="I792" s="605"/>
      <c r="J792" s="605"/>
      <c r="K792" s="606"/>
      <c r="L792" s="596" t="s">
        <v>755</v>
      </c>
      <c r="M792" s="597"/>
      <c r="N792" s="597"/>
      <c r="O792" s="597"/>
      <c r="P792" s="597"/>
      <c r="Q792" s="597"/>
      <c r="R792" s="597"/>
      <c r="S792" s="597"/>
      <c r="T792" s="597"/>
      <c r="U792" s="597"/>
      <c r="V792" s="597"/>
      <c r="W792" s="597"/>
      <c r="X792" s="598"/>
      <c r="Y792" s="599">
        <v>2</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8"/>
      <c r="B793" s="629"/>
      <c r="C793" s="629"/>
      <c r="D793" s="629"/>
      <c r="E793" s="629"/>
      <c r="F793" s="630"/>
      <c r="G793" s="604" t="s">
        <v>754</v>
      </c>
      <c r="H793" s="605"/>
      <c r="I793" s="605"/>
      <c r="J793" s="605"/>
      <c r="K793" s="606"/>
      <c r="L793" s="596" t="s">
        <v>759</v>
      </c>
      <c r="M793" s="597"/>
      <c r="N793" s="597"/>
      <c r="O793" s="597"/>
      <c r="P793" s="597"/>
      <c r="Q793" s="597"/>
      <c r="R793" s="597"/>
      <c r="S793" s="597"/>
      <c r="T793" s="597"/>
      <c r="U793" s="597"/>
      <c r="V793" s="597"/>
      <c r="W793" s="597"/>
      <c r="X793" s="598"/>
      <c r="Y793" s="599">
        <v>1</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8"/>
      <c r="B794" s="629"/>
      <c r="C794" s="629"/>
      <c r="D794" s="629"/>
      <c r="E794" s="629"/>
      <c r="F794" s="630"/>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8"/>
      <c r="B795" s="629"/>
      <c r="C795" s="629"/>
      <c r="D795" s="629"/>
      <c r="E795" s="629"/>
      <c r="F795" s="630"/>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8"/>
      <c r="B796" s="629"/>
      <c r="C796" s="629"/>
      <c r="D796" s="629"/>
      <c r="E796" s="629"/>
      <c r="F796" s="630"/>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8"/>
      <c r="B797" s="629"/>
      <c r="C797" s="629"/>
      <c r="D797" s="629"/>
      <c r="E797" s="629"/>
      <c r="F797" s="630"/>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8"/>
      <c r="B798" s="629"/>
      <c r="C798" s="629"/>
      <c r="D798" s="629"/>
      <c r="E798" s="629"/>
      <c r="F798" s="630"/>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8"/>
      <c r="B799" s="629"/>
      <c r="C799" s="629"/>
      <c r="D799" s="629"/>
      <c r="E799" s="629"/>
      <c r="F799" s="630"/>
      <c r="G799" s="819" t="s">
        <v>20</v>
      </c>
      <c r="H799" s="820"/>
      <c r="I799" s="820"/>
      <c r="J799" s="820"/>
      <c r="K799" s="820"/>
      <c r="L799" s="821"/>
      <c r="M799" s="822"/>
      <c r="N799" s="822"/>
      <c r="O799" s="822"/>
      <c r="P799" s="822"/>
      <c r="Q799" s="822"/>
      <c r="R799" s="822"/>
      <c r="S799" s="822"/>
      <c r="T799" s="822"/>
      <c r="U799" s="822"/>
      <c r="V799" s="822"/>
      <c r="W799" s="822"/>
      <c r="X799" s="823"/>
      <c r="Y799" s="824">
        <f>SUM(Y789:AB798)</f>
        <v>25</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8</v>
      </c>
      <c r="AV799" s="825"/>
      <c r="AW799" s="825"/>
      <c r="AX799" s="827"/>
    </row>
    <row r="800" spans="1:51" ht="0.75" hidden="1" customHeight="1" x14ac:dyDescent="0.15">
      <c r="A800" s="628"/>
      <c r="B800" s="629"/>
      <c r="C800" s="629"/>
      <c r="D800" s="629"/>
      <c r="E800" s="629"/>
      <c r="F800" s="630"/>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9"/>
      <c r="AY800">
        <f>COUNTA($G$802,$AC$802)</f>
        <v>0</v>
      </c>
    </row>
    <row r="801" spans="1:51" ht="24.75" hidden="1" customHeight="1" x14ac:dyDescent="0.15">
      <c r="A801" s="628"/>
      <c r="B801" s="629"/>
      <c r="C801" s="629"/>
      <c r="D801" s="629"/>
      <c r="E801" s="629"/>
      <c r="F801" s="630"/>
      <c r="G801" s="808" t="s">
        <v>17</v>
      </c>
      <c r="H801" s="664"/>
      <c r="I801" s="664"/>
      <c r="J801" s="664"/>
      <c r="K801" s="664"/>
      <c r="L801" s="663" t="s">
        <v>18</v>
      </c>
      <c r="M801" s="664"/>
      <c r="N801" s="664"/>
      <c r="O801" s="664"/>
      <c r="P801" s="664"/>
      <c r="Q801" s="664"/>
      <c r="R801" s="664"/>
      <c r="S801" s="664"/>
      <c r="T801" s="664"/>
      <c r="U801" s="664"/>
      <c r="V801" s="664"/>
      <c r="W801" s="664"/>
      <c r="X801" s="665"/>
      <c r="Y801" s="650" t="s">
        <v>19</v>
      </c>
      <c r="Z801" s="651"/>
      <c r="AA801" s="651"/>
      <c r="AB801" s="794"/>
      <c r="AC801" s="808" t="s">
        <v>17</v>
      </c>
      <c r="AD801" s="664"/>
      <c r="AE801" s="664"/>
      <c r="AF801" s="664"/>
      <c r="AG801" s="664"/>
      <c r="AH801" s="663" t="s">
        <v>18</v>
      </c>
      <c r="AI801" s="664"/>
      <c r="AJ801" s="664"/>
      <c r="AK801" s="664"/>
      <c r="AL801" s="664"/>
      <c r="AM801" s="664"/>
      <c r="AN801" s="664"/>
      <c r="AO801" s="664"/>
      <c r="AP801" s="664"/>
      <c r="AQ801" s="664"/>
      <c r="AR801" s="664"/>
      <c r="AS801" s="664"/>
      <c r="AT801" s="665"/>
      <c r="AU801" s="650" t="s">
        <v>19</v>
      </c>
      <c r="AV801" s="651"/>
      <c r="AW801" s="651"/>
      <c r="AX801" s="652"/>
      <c r="AY801">
        <f>$AY$800</f>
        <v>0</v>
      </c>
    </row>
    <row r="802" spans="1:51" ht="24.75" hidden="1" customHeight="1" x14ac:dyDescent="0.15">
      <c r="A802" s="628"/>
      <c r="B802" s="629"/>
      <c r="C802" s="629"/>
      <c r="D802" s="629"/>
      <c r="E802" s="629"/>
      <c r="F802" s="630"/>
      <c r="G802" s="666"/>
      <c r="H802" s="667"/>
      <c r="I802" s="667"/>
      <c r="J802" s="667"/>
      <c r="K802" s="668"/>
      <c r="L802" s="660"/>
      <c r="M802" s="661"/>
      <c r="N802" s="661"/>
      <c r="O802" s="661"/>
      <c r="P802" s="661"/>
      <c r="Q802" s="661"/>
      <c r="R802" s="661"/>
      <c r="S802" s="661"/>
      <c r="T802" s="661"/>
      <c r="U802" s="661"/>
      <c r="V802" s="661"/>
      <c r="W802" s="661"/>
      <c r="X802" s="662"/>
      <c r="Y802" s="382"/>
      <c r="Z802" s="383"/>
      <c r="AA802" s="383"/>
      <c r="AB802" s="798"/>
      <c r="AC802" s="666"/>
      <c r="AD802" s="667"/>
      <c r="AE802" s="667"/>
      <c r="AF802" s="667"/>
      <c r="AG802" s="668"/>
      <c r="AH802" s="660"/>
      <c r="AI802" s="661"/>
      <c r="AJ802" s="661"/>
      <c r="AK802" s="661"/>
      <c r="AL802" s="661"/>
      <c r="AM802" s="661"/>
      <c r="AN802" s="661"/>
      <c r="AO802" s="661"/>
      <c r="AP802" s="661"/>
      <c r="AQ802" s="661"/>
      <c r="AR802" s="661"/>
      <c r="AS802" s="661"/>
      <c r="AT802" s="662"/>
      <c r="AU802" s="382"/>
      <c r="AV802" s="383"/>
      <c r="AW802" s="383"/>
      <c r="AX802" s="384"/>
      <c r="AY802">
        <f t="shared" ref="AY802:AY812" si="115">$AY$800</f>
        <v>0</v>
      </c>
    </row>
    <row r="803" spans="1:51" ht="24" hidden="1" customHeight="1" x14ac:dyDescent="0.15">
      <c r="A803" s="628"/>
      <c r="B803" s="629"/>
      <c r="C803" s="629"/>
      <c r="D803" s="629"/>
      <c r="E803" s="629"/>
      <c r="F803" s="630"/>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8"/>
      <c r="B804" s="629"/>
      <c r="C804" s="629"/>
      <c r="D804" s="629"/>
      <c r="E804" s="629"/>
      <c r="F804" s="630"/>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8"/>
      <c r="B805" s="629"/>
      <c r="C805" s="629"/>
      <c r="D805" s="629"/>
      <c r="E805" s="629"/>
      <c r="F805" s="630"/>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8"/>
      <c r="B806" s="629"/>
      <c r="C806" s="629"/>
      <c r="D806" s="629"/>
      <c r="E806" s="629"/>
      <c r="F806" s="630"/>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8"/>
      <c r="B807" s="629"/>
      <c r="C807" s="629"/>
      <c r="D807" s="629"/>
      <c r="E807" s="629"/>
      <c r="F807" s="630"/>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8"/>
      <c r="B808" s="629"/>
      <c r="C808" s="629"/>
      <c r="D808" s="629"/>
      <c r="E808" s="629"/>
      <c r="F808" s="630"/>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8"/>
      <c r="B809" s="629"/>
      <c r="C809" s="629"/>
      <c r="D809" s="629"/>
      <c r="E809" s="629"/>
      <c r="F809" s="630"/>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8"/>
      <c r="B810" s="629"/>
      <c r="C810" s="629"/>
      <c r="D810" s="629"/>
      <c r="E810" s="629"/>
      <c r="F810" s="630"/>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8"/>
      <c r="B811" s="629"/>
      <c r="C811" s="629"/>
      <c r="D811" s="629"/>
      <c r="E811" s="629"/>
      <c r="F811" s="630"/>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x14ac:dyDescent="0.15">
      <c r="A812" s="628"/>
      <c r="B812" s="629"/>
      <c r="C812" s="629"/>
      <c r="D812" s="629"/>
      <c r="E812" s="629"/>
      <c r="F812" s="630"/>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28"/>
      <c r="B813" s="629"/>
      <c r="C813" s="629"/>
      <c r="D813" s="629"/>
      <c r="E813" s="629"/>
      <c r="F813" s="630"/>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9"/>
      <c r="AY813">
        <f>COUNTA($G$815,$AC$815)</f>
        <v>0</v>
      </c>
    </row>
    <row r="814" spans="1:51" ht="24.75" hidden="1" customHeight="1" x14ac:dyDescent="0.15">
      <c r="A814" s="628"/>
      <c r="B814" s="629"/>
      <c r="C814" s="629"/>
      <c r="D814" s="629"/>
      <c r="E814" s="629"/>
      <c r="F814" s="630"/>
      <c r="G814" s="808" t="s">
        <v>17</v>
      </c>
      <c r="H814" s="664"/>
      <c r="I814" s="664"/>
      <c r="J814" s="664"/>
      <c r="K814" s="664"/>
      <c r="L814" s="663" t="s">
        <v>18</v>
      </c>
      <c r="M814" s="664"/>
      <c r="N814" s="664"/>
      <c r="O814" s="664"/>
      <c r="P814" s="664"/>
      <c r="Q814" s="664"/>
      <c r="R814" s="664"/>
      <c r="S814" s="664"/>
      <c r="T814" s="664"/>
      <c r="U814" s="664"/>
      <c r="V814" s="664"/>
      <c r="W814" s="664"/>
      <c r="X814" s="665"/>
      <c r="Y814" s="650" t="s">
        <v>19</v>
      </c>
      <c r="Z814" s="651"/>
      <c r="AA814" s="651"/>
      <c r="AB814" s="794"/>
      <c r="AC814" s="808" t="s">
        <v>17</v>
      </c>
      <c r="AD814" s="664"/>
      <c r="AE814" s="664"/>
      <c r="AF814" s="664"/>
      <c r="AG814" s="664"/>
      <c r="AH814" s="663" t="s">
        <v>18</v>
      </c>
      <c r="AI814" s="664"/>
      <c r="AJ814" s="664"/>
      <c r="AK814" s="664"/>
      <c r="AL814" s="664"/>
      <c r="AM814" s="664"/>
      <c r="AN814" s="664"/>
      <c r="AO814" s="664"/>
      <c r="AP814" s="664"/>
      <c r="AQ814" s="664"/>
      <c r="AR814" s="664"/>
      <c r="AS814" s="664"/>
      <c r="AT814" s="665"/>
      <c r="AU814" s="650" t="s">
        <v>19</v>
      </c>
      <c r="AV814" s="651"/>
      <c r="AW814" s="651"/>
      <c r="AX814" s="652"/>
      <c r="AY814">
        <f>$AY$813</f>
        <v>0</v>
      </c>
    </row>
    <row r="815" spans="1:51" ht="24.75" hidden="1" customHeight="1" x14ac:dyDescent="0.15">
      <c r="A815" s="628"/>
      <c r="B815" s="629"/>
      <c r="C815" s="629"/>
      <c r="D815" s="629"/>
      <c r="E815" s="629"/>
      <c r="F815" s="630"/>
      <c r="G815" s="666"/>
      <c r="H815" s="667"/>
      <c r="I815" s="667"/>
      <c r="J815" s="667"/>
      <c r="K815" s="668"/>
      <c r="L815" s="660"/>
      <c r="M815" s="661"/>
      <c r="N815" s="661"/>
      <c r="O815" s="661"/>
      <c r="P815" s="661"/>
      <c r="Q815" s="661"/>
      <c r="R815" s="661"/>
      <c r="S815" s="661"/>
      <c r="T815" s="661"/>
      <c r="U815" s="661"/>
      <c r="V815" s="661"/>
      <c r="W815" s="661"/>
      <c r="X815" s="662"/>
      <c r="Y815" s="382"/>
      <c r="Z815" s="383"/>
      <c r="AA815" s="383"/>
      <c r="AB815" s="798"/>
      <c r="AC815" s="666"/>
      <c r="AD815" s="667"/>
      <c r="AE815" s="667"/>
      <c r="AF815" s="667"/>
      <c r="AG815" s="668"/>
      <c r="AH815" s="660"/>
      <c r="AI815" s="661"/>
      <c r="AJ815" s="661"/>
      <c r="AK815" s="661"/>
      <c r="AL815" s="661"/>
      <c r="AM815" s="661"/>
      <c r="AN815" s="661"/>
      <c r="AO815" s="661"/>
      <c r="AP815" s="661"/>
      <c r="AQ815" s="661"/>
      <c r="AR815" s="661"/>
      <c r="AS815" s="661"/>
      <c r="AT815" s="662"/>
      <c r="AU815" s="382"/>
      <c r="AV815" s="383"/>
      <c r="AW815" s="383"/>
      <c r="AX815" s="384"/>
      <c r="AY815">
        <f t="shared" ref="AY815:AY825" si="116">$AY$813</f>
        <v>0</v>
      </c>
    </row>
    <row r="816" spans="1:51" ht="24.75" hidden="1" customHeight="1" x14ac:dyDescent="0.15">
      <c r="A816" s="628"/>
      <c r="B816" s="629"/>
      <c r="C816" s="629"/>
      <c r="D816" s="629"/>
      <c r="E816" s="629"/>
      <c r="F816" s="630"/>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8"/>
      <c r="B817" s="629"/>
      <c r="C817" s="629"/>
      <c r="D817" s="629"/>
      <c r="E817" s="629"/>
      <c r="F817" s="630"/>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8"/>
      <c r="B818" s="629"/>
      <c r="C818" s="629"/>
      <c r="D818" s="629"/>
      <c r="E818" s="629"/>
      <c r="F818" s="630"/>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8"/>
      <c r="B819" s="629"/>
      <c r="C819" s="629"/>
      <c r="D819" s="629"/>
      <c r="E819" s="629"/>
      <c r="F819" s="630"/>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8"/>
      <c r="B820" s="629"/>
      <c r="C820" s="629"/>
      <c r="D820" s="629"/>
      <c r="E820" s="629"/>
      <c r="F820" s="630"/>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8"/>
      <c r="B821" s="629"/>
      <c r="C821" s="629"/>
      <c r="D821" s="629"/>
      <c r="E821" s="629"/>
      <c r="F821" s="630"/>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8"/>
      <c r="B822" s="629"/>
      <c r="C822" s="629"/>
      <c r="D822" s="629"/>
      <c r="E822" s="629"/>
      <c r="F822" s="630"/>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8"/>
      <c r="B823" s="629"/>
      <c r="C823" s="629"/>
      <c r="D823" s="629"/>
      <c r="E823" s="629"/>
      <c r="F823" s="630"/>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11.25" hidden="1" customHeight="1" x14ac:dyDescent="0.15">
      <c r="A824" s="628"/>
      <c r="B824" s="629"/>
      <c r="C824" s="629"/>
      <c r="D824" s="629"/>
      <c r="E824" s="629"/>
      <c r="F824" s="630"/>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x14ac:dyDescent="0.15">
      <c r="A825" s="628"/>
      <c r="B825" s="629"/>
      <c r="C825" s="629"/>
      <c r="D825" s="629"/>
      <c r="E825" s="629"/>
      <c r="F825" s="630"/>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28"/>
      <c r="B826" s="629"/>
      <c r="C826" s="629"/>
      <c r="D826" s="629"/>
      <c r="E826" s="629"/>
      <c r="F826" s="630"/>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9"/>
      <c r="AY826">
        <f>COUNTA($G$828,$AC$828)</f>
        <v>0</v>
      </c>
    </row>
    <row r="827" spans="1:51" ht="24.75" hidden="1" customHeight="1" x14ac:dyDescent="0.15">
      <c r="A827" s="628"/>
      <c r="B827" s="629"/>
      <c r="C827" s="629"/>
      <c r="D827" s="629"/>
      <c r="E827" s="629"/>
      <c r="F827" s="630"/>
      <c r="G827" s="808" t="s">
        <v>17</v>
      </c>
      <c r="H827" s="664"/>
      <c r="I827" s="664"/>
      <c r="J827" s="664"/>
      <c r="K827" s="664"/>
      <c r="L827" s="663" t="s">
        <v>18</v>
      </c>
      <c r="M827" s="664"/>
      <c r="N827" s="664"/>
      <c r="O827" s="664"/>
      <c r="P827" s="664"/>
      <c r="Q827" s="664"/>
      <c r="R827" s="664"/>
      <c r="S827" s="664"/>
      <c r="T827" s="664"/>
      <c r="U827" s="664"/>
      <c r="V827" s="664"/>
      <c r="W827" s="664"/>
      <c r="X827" s="665"/>
      <c r="Y827" s="650" t="s">
        <v>19</v>
      </c>
      <c r="Z827" s="651"/>
      <c r="AA827" s="651"/>
      <c r="AB827" s="794"/>
      <c r="AC827" s="808" t="s">
        <v>17</v>
      </c>
      <c r="AD827" s="664"/>
      <c r="AE827" s="664"/>
      <c r="AF827" s="664"/>
      <c r="AG827" s="664"/>
      <c r="AH827" s="663" t="s">
        <v>18</v>
      </c>
      <c r="AI827" s="664"/>
      <c r="AJ827" s="664"/>
      <c r="AK827" s="664"/>
      <c r="AL827" s="664"/>
      <c r="AM827" s="664"/>
      <c r="AN827" s="664"/>
      <c r="AO827" s="664"/>
      <c r="AP827" s="664"/>
      <c r="AQ827" s="664"/>
      <c r="AR827" s="664"/>
      <c r="AS827" s="664"/>
      <c r="AT827" s="665"/>
      <c r="AU827" s="650" t="s">
        <v>19</v>
      </c>
      <c r="AV827" s="651"/>
      <c r="AW827" s="651"/>
      <c r="AX827" s="652"/>
      <c r="AY827">
        <f>$AY$826</f>
        <v>0</v>
      </c>
    </row>
    <row r="828" spans="1:51" s="16" customFormat="1" ht="24.75" hidden="1" customHeight="1" x14ac:dyDescent="0.15">
      <c r="A828" s="628"/>
      <c r="B828" s="629"/>
      <c r="C828" s="629"/>
      <c r="D828" s="629"/>
      <c r="E828" s="629"/>
      <c r="F828" s="630"/>
      <c r="G828" s="666"/>
      <c r="H828" s="667"/>
      <c r="I828" s="667"/>
      <c r="J828" s="667"/>
      <c r="K828" s="668"/>
      <c r="L828" s="660"/>
      <c r="M828" s="661"/>
      <c r="N828" s="661"/>
      <c r="O828" s="661"/>
      <c r="P828" s="661"/>
      <c r="Q828" s="661"/>
      <c r="R828" s="661"/>
      <c r="S828" s="661"/>
      <c r="T828" s="661"/>
      <c r="U828" s="661"/>
      <c r="V828" s="661"/>
      <c r="W828" s="661"/>
      <c r="X828" s="662"/>
      <c r="Y828" s="382"/>
      <c r="Z828" s="383"/>
      <c r="AA828" s="383"/>
      <c r="AB828" s="798"/>
      <c r="AC828" s="666"/>
      <c r="AD828" s="667"/>
      <c r="AE828" s="667"/>
      <c r="AF828" s="667"/>
      <c r="AG828" s="668"/>
      <c r="AH828" s="660"/>
      <c r="AI828" s="661"/>
      <c r="AJ828" s="661"/>
      <c r="AK828" s="661"/>
      <c r="AL828" s="661"/>
      <c r="AM828" s="661"/>
      <c r="AN828" s="661"/>
      <c r="AO828" s="661"/>
      <c r="AP828" s="661"/>
      <c r="AQ828" s="661"/>
      <c r="AR828" s="661"/>
      <c r="AS828" s="661"/>
      <c r="AT828" s="662"/>
      <c r="AU828" s="382"/>
      <c r="AV828" s="383"/>
      <c r="AW828" s="383"/>
      <c r="AX828" s="384"/>
      <c r="AY828">
        <f t="shared" ref="AY828:AY838" si="117">$AY$826</f>
        <v>0</v>
      </c>
    </row>
    <row r="829" spans="1:51" ht="24.75" hidden="1" customHeight="1" x14ac:dyDescent="0.15">
      <c r="A829" s="628"/>
      <c r="B829" s="629"/>
      <c r="C829" s="629"/>
      <c r="D829" s="629"/>
      <c r="E829" s="629"/>
      <c r="F829" s="630"/>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8"/>
      <c r="B830" s="629"/>
      <c r="C830" s="629"/>
      <c r="D830" s="629"/>
      <c r="E830" s="629"/>
      <c r="F830" s="630"/>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8"/>
      <c r="B831" s="629"/>
      <c r="C831" s="629"/>
      <c r="D831" s="629"/>
      <c r="E831" s="629"/>
      <c r="F831" s="630"/>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8"/>
      <c r="B832" s="629"/>
      <c r="C832" s="629"/>
      <c r="D832" s="629"/>
      <c r="E832" s="629"/>
      <c r="F832" s="630"/>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8"/>
      <c r="B833" s="629"/>
      <c r="C833" s="629"/>
      <c r="D833" s="629"/>
      <c r="E833" s="629"/>
      <c r="F833" s="630"/>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8"/>
      <c r="B834" s="629"/>
      <c r="C834" s="629"/>
      <c r="D834" s="629"/>
      <c r="E834" s="629"/>
      <c r="F834" s="630"/>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8"/>
      <c r="B835" s="629"/>
      <c r="C835" s="629"/>
      <c r="D835" s="629"/>
      <c r="E835" s="629"/>
      <c r="F835" s="630"/>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8"/>
      <c r="B836" s="629"/>
      <c r="C836" s="629"/>
      <c r="D836" s="629"/>
      <c r="E836" s="629"/>
      <c r="F836" s="630"/>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8"/>
      <c r="B837" s="629"/>
      <c r="C837" s="629"/>
      <c r="D837" s="629"/>
      <c r="E837" s="629"/>
      <c r="F837" s="630"/>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8"/>
      <c r="B838" s="629"/>
      <c r="C838" s="629"/>
      <c r="D838" s="629"/>
      <c r="E838" s="629"/>
      <c r="F838" s="630"/>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9.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3" t="s">
        <v>297</v>
      </c>
      <c r="K844" s="361"/>
      <c r="L844" s="361"/>
      <c r="M844" s="361"/>
      <c r="N844" s="361"/>
      <c r="O844" s="361"/>
      <c r="P844" s="248" t="s">
        <v>244</v>
      </c>
      <c r="Q844" s="248"/>
      <c r="R844" s="248"/>
      <c r="S844" s="248"/>
      <c r="T844" s="248"/>
      <c r="U844" s="248"/>
      <c r="V844" s="248"/>
      <c r="W844" s="248"/>
      <c r="X844" s="248"/>
      <c r="Y844" s="362" t="s">
        <v>295</v>
      </c>
      <c r="Z844" s="363"/>
      <c r="AA844" s="363"/>
      <c r="AB844" s="363"/>
      <c r="AC844" s="153" t="s">
        <v>338</v>
      </c>
      <c r="AD844" s="153"/>
      <c r="AE844" s="153"/>
      <c r="AF844" s="153"/>
      <c r="AG844" s="153"/>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5.75" customHeight="1" x14ac:dyDescent="0.15">
      <c r="A845" s="370">
        <v>1</v>
      </c>
      <c r="B845" s="370">
        <v>1</v>
      </c>
      <c r="C845" s="343" t="s">
        <v>772</v>
      </c>
      <c r="D845" s="343"/>
      <c r="E845" s="343"/>
      <c r="F845" s="343"/>
      <c r="G845" s="343"/>
      <c r="H845" s="343"/>
      <c r="I845" s="343"/>
      <c r="J845" s="344">
        <v>3010405010499</v>
      </c>
      <c r="K845" s="345"/>
      <c r="L845" s="345"/>
      <c r="M845" s="345"/>
      <c r="N845" s="345"/>
      <c r="O845" s="345"/>
      <c r="P845" s="903" t="s">
        <v>773</v>
      </c>
      <c r="Q845" s="904"/>
      <c r="R845" s="904"/>
      <c r="S845" s="904"/>
      <c r="T845" s="904"/>
      <c r="U845" s="904"/>
      <c r="V845" s="904"/>
      <c r="W845" s="904"/>
      <c r="X845" s="904"/>
      <c r="Y845" s="347">
        <v>25</v>
      </c>
      <c r="Z845" s="348"/>
      <c r="AA845" s="348"/>
      <c r="AB845" s="349"/>
      <c r="AC845" s="832" t="s">
        <v>373</v>
      </c>
      <c r="AD845" s="833"/>
      <c r="AE845" s="833"/>
      <c r="AF845" s="833"/>
      <c r="AG845" s="834"/>
      <c r="AH845" s="366">
        <v>1</v>
      </c>
      <c r="AI845" s="367"/>
      <c r="AJ845" s="367"/>
      <c r="AK845" s="367"/>
      <c r="AL845" s="354">
        <v>93.1</v>
      </c>
      <c r="AM845" s="355"/>
      <c r="AN845" s="355"/>
      <c r="AO845" s="356"/>
      <c r="AP845" s="357"/>
      <c r="AQ845" s="357"/>
      <c r="AR845" s="357"/>
      <c r="AS845" s="357"/>
      <c r="AT845" s="357"/>
      <c r="AU845" s="357"/>
      <c r="AV845" s="357"/>
      <c r="AW845" s="357"/>
      <c r="AX845" s="357"/>
    </row>
    <row r="846" spans="1:51" ht="30" customHeight="1" x14ac:dyDescent="0.15">
      <c r="A846" s="370">
        <v>2</v>
      </c>
      <c r="B846" s="370">
        <v>1</v>
      </c>
      <c r="C846" s="358" t="s">
        <v>774</v>
      </c>
      <c r="D846" s="343"/>
      <c r="E846" s="343"/>
      <c r="F846" s="343"/>
      <c r="G846" s="343"/>
      <c r="H846" s="343"/>
      <c r="I846" s="343"/>
      <c r="J846" s="344">
        <v>1013201007836</v>
      </c>
      <c r="K846" s="345"/>
      <c r="L846" s="345"/>
      <c r="M846" s="345"/>
      <c r="N846" s="345"/>
      <c r="O846" s="345"/>
      <c r="P846" s="903" t="s">
        <v>773</v>
      </c>
      <c r="Q846" s="904"/>
      <c r="R846" s="904"/>
      <c r="S846" s="904"/>
      <c r="T846" s="904"/>
      <c r="U846" s="904"/>
      <c r="V846" s="904"/>
      <c r="W846" s="904"/>
      <c r="X846" s="904"/>
      <c r="Y846" s="347">
        <v>24</v>
      </c>
      <c r="Z846" s="348"/>
      <c r="AA846" s="348"/>
      <c r="AB846" s="349"/>
      <c r="AC846" s="832" t="s">
        <v>373</v>
      </c>
      <c r="AD846" s="833"/>
      <c r="AE846" s="833"/>
      <c r="AF846" s="833"/>
      <c r="AG846" s="834"/>
      <c r="AH846" s="366">
        <v>2</v>
      </c>
      <c r="AI846" s="367"/>
      <c r="AJ846" s="367"/>
      <c r="AK846" s="367"/>
      <c r="AL846" s="354">
        <v>95.1</v>
      </c>
      <c r="AM846" s="355"/>
      <c r="AN846" s="355"/>
      <c r="AO846" s="356"/>
      <c r="AP846" s="357"/>
      <c r="AQ846" s="357"/>
      <c r="AR846" s="357"/>
      <c r="AS846" s="357"/>
      <c r="AT846" s="357"/>
      <c r="AU846" s="357"/>
      <c r="AV846" s="357"/>
      <c r="AW846" s="357"/>
      <c r="AX846" s="357"/>
      <c r="AY846">
        <f>COUNTA($C$846)</f>
        <v>1</v>
      </c>
    </row>
    <row r="847" spans="1:51" ht="30" customHeight="1" x14ac:dyDescent="0.15">
      <c r="A847" s="370">
        <v>3</v>
      </c>
      <c r="B847" s="370">
        <v>1</v>
      </c>
      <c r="C847" s="358" t="s">
        <v>779</v>
      </c>
      <c r="D847" s="343"/>
      <c r="E847" s="343"/>
      <c r="F847" s="343"/>
      <c r="G847" s="343"/>
      <c r="H847" s="343"/>
      <c r="I847" s="343"/>
      <c r="J847" s="344">
        <v>4240005007946</v>
      </c>
      <c r="K847" s="345"/>
      <c r="L847" s="345"/>
      <c r="M847" s="345"/>
      <c r="N847" s="345"/>
      <c r="O847" s="345"/>
      <c r="P847" s="903" t="s">
        <v>773</v>
      </c>
      <c r="Q847" s="904"/>
      <c r="R847" s="904"/>
      <c r="S847" s="904"/>
      <c r="T847" s="904"/>
      <c r="U847" s="904"/>
      <c r="V847" s="904"/>
      <c r="W847" s="904"/>
      <c r="X847" s="904"/>
      <c r="Y847" s="347">
        <v>24</v>
      </c>
      <c r="Z847" s="348"/>
      <c r="AA847" s="348"/>
      <c r="AB847" s="349"/>
      <c r="AC847" s="832" t="s">
        <v>373</v>
      </c>
      <c r="AD847" s="833"/>
      <c r="AE847" s="833"/>
      <c r="AF847" s="833"/>
      <c r="AG847" s="834"/>
      <c r="AH847" s="352">
        <v>1</v>
      </c>
      <c r="AI847" s="353"/>
      <c r="AJ847" s="353"/>
      <c r="AK847" s="353"/>
      <c r="AL847" s="354">
        <v>74</v>
      </c>
      <c r="AM847" s="355"/>
      <c r="AN847" s="355"/>
      <c r="AO847" s="356"/>
      <c r="AP847" s="357"/>
      <c r="AQ847" s="357"/>
      <c r="AR847" s="357"/>
      <c r="AS847" s="357"/>
      <c r="AT847" s="357"/>
      <c r="AU847" s="357"/>
      <c r="AV847" s="357"/>
      <c r="AW847" s="357"/>
      <c r="AX847" s="357"/>
      <c r="AY847">
        <f>COUNTA($C$847)</f>
        <v>1</v>
      </c>
    </row>
    <row r="848" spans="1:51" ht="30" customHeight="1" x14ac:dyDescent="0.15">
      <c r="A848" s="370">
        <v>4</v>
      </c>
      <c r="B848" s="370">
        <v>1</v>
      </c>
      <c r="C848" s="358" t="s">
        <v>775</v>
      </c>
      <c r="D848" s="343"/>
      <c r="E848" s="343"/>
      <c r="F848" s="343"/>
      <c r="G848" s="343"/>
      <c r="H848" s="343"/>
      <c r="I848" s="343"/>
      <c r="J848" s="344">
        <v>4120905002554</v>
      </c>
      <c r="K848" s="345"/>
      <c r="L848" s="345"/>
      <c r="M848" s="345"/>
      <c r="N848" s="345"/>
      <c r="O848" s="345"/>
      <c r="P848" s="903" t="s">
        <v>773</v>
      </c>
      <c r="Q848" s="904"/>
      <c r="R848" s="904"/>
      <c r="S848" s="904"/>
      <c r="T848" s="904"/>
      <c r="U848" s="904"/>
      <c r="V848" s="904"/>
      <c r="W848" s="904"/>
      <c r="X848" s="904"/>
      <c r="Y848" s="347">
        <v>21</v>
      </c>
      <c r="Z848" s="348"/>
      <c r="AA848" s="348"/>
      <c r="AB848" s="349"/>
      <c r="AC848" s="832" t="s">
        <v>373</v>
      </c>
      <c r="AD848" s="833"/>
      <c r="AE848" s="833"/>
      <c r="AF848" s="833"/>
      <c r="AG848" s="834"/>
      <c r="AH848" s="352">
        <v>1</v>
      </c>
      <c r="AI848" s="353"/>
      <c r="AJ848" s="353"/>
      <c r="AK848" s="353"/>
      <c r="AL848" s="354">
        <v>88.1</v>
      </c>
      <c r="AM848" s="355"/>
      <c r="AN848" s="355"/>
      <c r="AO848" s="356"/>
      <c r="AP848" s="357"/>
      <c r="AQ848" s="357"/>
      <c r="AR848" s="357"/>
      <c r="AS848" s="357"/>
      <c r="AT848" s="357"/>
      <c r="AU848" s="357"/>
      <c r="AV848" s="357"/>
      <c r="AW848" s="357"/>
      <c r="AX848" s="357"/>
      <c r="AY848">
        <f>COUNTA($C$848)</f>
        <v>1</v>
      </c>
    </row>
    <row r="849" spans="1:51" ht="30" customHeight="1" x14ac:dyDescent="0.15">
      <c r="A849" s="370">
        <v>5</v>
      </c>
      <c r="B849" s="370">
        <v>1</v>
      </c>
      <c r="C849" s="358" t="s">
        <v>778</v>
      </c>
      <c r="D849" s="343"/>
      <c r="E849" s="343"/>
      <c r="F849" s="343"/>
      <c r="G849" s="343"/>
      <c r="H849" s="343"/>
      <c r="I849" s="343"/>
      <c r="J849" s="344">
        <v>4470001000428</v>
      </c>
      <c r="K849" s="345"/>
      <c r="L849" s="345"/>
      <c r="M849" s="345"/>
      <c r="N849" s="345"/>
      <c r="O849" s="345"/>
      <c r="P849" s="903" t="s">
        <v>773</v>
      </c>
      <c r="Q849" s="904"/>
      <c r="R849" s="904"/>
      <c r="S849" s="904"/>
      <c r="T849" s="904"/>
      <c r="U849" s="904"/>
      <c r="V849" s="904"/>
      <c r="W849" s="904"/>
      <c r="X849" s="904"/>
      <c r="Y849" s="347">
        <v>21</v>
      </c>
      <c r="Z849" s="348"/>
      <c r="AA849" s="348"/>
      <c r="AB849" s="349"/>
      <c r="AC849" s="832" t="s">
        <v>373</v>
      </c>
      <c r="AD849" s="833"/>
      <c r="AE849" s="833"/>
      <c r="AF849" s="833"/>
      <c r="AG849" s="834"/>
      <c r="AH849" s="352">
        <v>1</v>
      </c>
      <c r="AI849" s="353"/>
      <c r="AJ849" s="353"/>
      <c r="AK849" s="353"/>
      <c r="AL849" s="354">
        <v>65.2</v>
      </c>
      <c r="AM849" s="355"/>
      <c r="AN849" s="355"/>
      <c r="AO849" s="356"/>
      <c r="AP849" s="357"/>
      <c r="AQ849" s="357"/>
      <c r="AR849" s="357"/>
      <c r="AS849" s="357"/>
      <c r="AT849" s="357"/>
      <c r="AU849" s="357"/>
      <c r="AV849" s="357"/>
      <c r="AW849" s="357"/>
      <c r="AX849" s="357"/>
      <c r="AY849">
        <f>COUNTA($C$849)</f>
        <v>1</v>
      </c>
    </row>
    <row r="850" spans="1:51" ht="30" customHeight="1" x14ac:dyDescent="0.15">
      <c r="A850" s="370">
        <v>6</v>
      </c>
      <c r="B850" s="370">
        <v>1</v>
      </c>
      <c r="C850" s="358" t="s">
        <v>778</v>
      </c>
      <c r="D850" s="343"/>
      <c r="E850" s="343"/>
      <c r="F850" s="343"/>
      <c r="G850" s="343"/>
      <c r="H850" s="343"/>
      <c r="I850" s="343"/>
      <c r="J850" s="344">
        <v>4470001000428</v>
      </c>
      <c r="K850" s="345"/>
      <c r="L850" s="345"/>
      <c r="M850" s="345"/>
      <c r="N850" s="345"/>
      <c r="O850" s="345"/>
      <c r="P850" s="903" t="s">
        <v>773</v>
      </c>
      <c r="Q850" s="904"/>
      <c r="R850" s="904"/>
      <c r="S850" s="904"/>
      <c r="T850" s="904"/>
      <c r="U850" s="904"/>
      <c r="V850" s="904"/>
      <c r="W850" s="904"/>
      <c r="X850" s="904"/>
      <c r="Y850" s="347">
        <v>20</v>
      </c>
      <c r="Z850" s="348"/>
      <c r="AA850" s="348"/>
      <c r="AB850" s="349"/>
      <c r="AC850" s="832" t="s">
        <v>373</v>
      </c>
      <c r="AD850" s="833"/>
      <c r="AE850" s="833"/>
      <c r="AF850" s="833"/>
      <c r="AG850" s="834"/>
      <c r="AH850" s="352">
        <v>1</v>
      </c>
      <c r="AI850" s="353"/>
      <c r="AJ850" s="353"/>
      <c r="AK850" s="353"/>
      <c r="AL850" s="354">
        <v>69.3</v>
      </c>
      <c r="AM850" s="355"/>
      <c r="AN850" s="355"/>
      <c r="AO850" s="356"/>
      <c r="AP850" s="357"/>
      <c r="AQ850" s="357"/>
      <c r="AR850" s="357"/>
      <c r="AS850" s="357"/>
      <c r="AT850" s="357"/>
      <c r="AU850" s="357"/>
      <c r="AV850" s="357"/>
      <c r="AW850" s="357"/>
      <c r="AX850" s="357"/>
      <c r="AY850">
        <f>COUNTA($C$850)</f>
        <v>1</v>
      </c>
    </row>
    <row r="851" spans="1:51" ht="30" customHeight="1" x14ac:dyDescent="0.15">
      <c r="A851" s="370">
        <v>7</v>
      </c>
      <c r="B851" s="370">
        <v>1</v>
      </c>
      <c r="C851" s="358" t="s">
        <v>776</v>
      </c>
      <c r="D851" s="343"/>
      <c r="E851" s="343"/>
      <c r="F851" s="343"/>
      <c r="G851" s="343"/>
      <c r="H851" s="343"/>
      <c r="I851" s="343"/>
      <c r="J851" s="344">
        <v>2080001012662</v>
      </c>
      <c r="K851" s="345"/>
      <c r="L851" s="345"/>
      <c r="M851" s="345"/>
      <c r="N851" s="345"/>
      <c r="O851" s="345"/>
      <c r="P851" s="903" t="s">
        <v>773</v>
      </c>
      <c r="Q851" s="904"/>
      <c r="R851" s="904"/>
      <c r="S851" s="904"/>
      <c r="T851" s="904"/>
      <c r="U851" s="904"/>
      <c r="V851" s="904"/>
      <c r="W851" s="904"/>
      <c r="X851" s="904"/>
      <c r="Y851" s="347">
        <v>20</v>
      </c>
      <c r="Z851" s="348"/>
      <c r="AA851" s="348"/>
      <c r="AB851" s="349"/>
      <c r="AC851" s="832" t="s">
        <v>373</v>
      </c>
      <c r="AD851" s="833"/>
      <c r="AE851" s="833"/>
      <c r="AF851" s="833"/>
      <c r="AG851" s="834"/>
      <c r="AH851" s="352">
        <v>2</v>
      </c>
      <c r="AI851" s="353"/>
      <c r="AJ851" s="353"/>
      <c r="AK851" s="353"/>
      <c r="AL851" s="354">
        <v>96.9</v>
      </c>
      <c r="AM851" s="355"/>
      <c r="AN851" s="355"/>
      <c r="AO851" s="356"/>
      <c r="AP851" s="357"/>
      <c r="AQ851" s="357"/>
      <c r="AR851" s="357"/>
      <c r="AS851" s="357"/>
      <c r="AT851" s="357"/>
      <c r="AU851" s="357"/>
      <c r="AV851" s="357"/>
      <c r="AW851" s="357"/>
      <c r="AX851" s="357"/>
      <c r="AY851">
        <f>COUNTA($C$851)</f>
        <v>1</v>
      </c>
    </row>
    <row r="852" spans="1:51" ht="30" customHeight="1" x14ac:dyDescent="0.15">
      <c r="A852" s="370">
        <v>8</v>
      </c>
      <c r="B852" s="370">
        <v>1</v>
      </c>
      <c r="C852" s="358" t="s">
        <v>780</v>
      </c>
      <c r="D852" s="343"/>
      <c r="E852" s="343"/>
      <c r="F852" s="343"/>
      <c r="G852" s="343"/>
      <c r="H852" s="343"/>
      <c r="I852" s="343"/>
      <c r="J852" s="344">
        <v>9130005004297</v>
      </c>
      <c r="K852" s="345"/>
      <c r="L852" s="345"/>
      <c r="M852" s="345"/>
      <c r="N852" s="345"/>
      <c r="O852" s="345"/>
      <c r="P852" s="903" t="s">
        <v>773</v>
      </c>
      <c r="Q852" s="904"/>
      <c r="R852" s="904"/>
      <c r="S852" s="904"/>
      <c r="T852" s="904"/>
      <c r="U852" s="904"/>
      <c r="V852" s="904"/>
      <c r="W852" s="904"/>
      <c r="X852" s="904"/>
      <c r="Y852" s="347">
        <v>19</v>
      </c>
      <c r="Z852" s="348"/>
      <c r="AA852" s="348"/>
      <c r="AB852" s="349"/>
      <c r="AC852" s="832" t="s">
        <v>373</v>
      </c>
      <c r="AD852" s="833"/>
      <c r="AE852" s="833"/>
      <c r="AF852" s="833"/>
      <c r="AG852" s="834"/>
      <c r="AH852" s="352">
        <v>1</v>
      </c>
      <c r="AI852" s="353"/>
      <c r="AJ852" s="353"/>
      <c r="AK852" s="353"/>
      <c r="AL852" s="354">
        <v>63.2</v>
      </c>
      <c r="AM852" s="355"/>
      <c r="AN852" s="355"/>
      <c r="AO852" s="356"/>
      <c r="AP852" s="357"/>
      <c r="AQ852" s="357"/>
      <c r="AR852" s="357"/>
      <c r="AS852" s="357"/>
      <c r="AT852" s="357"/>
      <c r="AU852" s="357"/>
      <c r="AV852" s="357"/>
      <c r="AW852" s="357"/>
      <c r="AX852" s="357"/>
      <c r="AY852">
        <f>COUNTA($C$852)</f>
        <v>1</v>
      </c>
    </row>
    <row r="853" spans="1:51" ht="30" customHeight="1" x14ac:dyDescent="0.15">
      <c r="A853" s="370">
        <v>9</v>
      </c>
      <c r="B853" s="370">
        <v>1</v>
      </c>
      <c r="C853" s="358" t="s">
        <v>781</v>
      </c>
      <c r="D853" s="343"/>
      <c r="E853" s="343"/>
      <c r="F853" s="343"/>
      <c r="G853" s="343"/>
      <c r="H853" s="343"/>
      <c r="I853" s="343"/>
      <c r="J853" s="344">
        <v>3180005006071</v>
      </c>
      <c r="K853" s="345"/>
      <c r="L853" s="345"/>
      <c r="M853" s="345"/>
      <c r="N853" s="345"/>
      <c r="O853" s="345"/>
      <c r="P853" s="903" t="s">
        <v>773</v>
      </c>
      <c r="Q853" s="904"/>
      <c r="R853" s="904"/>
      <c r="S853" s="904"/>
      <c r="T853" s="904"/>
      <c r="U853" s="904"/>
      <c r="V853" s="904"/>
      <c r="W853" s="904"/>
      <c r="X853" s="904"/>
      <c r="Y853" s="347">
        <v>18</v>
      </c>
      <c r="Z853" s="348"/>
      <c r="AA853" s="348"/>
      <c r="AB853" s="349"/>
      <c r="AC853" s="832" t="s">
        <v>373</v>
      </c>
      <c r="AD853" s="833"/>
      <c r="AE853" s="833"/>
      <c r="AF853" s="833"/>
      <c r="AG853" s="834"/>
      <c r="AH853" s="352">
        <v>1</v>
      </c>
      <c r="AI853" s="353"/>
      <c r="AJ853" s="353"/>
      <c r="AK853" s="353"/>
      <c r="AL853" s="354">
        <v>60.4</v>
      </c>
      <c r="AM853" s="355"/>
      <c r="AN853" s="355"/>
      <c r="AO853" s="356"/>
      <c r="AP853" s="357"/>
      <c r="AQ853" s="357"/>
      <c r="AR853" s="357"/>
      <c r="AS853" s="357"/>
      <c r="AT853" s="357"/>
      <c r="AU853" s="357"/>
      <c r="AV853" s="357"/>
      <c r="AW853" s="357"/>
      <c r="AX853" s="357"/>
      <c r="AY853">
        <f>COUNTA($C$853)</f>
        <v>1</v>
      </c>
    </row>
    <row r="854" spans="1:51" ht="30" customHeight="1" x14ac:dyDescent="0.15">
      <c r="A854" s="370">
        <v>10</v>
      </c>
      <c r="B854" s="370">
        <v>1</v>
      </c>
      <c r="C854" s="358" t="s">
        <v>777</v>
      </c>
      <c r="D854" s="343"/>
      <c r="E854" s="343"/>
      <c r="F854" s="343"/>
      <c r="G854" s="343"/>
      <c r="H854" s="343"/>
      <c r="I854" s="343"/>
      <c r="J854" s="344">
        <v>3290005003743</v>
      </c>
      <c r="K854" s="345"/>
      <c r="L854" s="345"/>
      <c r="M854" s="345"/>
      <c r="N854" s="345"/>
      <c r="O854" s="345"/>
      <c r="P854" s="903" t="s">
        <v>773</v>
      </c>
      <c r="Q854" s="904"/>
      <c r="R854" s="904"/>
      <c r="S854" s="904"/>
      <c r="T854" s="904"/>
      <c r="U854" s="904"/>
      <c r="V854" s="904"/>
      <c r="W854" s="904"/>
      <c r="X854" s="904"/>
      <c r="Y854" s="347">
        <v>18</v>
      </c>
      <c r="Z854" s="348"/>
      <c r="AA854" s="348"/>
      <c r="AB854" s="349"/>
      <c r="AC854" s="350" t="s">
        <v>379</v>
      </c>
      <c r="AD854" s="351"/>
      <c r="AE854" s="351"/>
      <c r="AF854" s="351"/>
      <c r="AG854" s="351"/>
      <c r="AH854" s="352" t="s">
        <v>749</v>
      </c>
      <c r="AI854" s="353"/>
      <c r="AJ854" s="353"/>
      <c r="AK854" s="353"/>
      <c r="AL854" s="354">
        <v>68.099999999999994</v>
      </c>
      <c r="AM854" s="355"/>
      <c r="AN854" s="355"/>
      <c r="AO854" s="356"/>
      <c r="AP854" s="357"/>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12.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3" t="s">
        <v>297</v>
      </c>
      <c r="K877" s="361"/>
      <c r="L877" s="361"/>
      <c r="M877" s="361"/>
      <c r="N877" s="361"/>
      <c r="O877" s="361"/>
      <c r="P877" s="248" t="s">
        <v>244</v>
      </c>
      <c r="Q877" s="248"/>
      <c r="R877" s="248"/>
      <c r="S877" s="248"/>
      <c r="T877" s="248"/>
      <c r="U877" s="248"/>
      <c r="V877" s="248"/>
      <c r="W877" s="248"/>
      <c r="X877" s="248"/>
      <c r="Y877" s="362" t="s">
        <v>295</v>
      </c>
      <c r="Z877" s="363"/>
      <c r="AA877" s="363"/>
      <c r="AB877" s="363"/>
      <c r="AC877" s="153" t="s">
        <v>338</v>
      </c>
      <c r="AD877" s="153"/>
      <c r="AE877" s="153"/>
      <c r="AF877" s="153"/>
      <c r="AG877" s="153"/>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761</v>
      </c>
      <c r="D878" s="343"/>
      <c r="E878" s="343"/>
      <c r="F878" s="343"/>
      <c r="G878" s="343"/>
      <c r="H878" s="343"/>
      <c r="I878" s="343"/>
      <c r="J878" s="344">
        <v>3010001086662</v>
      </c>
      <c r="K878" s="345"/>
      <c r="L878" s="345"/>
      <c r="M878" s="345"/>
      <c r="N878" s="345"/>
      <c r="O878" s="345"/>
      <c r="P878" s="359" t="s">
        <v>789</v>
      </c>
      <c r="Q878" s="346"/>
      <c r="R878" s="346"/>
      <c r="S878" s="346"/>
      <c r="T878" s="346"/>
      <c r="U878" s="346"/>
      <c r="V878" s="346"/>
      <c r="W878" s="346"/>
      <c r="X878" s="346"/>
      <c r="Y878" s="347">
        <v>8</v>
      </c>
      <c r="Z878" s="348"/>
      <c r="AA878" s="348"/>
      <c r="AB878" s="349"/>
      <c r="AC878" s="350" t="s">
        <v>379</v>
      </c>
      <c r="AD878" s="351"/>
      <c r="AE878" s="351"/>
      <c r="AF878" s="351"/>
      <c r="AG878" s="351"/>
      <c r="AH878" s="366" t="s">
        <v>721</v>
      </c>
      <c r="AI878" s="367"/>
      <c r="AJ878" s="367"/>
      <c r="AK878" s="367"/>
      <c r="AL878" s="354" t="s">
        <v>721</v>
      </c>
      <c r="AM878" s="355"/>
      <c r="AN878" s="355"/>
      <c r="AO878" s="356"/>
      <c r="AP878" s="357"/>
      <c r="AQ878" s="357"/>
      <c r="AR878" s="357"/>
      <c r="AS878" s="357"/>
      <c r="AT878" s="357"/>
      <c r="AU878" s="357"/>
      <c r="AV878" s="357"/>
      <c r="AW878" s="357"/>
      <c r="AX878" s="357"/>
      <c r="AY878">
        <f t="shared" si="118"/>
        <v>1</v>
      </c>
    </row>
    <row r="879" spans="1:51" ht="44.25" customHeight="1" x14ac:dyDescent="0.15">
      <c r="A879" s="370">
        <v>2</v>
      </c>
      <c r="B879" s="370">
        <v>1</v>
      </c>
      <c r="C879" s="358" t="s">
        <v>770</v>
      </c>
      <c r="D879" s="343"/>
      <c r="E879" s="343"/>
      <c r="F879" s="343"/>
      <c r="G879" s="343"/>
      <c r="H879" s="343"/>
      <c r="I879" s="343"/>
      <c r="J879" s="344">
        <v>7010005013411</v>
      </c>
      <c r="K879" s="345"/>
      <c r="L879" s="345"/>
      <c r="M879" s="345"/>
      <c r="N879" s="345"/>
      <c r="O879" s="345"/>
      <c r="P879" s="346" t="s">
        <v>762</v>
      </c>
      <c r="Q879" s="346"/>
      <c r="R879" s="346"/>
      <c r="S879" s="346"/>
      <c r="T879" s="346"/>
      <c r="U879" s="346"/>
      <c r="V879" s="346"/>
      <c r="W879" s="346"/>
      <c r="X879" s="346"/>
      <c r="Y879" s="347">
        <v>5</v>
      </c>
      <c r="Z879" s="348"/>
      <c r="AA879" s="348"/>
      <c r="AB879" s="349"/>
      <c r="AC879" s="350" t="s">
        <v>379</v>
      </c>
      <c r="AD879" s="351"/>
      <c r="AE879" s="351"/>
      <c r="AF879" s="351"/>
      <c r="AG879" s="351"/>
      <c r="AH879" s="366" t="s">
        <v>721</v>
      </c>
      <c r="AI879" s="367"/>
      <c r="AJ879" s="367"/>
      <c r="AK879" s="367"/>
      <c r="AL879" s="354" t="s">
        <v>721</v>
      </c>
      <c r="AM879" s="355"/>
      <c r="AN879" s="355"/>
      <c r="AO879" s="356"/>
      <c r="AP879" s="357"/>
      <c r="AQ879" s="357"/>
      <c r="AR879" s="357"/>
      <c r="AS879" s="357"/>
      <c r="AT879" s="357"/>
      <c r="AU879" s="357"/>
      <c r="AV879" s="357"/>
      <c r="AW879" s="357"/>
      <c r="AX879" s="357"/>
      <c r="AY879">
        <f>COUNTA($C$879)</f>
        <v>1</v>
      </c>
    </row>
    <row r="880" spans="1:51" ht="30" customHeight="1" x14ac:dyDescent="0.15">
      <c r="A880" s="370">
        <v>3</v>
      </c>
      <c r="B880" s="370">
        <v>1</v>
      </c>
      <c r="C880" s="358" t="s">
        <v>764</v>
      </c>
      <c r="D880" s="343"/>
      <c r="E880" s="343"/>
      <c r="F880" s="343"/>
      <c r="G880" s="343"/>
      <c r="H880" s="343"/>
      <c r="I880" s="343"/>
      <c r="J880" s="344">
        <v>9120905005858</v>
      </c>
      <c r="K880" s="345"/>
      <c r="L880" s="345"/>
      <c r="M880" s="345"/>
      <c r="N880" s="345"/>
      <c r="O880" s="345"/>
      <c r="P880" s="346" t="s">
        <v>762</v>
      </c>
      <c r="Q880" s="346"/>
      <c r="R880" s="346"/>
      <c r="S880" s="346"/>
      <c r="T880" s="346"/>
      <c r="U880" s="346"/>
      <c r="V880" s="346"/>
      <c r="W880" s="346"/>
      <c r="X880" s="346"/>
      <c r="Y880" s="347">
        <v>3</v>
      </c>
      <c r="Z880" s="348"/>
      <c r="AA880" s="348"/>
      <c r="AB880" s="349"/>
      <c r="AC880" s="350" t="s">
        <v>379</v>
      </c>
      <c r="AD880" s="351"/>
      <c r="AE880" s="351"/>
      <c r="AF880" s="351"/>
      <c r="AG880" s="351"/>
      <c r="AH880" s="366" t="s">
        <v>721</v>
      </c>
      <c r="AI880" s="367"/>
      <c r="AJ880" s="367"/>
      <c r="AK880" s="367"/>
      <c r="AL880" s="354" t="s">
        <v>721</v>
      </c>
      <c r="AM880" s="355"/>
      <c r="AN880" s="355"/>
      <c r="AO880" s="356"/>
      <c r="AP880" s="357"/>
      <c r="AQ880" s="357"/>
      <c r="AR880" s="357"/>
      <c r="AS880" s="357"/>
      <c r="AT880" s="357"/>
      <c r="AU880" s="357"/>
      <c r="AV880" s="357"/>
      <c r="AW880" s="357"/>
      <c r="AX880" s="357"/>
      <c r="AY880">
        <f>COUNTA($C$880)</f>
        <v>1</v>
      </c>
    </row>
    <row r="881" spans="1:51" ht="30" customHeight="1" x14ac:dyDescent="0.15">
      <c r="A881" s="370">
        <v>4</v>
      </c>
      <c r="B881" s="370">
        <v>1</v>
      </c>
      <c r="C881" s="358" t="s">
        <v>763</v>
      </c>
      <c r="D881" s="343"/>
      <c r="E881" s="343"/>
      <c r="F881" s="343"/>
      <c r="G881" s="343"/>
      <c r="H881" s="343"/>
      <c r="I881" s="343"/>
      <c r="J881" s="344">
        <v>5011805002547</v>
      </c>
      <c r="K881" s="345"/>
      <c r="L881" s="345"/>
      <c r="M881" s="345"/>
      <c r="N881" s="345"/>
      <c r="O881" s="345"/>
      <c r="P881" s="903" t="s">
        <v>762</v>
      </c>
      <c r="Q881" s="904"/>
      <c r="R881" s="904"/>
      <c r="S881" s="904"/>
      <c r="T881" s="904"/>
      <c r="U881" s="904"/>
      <c r="V881" s="904"/>
      <c r="W881" s="904"/>
      <c r="X881" s="904"/>
      <c r="Y881" s="347">
        <v>3</v>
      </c>
      <c r="Z881" s="348"/>
      <c r="AA881" s="348"/>
      <c r="AB881" s="349"/>
      <c r="AC881" s="350" t="s">
        <v>379</v>
      </c>
      <c r="AD881" s="351"/>
      <c r="AE881" s="351"/>
      <c r="AF881" s="351"/>
      <c r="AG881" s="351"/>
      <c r="AH881" s="366" t="s">
        <v>721</v>
      </c>
      <c r="AI881" s="367"/>
      <c r="AJ881" s="367"/>
      <c r="AK881" s="367"/>
      <c r="AL881" s="354" t="s">
        <v>721</v>
      </c>
      <c r="AM881" s="355"/>
      <c r="AN881" s="355"/>
      <c r="AO881" s="356"/>
      <c r="AP881" s="357"/>
      <c r="AQ881" s="357"/>
      <c r="AR881" s="357"/>
      <c r="AS881" s="357"/>
      <c r="AT881" s="357"/>
      <c r="AU881" s="357"/>
      <c r="AV881" s="357"/>
      <c r="AW881" s="357"/>
      <c r="AX881" s="357"/>
      <c r="AY881">
        <f>COUNTA($C$881)</f>
        <v>1</v>
      </c>
    </row>
    <row r="882" spans="1:51" ht="30" customHeight="1" x14ac:dyDescent="0.15">
      <c r="A882" s="370">
        <v>5</v>
      </c>
      <c r="B882" s="370">
        <v>1</v>
      </c>
      <c r="C882" s="358" t="s">
        <v>765</v>
      </c>
      <c r="D882" s="343"/>
      <c r="E882" s="343"/>
      <c r="F882" s="343"/>
      <c r="G882" s="343"/>
      <c r="H882" s="343"/>
      <c r="I882" s="343"/>
      <c r="J882" s="344">
        <v>4010001138834</v>
      </c>
      <c r="K882" s="345"/>
      <c r="L882" s="345"/>
      <c r="M882" s="345"/>
      <c r="N882" s="345"/>
      <c r="O882" s="345"/>
      <c r="P882" s="903" t="s">
        <v>762</v>
      </c>
      <c r="Q882" s="904"/>
      <c r="R882" s="904"/>
      <c r="S882" s="904"/>
      <c r="T882" s="904"/>
      <c r="U882" s="904"/>
      <c r="V882" s="904"/>
      <c r="W882" s="904"/>
      <c r="X882" s="904"/>
      <c r="Y882" s="347">
        <v>3</v>
      </c>
      <c r="Z882" s="348"/>
      <c r="AA882" s="348"/>
      <c r="AB882" s="349"/>
      <c r="AC882" s="350" t="s">
        <v>379</v>
      </c>
      <c r="AD882" s="351"/>
      <c r="AE882" s="351"/>
      <c r="AF882" s="351"/>
      <c r="AG882" s="351"/>
      <c r="AH882" s="366" t="s">
        <v>721</v>
      </c>
      <c r="AI882" s="367"/>
      <c r="AJ882" s="367"/>
      <c r="AK882" s="367"/>
      <c r="AL882" s="354" t="s">
        <v>721</v>
      </c>
      <c r="AM882" s="355"/>
      <c r="AN882" s="355"/>
      <c r="AO882" s="356"/>
      <c r="AP882" s="357"/>
      <c r="AQ882" s="357"/>
      <c r="AR882" s="357"/>
      <c r="AS882" s="357"/>
      <c r="AT882" s="357"/>
      <c r="AU882" s="357"/>
      <c r="AV882" s="357"/>
      <c r="AW882" s="357"/>
      <c r="AX882" s="357"/>
      <c r="AY882">
        <f>COUNTA($C$882)</f>
        <v>1</v>
      </c>
    </row>
    <row r="883" spans="1:51" ht="44.25" customHeight="1" x14ac:dyDescent="0.15">
      <c r="A883" s="370">
        <v>6</v>
      </c>
      <c r="B883" s="370">
        <v>1</v>
      </c>
      <c r="C883" s="358" t="s">
        <v>766</v>
      </c>
      <c r="D883" s="343"/>
      <c r="E883" s="343"/>
      <c r="F883" s="343"/>
      <c r="G883" s="343"/>
      <c r="H883" s="343"/>
      <c r="I883" s="343"/>
      <c r="J883" s="344">
        <v>2120001094795</v>
      </c>
      <c r="K883" s="345"/>
      <c r="L883" s="345"/>
      <c r="M883" s="345"/>
      <c r="N883" s="345"/>
      <c r="O883" s="345"/>
      <c r="P883" s="359" t="s">
        <v>771</v>
      </c>
      <c r="Q883" s="346"/>
      <c r="R883" s="346"/>
      <c r="S883" s="346"/>
      <c r="T883" s="346"/>
      <c r="U883" s="346"/>
      <c r="V883" s="346"/>
      <c r="W883" s="346"/>
      <c r="X883" s="346"/>
      <c r="Y883" s="347">
        <v>3</v>
      </c>
      <c r="Z883" s="348"/>
      <c r="AA883" s="348"/>
      <c r="AB883" s="349"/>
      <c r="AC883" s="350" t="s">
        <v>379</v>
      </c>
      <c r="AD883" s="351"/>
      <c r="AE883" s="351"/>
      <c r="AF883" s="351"/>
      <c r="AG883" s="351"/>
      <c r="AH883" s="366" t="s">
        <v>721</v>
      </c>
      <c r="AI883" s="367"/>
      <c r="AJ883" s="367"/>
      <c r="AK883" s="367"/>
      <c r="AL883" s="354" t="s">
        <v>721</v>
      </c>
      <c r="AM883" s="355"/>
      <c r="AN883" s="355"/>
      <c r="AO883" s="356"/>
      <c r="AP883" s="357"/>
      <c r="AQ883" s="357"/>
      <c r="AR883" s="357"/>
      <c r="AS883" s="357"/>
      <c r="AT883" s="357"/>
      <c r="AU883" s="357"/>
      <c r="AV883" s="357"/>
      <c r="AW883" s="357"/>
      <c r="AX883" s="357"/>
      <c r="AY883">
        <f>COUNTA($C$883)</f>
        <v>1</v>
      </c>
    </row>
    <row r="884" spans="1:51" ht="30" customHeight="1" x14ac:dyDescent="0.15">
      <c r="A884" s="370">
        <v>7</v>
      </c>
      <c r="B884" s="370">
        <v>1</v>
      </c>
      <c r="C884" s="358" t="s">
        <v>767</v>
      </c>
      <c r="D884" s="343"/>
      <c r="E884" s="343"/>
      <c r="F884" s="343"/>
      <c r="G884" s="343"/>
      <c r="H884" s="343"/>
      <c r="I884" s="343"/>
      <c r="J884" s="344">
        <v>7120001077523</v>
      </c>
      <c r="K884" s="345"/>
      <c r="L884" s="345"/>
      <c r="M884" s="345"/>
      <c r="N884" s="345"/>
      <c r="O884" s="345"/>
      <c r="P884" s="359" t="s">
        <v>789</v>
      </c>
      <c r="Q884" s="346"/>
      <c r="R884" s="346"/>
      <c r="S884" s="346"/>
      <c r="T884" s="346"/>
      <c r="U884" s="346"/>
      <c r="V884" s="346"/>
      <c r="W884" s="346"/>
      <c r="X884" s="346"/>
      <c r="Y884" s="347">
        <v>1</v>
      </c>
      <c r="Z884" s="348"/>
      <c r="AA884" s="348"/>
      <c r="AB884" s="349"/>
      <c r="AC884" s="350" t="s">
        <v>379</v>
      </c>
      <c r="AD884" s="351"/>
      <c r="AE884" s="351"/>
      <c r="AF884" s="351"/>
      <c r="AG884" s="351"/>
      <c r="AH884" s="366" t="s">
        <v>721</v>
      </c>
      <c r="AI884" s="367"/>
      <c r="AJ884" s="367"/>
      <c r="AK884" s="367"/>
      <c r="AL884" s="354" t="s">
        <v>721</v>
      </c>
      <c r="AM884" s="355"/>
      <c r="AN884" s="355"/>
      <c r="AO884" s="356"/>
      <c r="AP884" s="357"/>
      <c r="AQ884" s="357"/>
      <c r="AR884" s="357"/>
      <c r="AS884" s="357"/>
      <c r="AT884" s="357"/>
      <c r="AU884" s="357"/>
      <c r="AV884" s="357"/>
      <c r="AW884" s="357"/>
      <c r="AX884" s="357"/>
      <c r="AY884">
        <f>COUNTA($C$884)</f>
        <v>1</v>
      </c>
    </row>
    <row r="885" spans="1:51" ht="30" customHeight="1" x14ac:dyDescent="0.15">
      <c r="A885" s="370">
        <v>8</v>
      </c>
      <c r="B885" s="370">
        <v>1</v>
      </c>
      <c r="C885" s="358" t="s">
        <v>768</v>
      </c>
      <c r="D885" s="343"/>
      <c r="E885" s="343"/>
      <c r="F885" s="343"/>
      <c r="G885" s="343"/>
      <c r="H885" s="343"/>
      <c r="I885" s="343"/>
      <c r="J885" s="344">
        <v>7130001016810</v>
      </c>
      <c r="K885" s="345"/>
      <c r="L885" s="345"/>
      <c r="M885" s="345"/>
      <c r="N885" s="345"/>
      <c r="O885" s="345"/>
      <c r="P885" s="359" t="s">
        <v>789</v>
      </c>
      <c r="Q885" s="346"/>
      <c r="R885" s="346"/>
      <c r="S885" s="346"/>
      <c r="T885" s="346"/>
      <c r="U885" s="346"/>
      <c r="V885" s="346"/>
      <c r="W885" s="346"/>
      <c r="X885" s="346"/>
      <c r="Y885" s="347">
        <v>1</v>
      </c>
      <c r="Z885" s="348"/>
      <c r="AA885" s="348"/>
      <c r="AB885" s="349"/>
      <c r="AC885" s="350" t="s">
        <v>379</v>
      </c>
      <c r="AD885" s="351"/>
      <c r="AE885" s="351"/>
      <c r="AF885" s="351"/>
      <c r="AG885" s="351"/>
      <c r="AH885" s="366" t="s">
        <v>721</v>
      </c>
      <c r="AI885" s="367"/>
      <c r="AJ885" s="367"/>
      <c r="AK885" s="367"/>
      <c r="AL885" s="354" t="s">
        <v>721</v>
      </c>
      <c r="AM885" s="355"/>
      <c r="AN885" s="355"/>
      <c r="AO885" s="356"/>
      <c r="AP885" s="357"/>
      <c r="AQ885" s="357"/>
      <c r="AR885" s="357"/>
      <c r="AS885" s="357"/>
      <c r="AT885" s="357"/>
      <c r="AU885" s="357"/>
      <c r="AV885" s="357"/>
      <c r="AW885" s="357"/>
      <c r="AX885" s="357"/>
      <c r="AY885">
        <f>COUNTA($C$885)</f>
        <v>1</v>
      </c>
    </row>
    <row r="886" spans="1:51" ht="28.5" customHeight="1" x14ac:dyDescent="0.15">
      <c r="A886" s="370">
        <v>9</v>
      </c>
      <c r="B886" s="370">
        <v>1</v>
      </c>
      <c r="C886" s="358" t="s">
        <v>769</v>
      </c>
      <c r="D886" s="343"/>
      <c r="E886" s="343"/>
      <c r="F886" s="343"/>
      <c r="G886" s="343"/>
      <c r="H886" s="343"/>
      <c r="I886" s="343"/>
      <c r="J886" s="344">
        <v>9120001072308</v>
      </c>
      <c r="K886" s="345"/>
      <c r="L886" s="345"/>
      <c r="M886" s="345"/>
      <c r="N886" s="345"/>
      <c r="O886" s="345"/>
      <c r="P886" s="359" t="s">
        <v>789</v>
      </c>
      <c r="Q886" s="346"/>
      <c r="R886" s="346"/>
      <c r="S886" s="346"/>
      <c r="T886" s="346"/>
      <c r="U886" s="346"/>
      <c r="V886" s="346"/>
      <c r="W886" s="346"/>
      <c r="X886" s="346"/>
      <c r="Y886" s="347">
        <v>1</v>
      </c>
      <c r="Z886" s="348"/>
      <c r="AA886" s="348"/>
      <c r="AB886" s="349"/>
      <c r="AC886" s="350" t="s">
        <v>379</v>
      </c>
      <c r="AD886" s="351"/>
      <c r="AE886" s="351"/>
      <c r="AF886" s="351"/>
      <c r="AG886" s="351"/>
      <c r="AH886" s="366" t="s">
        <v>721</v>
      </c>
      <c r="AI886" s="367"/>
      <c r="AJ886" s="367"/>
      <c r="AK886" s="367"/>
      <c r="AL886" s="354" t="s">
        <v>721</v>
      </c>
      <c r="AM886" s="355"/>
      <c r="AN886" s="355"/>
      <c r="AO886" s="356"/>
      <c r="AP886" s="357"/>
      <c r="AQ886" s="357"/>
      <c r="AR886" s="357"/>
      <c r="AS886" s="357"/>
      <c r="AT886" s="357"/>
      <c r="AU886" s="357"/>
      <c r="AV886" s="357"/>
      <c r="AW886" s="357"/>
      <c r="AX886" s="357"/>
      <c r="AY886">
        <f>COUNTA($C$886)</f>
        <v>1</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10.5"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18.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3" t="s">
        <v>297</v>
      </c>
      <c r="K910" s="361"/>
      <c r="L910" s="361"/>
      <c r="M910" s="361"/>
      <c r="N910" s="361"/>
      <c r="O910" s="361"/>
      <c r="P910" s="248" t="s">
        <v>244</v>
      </c>
      <c r="Q910" s="248"/>
      <c r="R910" s="248"/>
      <c r="S910" s="248"/>
      <c r="T910" s="248"/>
      <c r="U910" s="248"/>
      <c r="V910" s="248"/>
      <c r="W910" s="248"/>
      <c r="X910" s="248"/>
      <c r="Y910" s="362" t="s">
        <v>295</v>
      </c>
      <c r="Z910" s="363"/>
      <c r="AA910" s="363"/>
      <c r="AB910" s="363"/>
      <c r="AC910" s="153" t="s">
        <v>338</v>
      </c>
      <c r="AD910" s="153"/>
      <c r="AE910" s="153"/>
      <c r="AF910" s="153"/>
      <c r="AG910" s="153"/>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6"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6.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3" t="s">
        <v>297</v>
      </c>
      <c r="K943" s="361"/>
      <c r="L943" s="361"/>
      <c r="M943" s="361"/>
      <c r="N943" s="361"/>
      <c r="O943" s="361"/>
      <c r="P943" s="248" t="s">
        <v>244</v>
      </c>
      <c r="Q943" s="248"/>
      <c r="R943" s="248"/>
      <c r="S943" s="248"/>
      <c r="T943" s="248"/>
      <c r="U943" s="248"/>
      <c r="V943" s="248"/>
      <c r="W943" s="248"/>
      <c r="X943" s="248"/>
      <c r="Y943" s="362" t="s">
        <v>295</v>
      </c>
      <c r="Z943" s="363"/>
      <c r="AA943" s="363"/>
      <c r="AB943" s="363"/>
      <c r="AC943" s="153" t="s">
        <v>338</v>
      </c>
      <c r="AD943" s="153"/>
      <c r="AE943" s="153"/>
      <c r="AF943" s="153"/>
      <c r="AG943" s="153"/>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75"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14.25"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3" t="s">
        <v>297</v>
      </c>
      <c r="K976" s="361"/>
      <c r="L976" s="361"/>
      <c r="M976" s="361"/>
      <c r="N976" s="361"/>
      <c r="O976" s="361"/>
      <c r="P976" s="248" t="s">
        <v>244</v>
      </c>
      <c r="Q976" s="248"/>
      <c r="R976" s="248"/>
      <c r="S976" s="248"/>
      <c r="T976" s="248"/>
      <c r="U976" s="248"/>
      <c r="V976" s="248"/>
      <c r="W976" s="248"/>
      <c r="X976" s="248"/>
      <c r="Y976" s="362" t="s">
        <v>295</v>
      </c>
      <c r="Z976" s="363"/>
      <c r="AA976" s="363"/>
      <c r="AB976" s="363"/>
      <c r="AC976" s="153" t="s">
        <v>338</v>
      </c>
      <c r="AD976" s="153"/>
      <c r="AE976" s="153"/>
      <c r="AF976" s="153"/>
      <c r="AG976" s="153"/>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5.5"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16.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3" t="s">
        <v>297</v>
      </c>
      <c r="K1009" s="361"/>
      <c r="L1009" s="361"/>
      <c r="M1009" s="361"/>
      <c r="N1009" s="361"/>
      <c r="O1009" s="361"/>
      <c r="P1009" s="248" t="s">
        <v>244</v>
      </c>
      <c r="Q1009" s="248"/>
      <c r="R1009" s="248"/>
      <c r="S1009" s="248"/>
      <c r="T1009" s="248"/>
      <c r="U1009" s="248"/>
      <c r="V1009" s="248"/>
      <c r="W1009" s="248"/>
      <c r="X1009" s="248"/>
      <c r="Y1009" s="362" t="s">
        <v>295</v>
      </c>
      <c r="Z1009" s="363"/>
      <c r="AA1009" s="363"/>
      <c r="AB1009" s="363"/>
      <c r="AC1009" s="153" t="s">
        <v>338</v>
      </c>
      <c r="AD1009" s="153"/>
      <c r="AE1009" s="153"/>
      <c r="AF1009" s="153"/>
      <c r="AG1009" s="153"/>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0.25"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7.5"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3" t="s">
        <v>297</v>
      </c>
      <c r="K1042" s="361"/>
      <c r="L1042" s="361"/>
      <c r="M1042" s="361"/>
      <c r="N1042" s="361"/>
      <c r="O1042" s="361"/>
      <c r="P1042" s="248" t="s">
        <v>244</v>
      </c>
      <c r="Q1042" s="248"/>
      <c r="R1042" s="248"/>
      <c r="S1042" s="248"/>
      <c r="T1042" s="248"/>
      <c r="U1042" s="248"/>
      <c r="V1042" s="248"/>
      <c r="W1042" s="248"/>
      <c r="X1042" s="248"/>
      <c r="Y1042" s="362" t="s">
        <v>295</v>
      </c>
      <c r="Z1042" s="363"/>
      <c r="AA1042" s="363"/>
      <c r="AB1042" s="363"/>
      <c r="AC1042" s="153" t="s">
        <v>338</v>
      </c>
      <c r="AD1042" s="153"/>
      <c r="AE1042" s="153"/>
      <c r="AF1042" s="153"/>
      <c r="AG1042" s="153"/>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14.25"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6"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3" t="s">
        <v>297</v>
      </c>
      <c r="K1075" s="361"/>
      <c r="L1075" s="361"/>
      <c r="M1075" s="361"/>
      <c r="N1075" s="361"/>
      <c r="O1075" s="361"/>
      <c r="P1075" s="248" t="s">
        <v>244</v>
      </c>
      <c r="Q1075" s="248"/>
      <c r="R1075" s="248"/>
      <c r="S1075" s="248"/>
      <c r="T1075" s="248"/>
      <c r="U1075" s="248"/>
      <c r="V1075" s="248"/>
      <c r="W1075" s="248"/>
      <c r="X1075" s="248"/>
      <c r="Y1075" s="362" t="s">
        <v>295</v>
      </c>
      <c r="Z1075" s="363"/>
      <c r="AA1075" s="363"/>
      <c r="AB1075" s="363"/>
      <c r="AC1075" s="153" t="s">
        <v>338</v>
      </c>
      <c r="AD1075" s="153"/>
      <c r="AE1075" s="153"/>
      <c r="AF1075" s="153"/>
      <c r="AG1075" s="153"/>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2.5"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17.2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3" t="s">
        <v>263</v>
      </c>
      <c r="D1109" s="374"/>
      <c r="E1109" s="153" t="s">
        <v>262</v>
      </c>
      <c r="F1109" s="374"/>
      <c r="G1109" s="374"/>
      <c r="H1109" s="374"/>
      <c r="I1109" s="374"/>
      <c r="J1109" s="153" t="s">
        <v>297</v>
      </c>
      <c r="K1109" s="153"/>
      <c r="L1109" s="153"/>
      <c r="M1109" s="153"/>
      <c r="N1109" s="153"/>
      <c r="O1109" s="153"/>
      <c r="P1109" s="362" t="s">
        <v>27</v>
      </c>
      <c r="Q1109" s="362"/>
      <c r="R1109" s="362"/>
      <c r="S1109" s="362"/>
      <c r="T1109" s="362"/>
      <c r="U1109" s="362"/>
      <c r="V1109" s="362"/>
      <c r="W1109" s="362"/>
      <c r="X1109" s="362"/>
      <c r="Y1109" s="153" t="s">
        <v>299</v>
      </c>
      <c r="Z1109" s="374"/>
      <c r="AA1109" s="374"/>
      <c r="AB1109" s="374"/>
      <c r="AC1109" s="153" t="s">
        <v>245</v>
      </c>
      <c r="AD1109" s="153"/>
      <c r="AE1109" s="153"/>
      <c r="AF1109" s="153"/>
      <c r="AG1109" s="153"/>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5.25" customHeight="1" x14ac:dyDescent="0.15">
      <c r="A1110" s="370">
        <v>1</v>
      </c>
      <c r="B1110" s="370">
        <v>1</v>
      </c>
      <c r="C1110" s="368"/>
      <c r="D1110" s="368"/>
      <c r="E1110" s="151" t="s">
        <v>794</v>
      </c>
      <c r="F1110" s="369"/>
      <c r="G1110" s="369"/>
      <c r="H1110" s="369"/>
      <c r="I1110" s="369"/>
      <c r="J1110" s="344" t="s">
        <v>794</v>
      </c>
      <c r="K1110" s="345"/>
      <c r="L1110" s="345"/>
      <c r="M1110" s="345"/>
      <c r="N1110" s="345"/>
      <c r="O1110" s="345"/>
      <c r="P1110" s="359" t="s">
        <v>794</v>
      </c>
      <c r="Q1110" s="346"/>
      <c r="R1110" s="346"/>
      <c r="S1110" s="346"/>
      <c r="T1110" s="346"/>
      <c r="U1110" s="346"/>
      <c r="V1110" s="346"/>
      <c r="W1110" s="346"/>
      <c r="X1110" s="346"/>
      <c r="Y1110" s="347" t="s">
        <v>794</v>
      </c>
      <c r="Z1110" s="348"/>
      <c r="AA1110" s="348"/>
      <c r="AB1110" s="349"/>
      <c r="AC1110" s="350"/>
      <c r="AD1110" s="351"/>
      <c r="AE1110" s="351"/>
      <c r="AF1110" s="351"/>
      <c r="AG1110" s="351"/>
      <c r="AH1110" s="352" t="s">
        <v>794</v>
      </c>
      <c r="AI1110" s="353"/>
      <c r="AJ1110" s="353"/>
      <c r="AK1110" s="353"/>
      <c r="AL1110" s="354" t="s">
        <v>794</v>
      </c>
      <c r="AM1110" s="355"/>
      <c r="AN1110" s="355"/>
      <c r="AO1110" s="356"/>
      <c r="AP1110" s="357" t="s">
        <v>794</v>
      </c>
      <c r="AQ1110" s="357"/>
      <c r="AR1110" s="357"/>
      <c r="AS1110" s="357"/>
      <c r="AT1110" s="357"/>
      <c r="AU1110" s="357"/>
      <c r="AV1110" s="357"/>
      <c r="AW1110" s="357"/>
      <c r="AX1110" s="357"/>
    </row>
    <row r="1111" spans="1:51" ht="36.75"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44.25"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3"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42.75"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28.5"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42"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6.75"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1"/>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90">
    <cfRule type="expression" dxfId="2797" priority="13887">
      <formula>IF(RIGHT(TEXT(Y790,"0.#"),1)=".",FALSE,TRUE)</formula>
    </cfRule>
    <cfRule type="expression" dxfId="2796" priority="13888">
      <formula>IF(RIGHT(TEXT(Y790,"0.#"),1)=".",TRUE,FALSE)</formula>
    </cfRule>
  </conditionalFormatting>
  <conditionalFormatting sqref="Y799">
    <cfRule type="expression" dxfId="2795" priority="13883">
      <formula>IF(RIGHT(TEXT(Y799,"0.#"),1)=".",FALSE,TRUE)</formula>
    </cfRule>
    <cfRule type="expression" dxfId="2794" priority="13884">
      <formula>IF(RIGHT(TEXT(Y799,"0.#"),1)=".",TRUE,FALSE)</formula>
    </cfRule>
  </conditionalFormatting>
  <conditionalFormatting sqref="Y830:Y837 Y828 Y817:Y824 Y815 Y804:Y811 Y802">
    <cfRule type="expression" dxfId="2793" priority="13665">
      <formula>IF(RIGHT(TEXT(Y802,"0.#"),1)=".",FALSE,TRUE)</formula>
    </cfRule>
    <cfRule type="expression" dxfId="2792" priority="13666">
      <formula>IF(RIGHT(TEXT(Y802,"0.#"),1)=".",TRUE,FALSE)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cfRule type="expression" dxfId="2787" priority="13703">
      <formula>IF(RIGHT(TEXT(AE101,"0.#"),1)=".",FALSE,TRUE)</formula>
    </cfRule>
    <cfRule type="expression" dxfId="2786" priority="13704">
      <formula>IF(RIGHT(TEXT(AE101,"0.#"),1)=".",TRUE,FALSE)</formula>
    </cfRule>
  </conditionalFormatting>
  <conditionalFormatting sqref="Y791:Y798 Y789">
    <cfRule type="expression" dxfId="2785" priority="13689">
      <formula>IF(RIGHT(TEXT(Y789,"0.#"),1)=".",FALSE,TRUE)</formula>
    </cfRule>
    <cfRule type="expression" dxfId="2784" priority="13690">
      <formula>IF(RIGHT(TEXT(Y789,"0.#"),1)=".",TRUE,FALSE)</formula>
    </cfRule>
  </conditionalFormatting>
  <conditionalFormatting sqref="AU790">
    <cfRule type="expression" dxfId="2783" priority="13687">
      <formula>IF(RIGHT(TEXT(AU790,"0.#"),1)=".",FALSE,TRUE)</formula>
    </cfRule>
    <cfRule type="expression" dxfId="2782" priority="13688">
      <formula>IF(RIGHT(TEXT(AU790,"0.#"),1)=".",TRUE,FALSE)</formula>
    </cfRule>
  </conditionalFormatting>
  <conditionalFormatting sqref="AU799">
    <cfRule type="expression" dxfId="2781" priority="13685">
      <formula>IF(RIGHT(TEXT(AU799,"0.#"),1)=".",FALSE,TRUE)</formula>
    </cfRule>
    <cfRule type="expression" dxfId="2780" priority="13686">
      <formula>IF(RIGHT(TEXT(AU799,"0.#"),1)=".",TRUE,FALSE)</formula>
    </cfRule>
  </conditionalFormatting>
  <conditionalFormatting sqref="AU791:AU798 AU789">
    <cfRule type="expression" dxfId="2779" priority="13683">
      <formula>IF(RIGHT(TEXT(AU789,"0.#"),1)=".",FALSE,TRUE)</formula>
    </cfRule>
    <cfRule type="expression" dxfId="2778" priority="13684">
      <formula>IF(RIGHT(TEXT(AU789,"0.#"),1)=".",TRUE,FALSE)</formula>
    </cfRule>
  </conditionalFormatting>
  <conditionalFormatting sqref="Y829 Y816 Y803">
    <cfRule type="expression" dxfId="2777" priority="13669">
      <formula>IF(RIGHT(TEXT(Y803,"0.#"),1)=".",FALSE,TRUE)</formula>
    </cfRule>
    <cfRule type="expression" dxfId="2776" priority="13670">
      <formula>IF(RIGHT(TEXT(Y803,"0.#"),1)=".",TRUE,FALSE)</formula>
    </cfRule>
  </conditionalFormatting>
  <conditionalFormatting sqref="Y838 Y825 Y812">
    <cfRule type="expression" dxfId="2775" priority="13667">
      <formula>IF(RIGHT(TEXT(Y812,"0.#"),1)=".",FALSE,TRUE)</formula>
    </cfRule>
    <cfRule type="expression" dxfId="2774" priority="13668">
      <formula>IF(RIGHT(TEXT(Y812,"0.#"),1)=".",TRUE,FALSE)</formula>
    </cfRule>
  </conditionalFormatting>
  <conditionalFormatting sqref="AU829 AU816 AU803">
    <cfRule type="expression" dxfId="2773" priority="13663">
      <formula>IF(RIGHT(TEXT(AU803,"0.#"),1)=".",FALSE,TRUE)</formula>
    </cfRule>
    <cfRule type="expression" dxfId="2772" priority="13664">
      <formula>IF(RIGHT(TEXT(AU803,"0.#"),1)=".",TRUE,FALSE)</formula>
    </cfRule>
  </conditionalFormatting>
  <conditionalFormatting sqref="AU838 AU825 AU812">
    <cfRule type="expression" dxfId="2771" priority="13661">
      <formula>IF(RIGHT(TEXT(AU812,"0.#"),1)=".",FALSE,TRUE)</formula>
    </cfRule>
    <cfRule type="expression" dxfId="2770" priority="13662">
      <formula>IF(RIGHT(TEXT(AU812,"0.#"),1)=".",TRUE,FALSE)</formula>
    </cfRule>
  </conditionalFormatting>
  <conditionalFormatting sqref="AU830:AU837 AU828 AU817:AU824 AU815 AU804:AU811 AU802">
    <cfRule type="expression" dxfId="2769" priority="13659">
      <formula>IF(RIGHT(TEXT(AU802,"0.#"),1)=".",FALSE,TRUE)</formula>
    </cfRule>
    <cfRule type="expression" dxfId="2768" priority="13660">
      <formula>IF(RIGHT(TEXT(AU802,"0.#"),1)=".",TRUE,FALSE)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47:AO874">
    <cfRule type="expression" dxfId="2505" priority="6637">
      <formula>IF(AND(AL847&gt;=0, RIGHT(TEXT(AL847,"0.#"),1)&lt;&gt;"."),TRUE,FALSE)</formula>
    </cfRule>
    <cfRule type="expression" dxfId="2504" priority="6638">
      <formula>IF(AND(AL847&gt;=0, RIGHT(TEXT(AL847,"0.#"),1)="."),TRUE,FALSE)</formula>
    </cfRule>
    <cfRule type="expression" dxfId="2503" priority="6639">
      <formula>IF(AND(AL847&lt;0, RIGHT(TEXT(AL847,"0.#"),1)&lt;&gt;"."),TRUE,FALSE)</formula>
    </cfRule>
    <cfRule type="expression" dxfId="2502" priority="6640">
      <formula>IF(AND(AL847&lt;0, RIGHT(TEXT(AL847,"0.#"),1)="."),TRUE,FALSE)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7:Y874">
    <cfRule type="expression" dxfId="2431" priority="2965">
      <formula>IF(RIGHT(TEXT(Y847,"0.#"),1)=".",FALSE,TRUE)</formula>
    </cfRule>
    <cfRule type="expression" dxfId="2430" priority="2966">
      <formula>IF(RIGHT(TEXT(Y847,"0.#"),1)=".",TRUE,FALSE)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10:AO1139">
    <cfRule type="expression" dxfId="2401" priority="2871">
      <formula>IF(AND(AL1110&gt;=0, RIGHT(TEXT(AL1110,"0.#"),1)&lt;&gt;"."),TRUE,FALSE)</formula>
    </cfRule>
    <cfRule type="expression" dxfId="2400" priority="2872">
      <formula>IF(AND(AL1110&gt;=0, RIGHT(TEXT(AL1110,"0.#"),1)="."),TRUE,FALSE)</formula>
    </cfRule>
    <cfRule type="expression" dxfId="2399" priority="2873">
      <formula>IF(AND(AL1110&lt;0, RIGHT(TEXT(AL1110,"0.#"),1)&lt;&gt;"."),TRUE,FALSE)</formula>
    </cfRule>
    <cfRule type="expression" dxfId="2398" priority="2874">
      <formula>IF(AND(AL1110&lt;0, RIGHT(TEXT(AL1110,"0.#"),1)="."),TRUE,FALSE)</formula>
    </cfRule>
  </conditionalFormatting>
  <conditionalFormatting sqref="Y1110:Y1139">
    <cfRule type="expression" dxfId="2397" priority="2869">
      <formula>IF(RIGHT(TEXT(Y1110,"0.#"),1)=".",FALSE,TRUE)</formula>
    </cfRule>
    <cfRule type="expression" dxfId="2396" priority="2870">
      <formula>IF(RIGHT(TEXT(Y1110,"0.#"),1)=".",TRUE,FALSE)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45:AO846">
    <cfRule type="expression" dxfId="2387" priority="2823">
      <formula>IF(AND(AL845&gt;=0, RIGHT(TEXT(AL845,"0.#"),1)&lt;&gt;"."),TRUE,FALSE)</formula>
    </cfRule>
    <cfRule type="expression" dxfId="2386" priority="2824">
      <formula>IF(AND(AL845&gt;=0, RIGHT(TEXT(AL845,"0.#"),1)="."),TRUE,FALSE)</formula>
    </cfRule>
    <cfRule type="expression" dxfId="2385" priority="2825">
      <formula>IF(AND(AL845&lt;0, RIGHT(TEXT(AL845,"0.#"),1)&lt;&gt;"."),TRUE,FALSE)</formula>
    </cfRule>
    <cfRule type="expression" dxfId="2384" priority="2826">
      <formula>IF(AND(AL845&lt;0, RIGHT(TEXT(AL845,"0.#"),1)="."),TRUE,FALSE)</formula>
    </cfRule>
  </conditionalFormatting>
  <conditionalFormatting sqref="Y845:Y846">
    <cfRule type="expression" dxfId="2383" priority="2821">
      <formula>IF(RIGHT(TEXT(Y845,"0.#"),1)=".",FALSE,TRUE)</formula>
    </cfRule>
    <cfRule type="expression" dxfId="2382" priority="2822">
      <formula>IF(RIGHT(TEXT(Y845,"0.#"),1)=".",TRUE,FALSE)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80:Y907">
    <cfRule type="expression" dxfId="2065" priority="2081">
      <formula>IF(RIGHT(TEXT(Y880,"0.#"),1)=".",FALSE,TRUE)</formula>
    </cfRule>
    <cfRule type="expression" dxfId="2064" priority="2082">
      <formula>IF(RIGHT(TEXT(Y880,"0.#"),1)=".",TRUE,FALSE)</formula>
    </cfRule>
  </conditionalFormatting>
  <conditionalFormatting sqref="Y878:Y879">
    <cfRule type="expression" dxfId="2063" priority="2075">
      <formula>IF(RIGHT(TEXT(Y878,"0.#"),1)=".",FALSE,TRUE)</formula>
    </cfRule>
    <cfRule type="expression" dxfId="2062" priority="2076">
      <formula>IF(RIGHT(TEXT(Y878,"0.#"),1)=".",TRUE,FALSE)</formula>
    </cfRule>
  </conditionalFormatting>
  <conditionalFormatting sqref="Y913:Y940">
    <cfRule type="expression" dxfId="2061" priority="2069">
      <formula>IF(RIGHT(TEXT(Y913,"0.#"),1)=".",FALSE,TRUE)</formula>
    </cfRule>
    <cfRule type="expression" dxfId="2060" priority="2070">
      <formula>IF(RIGHT(TEXT(Y913,"0.#"),1)=".",TRUE,FALSE)</formula>
    </cfRule>
  </conditionalFormatting>
  <conditionalFormatting sqref="Y911:Y912">
    <cfRule type="expression" dxfId="2059" priority="2063">
      <formula>IF(RIGHT(TEXT(Y911,"0.#"),1)=".",FALSE,TRUE)</formula>
    </cfRule>
    <cfRule type="expression" dxfId="2058" priority="2064">
      <formula>IF(RIGHT(TEXT(Y911,"0.#"),1)=".",TRUE,FALSE)</formula>
    </cfRule>
  </conditionalFormatting>
  <conditionalFormatting sqref="Y946:Y973">
    <cfRule type="expression" dxfId="2057" priority="2057">
      <formula>IF(RIGHT(TEXT(Y946,"0.#"),1)=".",FALSE,TRUE)</formula>
    </cfRule>
    <cfRule type="expression" dxfId="2056" priority="2058">
      <formula>IF(RIGHT(TEXT(Y946,"0.#"),1)=".",TRUE,FALSE)</formula>
    </cfRule>
  </conditionalFormatting>
  <conditionalFormatting sqref="Y944:Y945">
    <cfRule type="expression" dxfId="2055" priority="2051">
      <formula>IF(RIGHT(TEXT(Y944,"0.#"),1)=".",FALSE,TRUE)</formula>
    </cfRule>
    <cfRule type="expression" dxfId="2054" priority="2052">
      <formula>IF(RIGHT(TEXT(Y944,"0.#"),1)=".",TRUE,FALSE)</formula>
    </cfRule>
  </conditionalFormatting>
  <conditionalFormatting sqref="Y979:Y1006">
    <cfRule type="expression" dxfId="2053" priority="2045">
      <formula>IF(RIGHT(TEXT(Y979,"0.#"),1)=".",FALSE,TRUE)</formula>
    </cfRule>
    <cfRule type="expression" dxfId="2052" priority="2046">
      <formula>IF(RIGHT(TEXT(Y979,"0.#"),1)=".",TRUE,FALSE)</formula>
    </cfRule>
  </conditionalFormatting>
  <conditionalFormatting sqref="Y977:Y978">
    <cfRule type="expression" dxfId="2051" priority="2039">
      <formula>IF(RIGHT(TEXT(Y977,"0.#"),1)=".",FALSE,TRUE)</formula>
    </cfRule>
    <cfRule type="expression" dxfId="2050" priority="2040">
      <formula>IF(RIGHT(TEXT(Y977,"0.#"),1)=".",TRUE,FALSE)</formula>
    </cfRule>
  </conditionalFormatting>
  <conditionalFormatting sqref="Y1012:Y1039">
    <cfRule type="expression" dxfId="2049" priority="2033">
      <formula>IF(RIGHT(TEXT(Y1012,"0.#"),1)=".",FALSE,TRUE)</formula>
    </cfRule>
    <cfRule type="expression" dxfId="2048" priority="2034">
      <formula>IF(RIGHT(TEXT(Y1012,"0.#"),1)=".",TRUE,FALSE)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87:AO907">
    <cfRule type="expression" dxfId="1967" priority="2083">
      <formula>IF(AND(AL887&gt;=0, RIGHT(TEXT(AL887,"0.#"),1)&lt;&gt;"."),TRUE,FALSE)</formula>
    </cfRule>
    <cfRule type="expression" dxfId="1966" priority="2084">
      <formula>IF(AND(AL887&gt;=0, RIGHT(TEXT(AL887,"0.#"),1)="."),TRUE,FALSE)</formula>
    </cfRule>
    <cfRule type="expression" dxfId="1965" priority="2085">
      <formula>IF(AND(AL887&lt;0, RIGHT(TEXT(AL887,"0.#"),1)&lt;&gt;"."),TRUE,FALSE)</formula>
    </cfRule>
    <cfRule type="expression" dxfId="1964" priority="2086">
      <formula>IF(AND(AL887&lt;0, RIGHT(TEXT(AL887,"0.#"),1)="."),TRUE,FALSE)</formula>
    </cfRule>
  </conditionalFormatting>
  <conditionalFormatting sqref="AL878:AO878">
    <cfRule type="expression" dxfId="1963" priority="2077">
      <formula>IF(AND(AL878&gt;=0, RIGHT(TEXT(AL878,"0.#"),1)&lt;&gt;"."),TRUE,FALSE)</formula>
    </cfRule>
    <cfRule type="expression" dxfId="1962" priority="2078">
      <formula>IF(AND(AL878&gt;=0, RIGHT(TEXT(AL878,"0.#"),1)="."),TRUE,FALSE)</formula>
    </cfRule>
    <cfRule type="expression" dxfId="1961" priority="2079">
      <formula>IF(AND(AL878&lt;0, RIGHT(TEXT(AL878,"0.#"),1)&lt;&gt;"."),TRUE,FALSE)</formula>
    </cfRule>
    <cfRule type="expression" dxfId="1960" priority="2080">
      <formula>IF(AND(AL878&lt;0, RIGHT(TEXT(AL878,"0.#"),1)="."),TRUE,FALSE)</formula>
    </cfRule>
  </conditionalFormatting>
  <conditionalFormatting sqref="AL913:AO940">
    <cfRule type="expression" dxfId="1959" priority="2071">
      <formula>IF(AND(AL913&gt;=0, RIGHT(TEXT(AL913,"0.#"),1)&lt;&gt;"."),TRUE,FALSE)</formula>
    </cfRule>
    <cfRule type="expression" dxfId="1958" priority="2072">
      <formula>IF(AND(AL913&gt;=0, RIGHT(TEXT(AL913,"0.#"),1)="."),TRUE,FALSE)</formula>
    </cfRule>
    <cfRule type="expression" dxfId="1957" priority="2073">
      <formula>IF(AND(AL913&lt;0, RIGHT(TEXT(AL913,"0.#"),1)&lt;&gt;"."),TRUE,FALSE)</formula>
    </cfRule>
    <cfRule type="expression" dxfId="1956" priority="2074">
      <formula>IF(AND(AL913&lt;0, RIGHT(TEXT(AL913,"0.#"),1)="."),TRUE,FALSE)</formula>
    </cfRule>
  </conditionalFormatting>
  <conditionalFormatting sqref="AL911:AO912">
    <cfRule type="expression" dxfId="1955" priority="2065">
      <formula>IF(AND(AL911&gt;=0, RIGHT(TEXT(AL911,"0.#"),1)&lt;&gt;"."),TRUE,FALSE)</formula>
    </cfRule>
    <cfRule type="expression" dxfId="1954" priority="2066">
      <formula>IF(AND(AL911&gt;=0, RIGHT(TEXT(AL911,"0.#"),1)="."),TRUE,FALSE)</formula>
    </cfRule>
    <cfRule type="expression" dxfId="1953" priority="2067">
      <formula>IF(AND(AL911&lt;0, RIGHT(TEXT(AL911,"0.#"),1)&lt;&gt;"."),TRUE,FALSE)</formula>
    </cfRule>
    <cfRule type="expression" dxfId="1952" priority="2068">
      <formula>IF(AND(AL911&lt;0, RIGHT(TEXT(AL911,"0.#"),1)="."),TRUE,FALSE)</formula>
    </cfRule>
  </conditionalFormatting>
  <conditionalFormatting sqref="AL946:AO973">
    <cfRule type="expression" dxfId="1951" priority="2059">
      <formula>IF(AND(AL946&gt;=0, RIGHT(TEXT(AL946,"0.#"),1)&lt;&gt;"."),TRUE,FALSE)</formula>
    </cfRule>
    <cfRule type="expression" dxfId="1950" priority="2060">
      <formula>IF(AND(AL946&gt;=0, RIGHT(TEXT(AL946,"0.#"),1)="."),TRUE,FALSE)</formula>
    </cfRule>
    <cfRule type="expression" dxfId="1949" priority="2061">
      <formula>IF(AND(AL946&lt;0, RIGHT(TEXT(AL946,"0.#"),1)&lt;&gt;"."),TRUE,FALSE)</formula>
    </cfRule>
    <cfRule type="expression" dxfId="1948" priority="2062">
      <formula>IF(AND(AL946&lt;0, RIGHT(TEXT(AL946,"0.#"),1)="."),TRUE,FALSE)</formula>
    </cfRule>
  </conditionalFormatting>
  <conditionalFormatting sqref="AL944:AO945">
    <cfRule type="expression" dxfId="1947" priority="2053">
      <formula>IF(AND(AL944&gt;=0, RIGHT(TEXT(AL944,"0.#"),1)&lt;&gt;"."),TRUE,FALSE)</formula>
    </cfRule>
    <cfRule type="expression" dxfId="1946" priority="2054">
      <formula>IF(AND(AL944&gt;=0, RIGHT(TEXT(AL944,"0.#"),1)="."),TRUE,FALSE)</formula>
    </cfRule>
    <cfRule type="expression" dxfId="1945" priority="2055">
      <formula>IF(AND(AL944&lt;0, RIGHT(TEXT(AL944,"0.#"),1)&lt;&gt;"."),TRUE,FALSE)</formula>
    </cfRule>
    <cfRule type="expression" dxfId="1944" priority="2056">
      <formula>IF(AND(AL944&lt;0, RIGHT(TEXT(AL944,"0.#"),1)="."),TRUE,FALSE)</formula>
    </cfRule>
  </conditionalFormatting>
  <conditionalFormatting sqref="AL979:AO1006">
    <cfRule type="expression" dxfId="1943" priority="2047">
      <formula>IF(AND(AL979&gt;=0, RIGHT(TEXT(AL979,"0.#"),1)&lt;&gt;"."),TRUE,FALSE)</formula>
    </cfRule>
    <cfRule type="expression" dxfId="1942" priority="2048">
      <formula>IF(AND(AL979&gt;=0, RIGHT(TEXT(AL979,"0.#"),1)="."),TRUE,FALSE)</formula>
    </cfRule>
    <cfRule type="expression" dxfId="1941" priority="2049">
      <formula>IF(AND(AL979&lt;0, RIGHT(TEXT(AL979,"0.#"),1)&lt;&gt;"."),TRUE,FALSE)</formula>
    </cfRule>
    <cfRule type="expression" dxfId="1940" priority="2050">
      <formula>IF(AND(AL979&lt;0, RIGHT(TEXT(AL979,"0.#"),1)="."),TRUE,FALSE)</formula>
    </cfRule>
  </conditionalFormatting>
  <conditionalFormatting sqref="AL977:AO978">
    <cfRule type="expression" dxfId="1939" priority="2041">
      <formula>IF(AND(AL977&gt;=0, RIGHT(TEXT(AL977,"0.#"),1)&lt;&gt;"."),TRUE,FALSE)</formula>
    </cfRule>
    <cfRule type="expression" dxfId="1938" priority="2042">
      <formula>IF(AND(AL977&gt;=0, RIGHT(TEXT(AL977,"0.#"),1)="."),TRUE,FALSE)</formula>
    </cfRule>
    <cfRule type="expression" dxfId="1937" priority="2043">
      <formula>IF(AND(AL977&lt;0, RIGHT(TEXT(AL977,"0.#"),1)&lt;&gt;"."),TRUE,FALSE)</formula>
    </cfRule>
    <cfRule type="expression" dxfId="1936" priority="2044">
      <formula>IF(AND(AL977&lt;0, RIGHT(TEXT(AL977,"0.#"),1)="."),TRUE,FALSE)</formula>
    </cfRule>
  </conditionalFormatting>
  <conditionalFormatting sqref="AL1012:AO1039">
    <cfRule type="expression" dxfId="1935" priority="2035">
      <formula>IF(AND(AL1012&gt;=0, RIGHT(TEXT(AL1012,"0.#"),1)&lt;&gt;"."),TRUE,FALSE)</formula>
    </cfRule>
    <cfRule type="expression" dxfId="1934" priority="2036">
      <formula>IF(AND(AL1012&gt;=0, RIGHT(TEXT(AL1012,"0.#"),1)="."),TRUE,FALSE)</formula>
    </cfRule>
    <cfRule type="expression" dxfId="1933" priority="2037">
      <formula>IF(AND(AL1012&lt;0, RIGHT(TEXT(AL1012,"0.#"),1)&lt;&gt;"."),TRUE,FALSE)</formula>
    </cfRule>
    <cfRule type="expression" dxfId="1932" priority="2038">
      <formula>IF(AND(AL1012&lt;0, RIGHT(TEXT(AL1012,"0.#"),1)="."),TRUE,FALSE)</formula>
    </cfRule>
  </conditionalFormatting>
  <conditionalFormatting sqref="AL1010:AO1011">
    <cfRule type="expression" dxfId="1931" priority="2029">
      <formula>IF(AND(AL1010&gt;=0, RIGHT(TEXT(AL1010,"0.#"),1)&lt;&gt;"."),TRUE,FALSE)</formula>
    </cfRule>
    <cfRule type="expression" dxfId="1930" priority="2030">
      <formula>IF(AND(AL1010&gt;=0, RIGHT(TEXT(AL1010,"0.#"),1)="."),TRUE,FALSE)</formula>
    </cfRule>
    <cfRule type="expression" dxfId="1929" priority="2031">
      <formula>IF(AND(AL1010&lt;0, RIGHT(TEXT(AL1010,"0.#"),1)&lt;&gt;"."),TRUE,FALSE)</formula>
    </cfRule>
    <cfRule type="expression" dxfId="1928" priority="2032">
      <formula>IF(AND(AL1010&lt;0, RIGHT(TEXT(AL1010,"0.#"),1)="."),TRUE,FALSE)</formula>
    </cfRule>
  </conditionalFormatting>
  <conditionalFormatting sqref="Y1010:Y1011">
    <cfRule type="expression" dxfId="1927" priority="2027">
      <formula>IF(RIGHT(TEXT(Y1010,"0.#"),1)=".",FALSE,TRUE)</formula>
    </cfRule>
    <cfRule type="expression" dxfId="1926" priority="2028">
      <formula>IF(RIGHT(TEXT(Y1010,"0.#"),1)=".",TRUE,FALSE)</formula>
    </cfRule>
  </conditionalFormatting>
  <conditionalFormatting sqref="AL1045:AO1072">
    <cfRule type="expression" dxfId="1925" priority="2023">
      <formula>IF(AND(AL1045&gt;=0, RIGHT(TEXT(AL1045,"0.#"),1)&lt;&gt;"."),TRUE,FALSE)</formula>
    </cfRule>
    <cfRule type="expression" dxfId="1924" priority="2024">
      <formula>IF(AND(AL1045&gt;=0, RIGHT(TEXT(AL1045,"0.#"),1)="."),TRUE,FALSE)</formula>
    </cfRule>
    <cfRule type="expression" dxfId="1923" priority="2025">
      <formula>IF(AND(AL1045&lt;0, RIGHT(TEXT(AL1045,"0.#"),1)&lt;&gt;"."),TRUE,FALSE)</formula>
    </cfRule>
    <cfRule type="expression" dxfId="1922" priority="2026">
      <formula>IF(AND(AL1045&lt;0, RIGHT(TEXT(AL1045,"0.#"),1)="."),TRUE,FALSE)</formula>
    </cfRule>
  </conditionalFormatting>
  <conditionalFormatting sqref="Y1045:Y1072">
    <cfRule type="expression" dxfId="1921" priority="2021">
      <formula>IF(RIGHT(TEXT(Y1045,"0.#"),1)=".",FALSE,TRUE)</formula>
    </cfRule>
    <cfRule type="expression" dxfId="1920" priority="2022">
      <formula>IF(RIGHT(TEXT(Y1045,"0.#"),1)=".",TRUE,FALSE)</formula>
    </cfRule>
  </conditionalFormatting>
  <conditionalFormatting sqref="AL1043:AO1044">
    <cfRule type="expression" dxfId="1919" priority="2017">
      <formula>IF(AND(AL1043&gt;=0, RIGHT(TEXT(AL1043,"0.#"),1)&lt;&gt;"."),TRUE,FALSE)</formula>
    </cfRule>
    <cfRule type="expression" dxfId="1918" priority="2018">
      <formula>IF(AND(AL1043&gt;=0, RIGHT(TEXT(AL1043,"0.#"),1)="."),TRUE,FALSE)</formula>
    </cfRule>
    <cfRule type="expression" dxfId="1917" priority="2019">
      <formula>IF(AND(AL1043&lt;0, RIGHT(TEXT(AL1043,"0.#"),1)&lt;&gt;"."),TRUE,FALSE)</formula>
    </cfRule>
    <cfRule type="expression" dxfId="1916" priority="2020">
      <formula>IF(AND(AL1043&lt;0, RIGHT(TEXT(AL1043,"0.#"),1)="."),TRUE,FALSE)</formula>
    </cfRule>
  </conditionalFormatting>
  <conditionalFormatting sqref="Y1043:Y1044">
    <cfRule type="expression" dxfId="1915" priority="2015">
      <formula>IF(RIGHT(TEXT(Y1043,"0.#"),1)=".",FALSE,TRUE)</formula>
    </cfRule>
    <cfRule type="expression" dxfId="1914" priority="2016">
      <formula>IF(RIGHT(TEXT(Y1043,"0.#"),1)=".",TRUE,FALSE)</formula>
    </cfRule>
  </conditionalFormatting>
  <conditionalFormatting sqref="AL1078:AO1105">
    <cfRule type="expression" dxfId="1913" priority="2011">
      <formula>IF(AND(AL1078&gt;=0, RIGHT(TEXT(AL1078,"0.#"),1)&lt;&gt;"."),TRUE,FALSE)</formula>
    </cfRule>
    <cfRule type="expression" dxfId="1912" priority="2012">
      <formula>IF(AND(AL1078&gt;=0, RIGHT(TEXT(AL1078,"0.#"),1)="."),TRUE,FALSE)</formula>
    </cfRule>
    <cfRule type="expression" dxfId="1911" priority="2013">
      <formula>IF(AND(AL1078&lt;0, RIGHT(TEXT(AL1078,"0.#"),1)&lt;&gt;"."),TRUE,FALSE)</formula>
    </cfRule>
    <cfRule type="expression" dxfId="1910" priority="2014">
      <formula>IF(AND(AL1078&lt;0, RIGHT(TEXT(AL1078,"0.#"),1)="."),TRUE,FALSE)</formula>
    </cfRule>
  </conditionalFormatting>
  <conditionalFormatting sqref="Y1078:Y1105">
    <cfRule type="expression" dxfId="1909" priority="2009">
      <formula>IF(RIGHT(TEXT(Y1078,"0.#"),1)=".",FALSE,TRUE)</formula>
    </cfRule>
    <cfRule type="expression" dxfId="1908" priority="2010">
      <formula>IF(RIGHT(TEXT(Y1078,"0.#"),1)=".",TRUE,FALSE)</formula>
    </cfRule>
  </conditionalFormatting>
  <conditionalFormatting sqref="AL1076:AO1077">
    <cfRule type="expression" dxfId="1907" priority="2005">
      <formula>IF(AND(AL1076&gt;=0, RIGHT(TEXT(AL1076,"0.#"),1)&lt;&gt;"."),TRUE,FALSE)</formula>
    </cfRule>
    <cfRule type="expression" dxfId="1906" priority="2006">
      <formula>IF(AND(AL1076&gt;=0, RIGHT(TEXT(AL1076,"0.#"),1)="."),TRUE,FALSE)</formula>
    </cfRule>
    <cfRule type="expression" dxfId="1905" priority="2007">
      <formula>IF(AND(AL1076&lt;0, RIGHT(TEXT(AL1076,"0.#"),1)&lt;&gt;"."),TRUE,FALSE)</formula>
    </cfRule>
    <cfRule type="expression" dxfId="1904" priority="2008">
      <formula>IF(AND(AL1076&lt;0, RIGHT(TEXT(AL1076,"0.#"),1)="."),TRUE,FALSE)</formula>
    </cfRule>
  </conditionalFormatting>
  <conditionalFormatting sqref="Y1076:Y1077">
    <cfRule type="expression" dxfId="1903" priority="2003">
      <formula>IF(RIGHT(TEXT(Y1076,"0.#"),1)=".",FALSE,TRUE)</formula>
    </cfRule>
    <cfRule type="expression" dxfId="1902" priority="2004">
      <formula>IF(RIGHT(TEXT(Y1076,"0.#"),1)=".",TRUE,FALSE)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L879:AO886">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50" man="1"/>
    <brk id="704" max="50" man="1"/>
    <brk id="735" max="50" man="1"/>
    <brk id="841" max="50" man="1"/>
    <brk id="1110" max="50" man="1"/>
    <brk id="111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733</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t="s">
        <v>733</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2"/>
      <c r="AA2" s="823"/>
      <c r="AB2" s="1023" t="s">
        <v>11</v>
      </c>
      <c r="AC2" s="1024"/>
      <c r="AD2" s="1025"/>
      <c r="AE2" s="1029" t="s">
        <v>390</v>
      </c>
      <c r="AF2" s="1029"/>
      <c r="AG2" s="1029"/>
      <c r="AH2" s="1029"/>
      <c r="AI2" s="1029" t="s">
        <v>412</v>
      </c>
      <c r="AJ2" s="1029"/>
      <c r="AK2" s="1029"/>
      <c r="AL2" s="556"/>
      <c r="AM2" s="1029" t="s">
        <v>509</v>
      </c>
      <c r="AN2" s="1029"/>
      <c r="AO2" s="1029"/>
      <c r="AP2" s="556"/>
      <c r="AQ2" s="159" t="s">
        <v>232</v>
      </c>
      <c r="AR2" s="134"/>
      <c r="AS2" s="134"/>
      <c r="AT2" s="135"/>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200"/>
      <c r="AR3" s="201"/>
      <c r="AS3" s="137" t="s">
        <v>233</v>
      </c>
      <c r="AT3" s="138"/>
      <c r="AU3" s="201"/>
      <c r="AV3" s="201"/>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9"/>
      <c r="Q4" s="1004"/>
      <c r="R4" s="1004"/>
      <c r="S4" s="1004"/>
      <c r="T4" s="1004"/>
      <c r="U4" s="1004"/>
      <c r="V4" s="1004"/>
      <c r="W4" s="1004"/>
      <c r="X4" s="1005"/>
      <c r="Y4" s="1014" t="s">
        <v>12</v>
      </c>
      <c r="Z4" s="1015"/>
      <c r="AA4" s="1016"/>
      <c r="AB4" s="460"/>
      <c r="AC4" s="1018"/>
      <c r="AD4" s="1018"/>
      <c r="AE4" s="219"/>
      <c r="AF4" s="220"/>
      <c r="AG4" s="220"/>
      <c r="AH4" s="220"/>
      <c r="AI4" s="219"/>
      <c r="AJ4" s="220"/>
      <c r="AK4" s="220"/>
      <c r="AL4" s="220"/>
      <c r="AM4" s="219"/>
      <c r="AN4" s="220"/>
      <c r="AO4" s="220"/>
      <c r="AP4" s="220"/>
      <c r="AQ4" s="336"/>
      <c r="AR4" s="209"/>
      <c r="AS4" s="209"/>
      <c r="AT4" s="337"/>
      <c r="AU4" s="220"/>
      <c r="AV4" s="220"/>
      <c r="AW4" s="220"/>
      <c r="AX4" s="222"/>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9"/>
      <c r="AF5" s="220"/>
      <c r="AG5" s="220"/>
      <c r="AH5" s="220"/>
      <c r="AI5" s="219"/>
      <c r="AJ5" s="220"/>
      <c r="AK5" s="220"/>
      <c r="AL5" s="220"/>
      <c r="AM5" s="219"/>
      <c r="AN5" s="220"/>
      <c r="AO5" s="220"/>
      <c r="AP5" s="220"/>
      <c r="AQ5" s="336"/>
      <c r="AR5" s="209"/>
      <c r="AS5" s="209"/>
      <c r="AT5" s="337"/>
      <c r="AU5" s="220"/>
      <c r="AV5" s="220"/>
      <c r="AW5" s="220"/>
      <c r="AX5" s="222"/>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9"/>
      <c r="AF6" s="220"/>
      <c r="AG6" s="220"/>
      <c r="AH6" s="220"/>
      <c r="AI6" s="219"/>
      <c r="AJ6" s="220"/>
      <c r="AK6" s="220"/>
      <c r="AL6" s="220"/>
      <c r="AM6" s="219"/>
      <c r="AN6" s="220"/>
      <c r="AO6" s="220"/>
      <c r="AP6" s="220"/>
      <c r="AQ6" s="336"/>
      <c r="AR6" s="209"/>
      <c r="AS6" s="209"/>
      <c r="AT6" s="337"/>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2"/>
      <c r="AA9" s="823"/>
      <c r="AB9" s="1023" t="s">
        <v>11</v>
      </c>
      <c r="AC9" s="1024"/>
      <c r="AD9" s="1025"/>
      <c r="AE9" s="1029" t="s">
        <v>390</v>
      </c>
      <c r="AF9" s="1029"/>
      <c r="AG9" s="1029"/>
      <c r="AH9" s="1029"/>
      <c r="AI9" s="1029" t="s">
        <v>412</v>
      </c>
      <c r="AJ9" s="1029"/>
      <c r="AK9" s="1029"/>
      <c r="AL9" s="556"/>
      <c r="AM9" s="1029" t="s">
        <v>509</v>
      </c>
      <c r="AN9" s="1029"/>
      <c r="AO9" s="1029"/>
      <c r="AP9" s="556"/>
      <c r="AQ9" s="159" t="s">
        <v>232</v>
      </c>
      <c r="AR9" s="134"/>
      <c r="AS9" s="134"/>
      <c r="AT9" s="135"/>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200"/>
      <c r="AR10" s="201"/>
      <c r="AS10" s="137" t="s">
        <v>233</v>
      </c>
      <c r="AT10" s="138"/>
      <c r="AU10" s="201"/>
      <c r="AV10" s="201"/>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9"/>
      <c r="Q11" s="1004"/>
      <c r="R11" s="1004"/>
      <c r="S11" s="1004"/>
      <c r="T11" s="1004"/>
      <c r="U11" s="1004"/>
      <c r="V11" s="1004"/>
      <c r="W11" s="1004"/>
      <c r="X11" s="1005"/>
      <c r="Y11" s="1014" t="s">
        <v>12</v>
      </c>
      <c r="Z11" s="1015"/>
      <c r="AA11" s="1016"/>
      <c r="AB11" s="460"/>
      <c r="AC11" s="1018"/>
      <c r="AD11" s="1018"/>
      <c r="AE11" s="219"/>
      <c r="AF11" s="220"/>
      <c r="AG11" s="220"/>
      <c r="AH11" s="220"/>
      <c r="AI11" s="219"/>
      <c r="AJ11" s="220"/>
      <c r="AK11" s="220"/>
      <c r="AL11" s="220"/>
      <c r="AM11" s="219"/>
      <c r="AN11" s="220"/>
      <c r="AO11" s="220"/>
      <c r="AP11" s="220"/>
      <c r="AQ11" s="336"/>
      <c r="AR11" s="209"/>
      <c r="AS11" s="209"/>
      <c r="AT11" s="337"/>
      <c r="AU11" s="220"/>
      <c r="AV11" s="220"/>
      <c r="AW11" s="220"/>
      <c r="AX11" s="222"/>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9"/>
      <c r="AF12" s="220"/>
      <c r="AG12" s="220"/>
      <c r="AH12" s="220"/>
      <c r="AI12" s="219"/>
      <c r="AJ12" s="220"/>
      <c r="AK12" s="220"/>
      <c r="AL12" s="220"/>
      <c r="AM12" s="219"/>
      <c r="AN12" s="220"/>
      <c r="AO12" s="220"/>
      <c r="AP12" s="220"/>
      <c r="AQ12" s="336"/>
      <c r="AR12" s="209"/>
      <c r="AS12" s="209"/>
      <c r="AT12" s="337"/>
      <c r="AU12" s="220"/>
      <c r="AV12" s="220"/>
      <c r="AW12" s="220"/>
      <c r="AX12" s="222"/>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9"/>
      <c r="AF13" s="220"/>
      <c r="AG13" s="220"/>
      <c r="AH13" s="220"/>
      <c r="AI13" s="219"/>
      <c r="AJ13" s="220"/>
      <c r="AK13" s="220"/>
      <c r="AL13" s="220"/>
      <c r="AM13" s="219"/>
      <c r="AN13" s="220"/>
      <c r="AO13" s="220"/>
      <c r="AP13" s="220"/>
      <c r="AQ13" s="336"/>
      <c r="AR13" s="209"/>
      <c r="AS13" s="209"/>
      <c r="AT13" s="337"/>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2"/>
      <c r="AA16" s="823"/>
      <c r="AB16" s="1023" t="s">
        <v>11</v>
      </c>
      <c r="AC16" s="1024"/>
      <c r="AD16" s="1025"/>
      <c r="AE16" s="1029" t="s">
        <v>390</v>
      </c>
      <c r="AF16" s="1029"/>
      <c r="AG16" s="1029"/>
      <c r="AH16" s="1029"/>
      <c r="AI16" s="1029" t="s">
        <v>412</v>
      </c>
      <c r="AJ16" s="1029"/>
      <c r="AK16" s="1029"/>
      <c r="AL16" s="556"/>
      <c r="AM16" s="1029" t="s">
        <v>509</v>
      </c>
      <c r="AN16" s="1029"/>
      <c r="AO16" s="1029"/>
      <c r="AP16" s="556"/>
      <c r="AQ16" s="159" t="s">
        <v>232</v>
      </c>
      <c r="AR16" s="134"/>
      <c r="AS16" s="134"/>
      <c r="AT16" s="135"/>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200"/>
      <c r="AR17" s="201"/>
      <c r="AS17" s="137" t="s">
        <v>233</v>
      </c>
      <c r="AT17" s="138"/>
      <c r="AU17" s="201"/>
      <c r="AV17" s="201"/>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9"/>
      <c r="Q18" s="1004"/>
      <c r="R18" s="1004"/>
      <c r="S18" s="1004"/>
      <c r="T18" s="1004"/>
      <c r="U18" s="1004"/>
      <c r="V18" s="1004"/>
      <c r="W18" s="1004"/>
      <c r="X18" s="1005"/>
      <c r="Y18" s="1014" t="s">
        <v>12</v>
      </c>
      <c r="Z18" s="1015"/>
      <c r="AA18" s="1016"/>
      <c r="AB18" s="460"/>
      <c r="AC18" s="1018"/>
      <c r="AD18" s="1018"/>
      <c r="AE18" s="219"/>
      <c r="AF18" s="220"/>
      <c r="AG18" s="220"/>
      <c r="AH18" s="220"/>
      <c r="AI18" s="219"/>
      <c r="AJ18" s="220"/>
      <c r="AK18" s="220"/>
      <c r="AL18" s="220"/>
      <c r="AM18" s="219"/>
      <c r="AN18" s="220"/>
      <c r="AO18" s="220"/>
      <c r="AP18" s="220"/>
      <c r="AQ18" s="336"/>
      <c r="AR18" s="209"/>
      <c r="AS18" s="209"/>
      <c r="AT18" s="337"/>
      <c r="AU18" s="220"/>
      <c r="AV18" s="220"/>
      <c r="AW18" s="220"/>
      <c r="AX18" s="222"/>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9"/>
      <c r="AF19" s="220"/>
      <c r="AG19" s="220"/>
      <c r="AH19" s="220"/>
      <c r="AI19" s="219"/>
      <c r="AJ19" s="220"/>
      <c r="AK19" s="220"/>
      <c r="AL19" s="220"/>
      <c r="AM19" s="219"/>
      <c r="AN19" s="220"/>
      <c r="AO19" s="220"/>
      <c r="AP19" s="220"/>
      <c r="AQ19" s="336"/>
      <c r="AR19" s="209"/>
      <c r="AS19" s="209"/>
      <c r="AT19" s="337"/>
      <c r="AU19" s="220"/>
      <c r="AV19" s="220"/>
      <c r="AW19" s="220"/>
      <c r="AX19" s="222"/>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9"/>
      <c r="AF20" s="220"/>
      <c r="AG20" s="220"/>
      <c r="AH20" s="220"/>
      <c r="AI20" s="219"/>
      <c r="AJ20" s="220"/>
      <c r="AK20" s="220"/>
      <c r="AL20" s="220"/>
      <c r="AM20" s="219"/>
      <c r="AN20" s="220"/>
      <c r="AO20" s="220"/>
      <c r="AP20" s="220"/>
      <c r="AQ20" s="336"/>
      <c r="AR20" s="209"/>
      <c r="AS20" s="209"/>
      <c r="AT20" s="337"/>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2"/>
      <c r="AA23" s="823"/>
      <c r="AB23" s="1023" t="s">
        <v>11</v>
      </c>
      <c r="AC23" s="1024"/>
      <c r="AD23" s="1025"/>
      <c r="AE23" s="1029" t="s">
        <v>390</v>
      </c>
      <c r="AF23" s="1029"/>
      <c r="AG23" s="1029"/>
      <c r="AH23" s="1029"/>
      <c r="AI23" s="1029" t="s">
        <v>412</v>
      </c>
      <c r="AJ23" s="1029"/>
      <c r="AK23" s="1029"/>
      <c r="AL23" s="556"/>
      <c r="AM23" s="1029" t="s">
        <v>509</v>
      </c>
      <c r="AN23" s="1029"/>
      <c r="AO23" s="1029"/>
      <c r="AP23" s="556"/>
      <c r="AQ23" s="159" t="s">
        <v>232</v>
      </c>
      <c r="AR23" s="134"/>
      <c r="AS23" s="134"/>
      <c r="AT23" s="135"/>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200"/>
      <c r="AR24" s="201"/>
      <c r="AS24" s="137" t="s">
        <v>233</v>
      </c>
      <c r="AT24" s="138"/>
      <c r="AU24" s="201"/>
      <c r="AV24" s="201"/>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9"/>
      <c r="Q25" s="1004"/>
      <c r="R25" s="1004"/>
      <c r="S25" s="1004"/>
      <c r="T25" s="1004"/>
      <c r="U25" s="1004"/>
      <c r="V25" s="1004"/>
      <c r="W25" s="1004"/>
      <c r="X25" s="1005"/>
      <c r="Y25" s="1014" t="s">
        <v>12</v>
      </c>
      <c r="Z25" s="1015"/>
      <c r="AA25" s="1016"/>
      <c r="AB25" s="460"/>
      <c r="AC25" s="1018"/>
      <c r="AD25" s="1018"/>
      <c r="AE25" s="219"/>
      <c r="AF25" s="220"/>
      <c r="AG25" s="220"/>
      <c r="AH25" s="220"/>
      <c r="AI25" s="219"/>
      <c r="AJ25" s="220"/>
      <c r="AK25" s="220"/>
      <c r="AL25" s="220"/>
      <c r="AM25" s="219"/>
      <c r="AN25" s="220"/>
      <c r="AO25" s="220"/>
      <c r="AP25" s="220"/>
      <c r="AQ25" s="336"/>
      <c r="AR25" s="209"/>
      <c r="AS25" s="209"/>
      <c r="AT25" s="337"/>
      <c r="AU25" s="220"/>
      <c r="AV25" s="220"/>
      <c r="AW25" s="220"/>
      <c r="AX25" s="222"/>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9"/>
      <c r="AF26" s="220"/>
      <c r="AG26" s="220"/>
      <c r="AH26" s="220"/>
      <c r="AI26" s="219"/>
      <c r="AJ26" s="220"/>
      <c r="AK26" s="220"/>
      <c r="AL26" s="220"/>
      <c r="AM26" s="219"/>
      <c r="AN26" s="220"/>
      <c r="AO26" s="220"/>
      <c r="AP26" s="220"/>
      <c r="AQ26" s="336"/>
      <c r="AR26" s="209"/>
      <c r="AS26" s="209"/>
      <c r="AT26" s="337"/>
      <c r="AU26" s="220"/>
      <c r="AV26" s="220"/>
      <c r="AW26" s="220"/>
      <c r="AX26" s="222"/>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9"/>
      <c r="AF27" s="220"/>
      <c r="AG27" s="220"/>
      <c r="AH27" s="220"/>
      <c r="AI27" s="219"/>
      <c r="AJ27" s="220"/>
      <c r="AK27" s="220"/>
      <c r="AL27" s="220"/>
      <c r="AM27" s="219"/>
      <c r="AN27" s="220"/>
      <c r="AO27" s="220"/>
      <c r="AP27" s="220"/>
      <c r="AQ27" s="336"/>
      <c r="AR27" s="209"/>
      <c r="AS27" s="209"/>
      <c r="AT27" s="337"/>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2"/>
      <c r="AA30" s="823"/>
      <c r="AB30" s="1023" t="s">
        <v>11</v>
      </c>
      <c r="AC30" s="1024"/>
      <c r="AD30" s="1025"/>
      <c r="AE30" s="1029" t="s">
        <v>390</v>
      </c>
      <c r="AF30" s="1029"/>
      <c r="AG30" s="1029"/>
      <c r="AH30" s="1029"/>
      <c r="AI30" s="1029" t="s">
        <v>412</v>
      </c>
      <c r="AJ30" s="1029"/>
      <c r="AK30" s="1029"/>
      <c r="AL30" s="556"/>
      <c r="AM30" s="1029" t="s">
        <v>509</v>
      </c>
      <c r="AN30" s="1029"/>
      <c r="AO30" s="1029"/>
      <c r="AP30" s="556"/>
      <c r="AQ30" s="159" t="s">
        <v>232</v>
      </c>
      <c r="AR30" s="134"/>
      <c r="AS30" s="134"/>
      <c r="AT30" s="135"/>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200"/>
      <c r="AR31" s="201"/>
      <c r="AS31" s="137" t="s">
        <v>233</v>
      </c>
      <c r="AT31" s="138"/>
      <c r="AU31" s="201"/>
      <c r="AV31" s="201"/>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9"/>
      <c r="Q32" s="1004"/>
      <c r="R32" s="1004"/>
      <c r="S32" s="1004"/>
      <c r="T32" s="1004"/>
      <c r="U32" s="1004"/>
      <c r="V32" s="1004"/>
      <c r="W32" s="1004"/>
      <c r="X32" s="1005"/>
      <c r="Y32" s="1014" t="s">
        <v>12</v>
      </c>
      <c r="Z32" s="1015"/>
      <c r="AA32" s="1016"/>
      <c r="AB32" s="460"/>
      <c r="AC32" s="1018"/>
      <c r="AD32" s="1018"/>
      <c r="AE32" s="219"/>
      <c r="AF32" s="220"/>
      <c r="AG32" s="220"/>
      <c r="AH32" s="220"/>
      <c r="AI32" s="219"/>
      <c r="AJ32" s="220"/>
      <c r="AK32" s="220"/>
      <c r="AL32" s="220"/>
      <c r="AM32" s="219"/>
      <c r="AN32" s="220"/>
      <c r="AO32" s="220"/>
      <c r="AP32" s="220"/>
      <c r="AQ32" s="336"/>
      <c r="AR32" s="209"/>
      <c r="AS32" s="209"/>
      <c r="AT32" s="337"/>
      <c r="AU32" s="220"/>
      <c r="AV32" s="220"/>
      <c r="AW32" s="220"/>
      <c r="AX32" s="222"/>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9"/>
      <c r="AF33" s="220"/>
      <c r="AG33" s="220"/>
      <c r="AH33" s="220"/>
      <c r="AI33" s="219"/>
      <c r="AJ33" s="220"/>
      <c r="AK33" s="220"/>
      <c r="AL33" s="220"/>
      <c r="AM33" s="219"/>
      <c r="AN33" s="220"/>
      <c r="AO33" s="220"/>
      <c r="AP33" s="220"/>
      <c r="AQ33" s="336"/>
      <c r="AR33" s="209"/>
      <c r="AS33" s="209"/>
      <c r="AT33" s="337"/>
      <c r="AU33" s="220"/>
      <c r="AV33" s="220"/>
      <c r="AW33" s="220"/>
      <c r="AX33" s="222"/>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9"/>
      <c r="AF34" s="220"/>
      <c r="AG34" s="220"/>
      <c r="AH34" s="220"/>
      <c r="AI34" s="219"/>
      <c r="AJ34" s="220"/>
      <c r="AK34" s="220"/>
      <c r="AL34" s="220"/>
      <c r="AM34" s="219"/>
      <c r="AN34" s="220"/>
      <c r="AO34" s="220"/>
      <c r="AP34" s="220"/>
      <c r="AQ34" s="336"/>
      <c r="AR34" s="209"/>
      <c r="AS34" s="209"/>
      <c r="AT34" s="337"/>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2"/>
      <c r="AA37" s="823"/>
      <c r="AB37" s="1023" t="s">
        <v>11</v>
      </c>
      <c r="AC37" s="1024"/>
      <c r="AD37" s="1025"/>
      <c r="AE37" s="1029" t="s">
        <v>390</v>
      </c>
      <c r="AF37" s="1029"/>
      <c r="AG37" s="1029"/>
      <c r="AH37" s="1029"/>
      <c r="AI37" s="1029" t="s">
        <v>412</v>
      </c>
      <c r="AJ37" s="1029"/>
      <c r="AK37" s="1029"/>
      <c r="AL37" s="556"/>
      <c r="AM37" s="1029" t="s">
        <v>509</v>
      </c>
      <c r="AN37" s="1029"/>
      <c r="AO37" s="1029"/>
      <c r="AP37" s="556"/>
      <c r="AQ37" s="159" t="s">
        <v>232</v>
      </c>
      <c r="AR37" s="134"/>
      <c r="AS37" s="134"/>
      <c r="AT37" s="135"/>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200"/>
      <c r="AR38" s="201"/>
      <c r="AS38" s="137" t="s">
        <v>233</v>
      </c>
      <c r="AT38" s="138"/>
      <c r="AU38" s="201"/>
      <c r="AV38" s="201"/>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9"/>
      <c r="Q39" s="1004"/>
      <c r="R39" s="1004"/>
      <c r="S39" s="1004"/>
      <c r="T39" s="1004"/>
      <c r="U39" s="1004"/>
      <c r="V39" s="1004"/>
      <c r="W39" s="1004"/>
      <c r="X39" s="1005"/>
      <c r="Y39" s="1014" t="s">
        <v>12</v>
      </c>
      <c r="Z39" s="1015"/>
      <c r="AA39" s="1016"/>
      <c r="AB39" s="460"/>
      <c r="AC39" s="1018"/>
      <c r="AD39" s="1018"/>
      <c r="AE39" s="219"/>
      <c r="AF39" s="220"/>
      <c r="AG39" s="220"/>
      <c r="AH39" s="220"/>
      <c r="AI39" s="219"/>
      <c r="AJ39" s="220"/>
      <c r="AK39" s="220"/>
      <c r="AL39" s="220"/>
      <c r="AM39" s="219"/>
      <c r="AN39" s="220"/>
      <c r="AO39" s="220"/>
      <c r="AP39" s="220"/>
      <c r="AQ39" s="336"/>
      <c r="AR39" s="209"/>
      <c r="AS39" s="209"/>
      <c r="AT39" s="337"/>
      <c r="AU39" s="220"/>
      <c r="AV39" s="220"/>
      <c r="AW39" s="220"/>
      <c r="AX39" s="222"/>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9"/>
      <c r="AF40" s="220"/>
      <c r="AG40" s="220"/>
      <c r="AH40" s="220"/>
      <c r="AI40" s="219"/>
      <c r="AJ40" s="220"/>
      <c r="AK40" s="220"/>
      <c r="AL40" s="220"/>
      <c r="AM40" s="219"/>
      <c r="AN40" s="220"/>
      <c r="AO40" s="220"/>
      <c r="AP40" s="220"/>
      <c r="AQ40" s="336"/>
      <c r="AR40" s="209"/>
      <c r="AS40" s="209"/>
      <c r="AT40" s="337"/>
      <c r="AU40" s="220"/>
      <c r="AV40" s="220"/>
      <c r="AW40" s="220"/>
      <c r="AX40" s="222"/>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9"/>
      <c r="AF41" s="220"/>
      <c r="AG41" s="220"/>
      <c r="AH41" s="220"/>
      <c r="AI41" s="219"/>
      <c r="AJ41" s="220"/>
      <c r="AK41" s="220"/>
      <c r="AL41" s="220"/>
      <c r="AM41" s="219"/>
      <c r="AN41" s="220"/>
      <c r="AO41" s="220"/>
      <c r="AP41" s="220"/>
      <c r="AQ41" s="336"/>
      <c r="AR41" s="209"/>
      <c r="AS41" s="209"/>
      <c r="AT41" s="337"/>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2"/>
      <c r="AA44" s="823"/>
      <c r="AB44" s="1023" t="s">
        <v>11</v>
      </c>
      <c r="AC44" s="1024"/>
      <c r="AD44" s="1025"/>
      <c r="AE44" s="1029" t="s">
        <v>390</v>
      </c>
      <c r="AF44" s="1029"/>
      <c r="AG44" s="1029"/>
      <c r="AH44" s="1029"/>
      <c r="AI44" s="1029" t="s">
        <v>412</v>
      </c>
      <c r="AJ44" s="1029"/>
      <c r="AK44" s="1029"/>
      <c r="AL44" s="556"/>
      <c r="AM44" s="1029" t="s">
        <v>509</v>
      </c>
      <c r="AN44" s="1029"/>
      <c r="AO44" s="1029"/>
      <c r="AP44" s="556"/>
      <c r="AQ44" s="159" t="s">
        <v>232</v>
      </c>
      <c r="AR44" s="134"/>
      <c r="AS44" s="134"/>
      <c r="AT44" s="135"/>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200"/>
      <c r="AR45" s="201"/>
      <c r="AS45" s="137" t="s">
        <v>233</v>
      </c>
      <c r="AT45" s="138"/>
      <c r="AU45" s="201"/>
      <c r="AV45" s="201"/>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9"/>
      <c r="Q46" s="1004"/>
      <c r="R46" s="1004"/>
      <c r="S46" s="1004"/>
      <c r="T46" s="1004"/>
      <c r="U46" s="1004"/>
      <c r="V46" s="1004"/>
      <c r="W46" s="1004"/>
      <c r="X46" s="1005"/>
      <c r="Y46" s="1014" t="s">
        <v>12</v>
      </c>
      <c r="Z46" s="1015"/>
      <c r="AA46" s="1016"/>
      <c r="AB46" s="460"/>
      <c r="AC46" s="1018"/>
      <c r="AD46" s="1018"/>
      <c r="AE46" s="219"/>
      <c r="AF46" s="220"/>
      <c r="AG46" s="220"/>
      <c r="AH46" s="220"/>
      <c r="AI46" s="219"/>
      <c r="AJ46" s="220"/>
      <c r="AK46" s="220"/>
      <c r="AL46" s="220"/>
      <c r="AM46" s="219"/>
      <c r="AN46" s="220"/>
      <c r="AO46" s="220"/>
      <c r="AP46" s="220"/>
      <c r="AQ46" s="336"/>
      <c r="AR46" s="209"/>
      <c r="AS46" s="209"/>
      <c r="AT46" s="337"/>
      <c r="AU46" s="220"/>
      <c r="AV46" s="220"/>
      <c r="AW46" s="220"/>
      <c r="AX46" s="222"/>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9"/>
      <c r="AF47" s="220"/>
      <c r="AG47" s="220"/>
      <c r="AH47" s="220"/>
      <c r="AI47" s="219"/>
      <c r="AJ47" s="220"/>
      <c r="AK47" s="220"/>
      <c r="AL47" s="220"/>
      <c r="AM47" s="219"/>
      <c r="AN47" s="220"/>
      <c r="AO47" s="220"/>
      <c r="AP47" s="220"/>
      <c r="AQ47" s="336"/>
      <c r="AR47" s="209"/>
      <c r="AS47" s="209"/>
      <c r="AT47" s="337"/>
      <c r="AU47" s="220"/>
      <c r="AV47" s="220"/>
      <c r="AW47" s="220"/>
      <c r="AX47" s="222"/>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9"/>
      <c r="AF48" s="220"/>
      <c r="AG48" s="220"/>
      <c r="AH48" s="220"/>
      <c r="AI48" s="219"/>
      <c r="AJ48" s="220"/>
      <c r="AK48" s="220"/>
      <c r="AL48" s="220"/>
      <c r="AM48" s="219"/>
      <c r="AN48" s="220"/>
      <c r="AO48" s="220"/>
      <c r="AP48" s="220"/>
      <c r="AQ48" s="336"/>
      <c r="AR48" s="209"/>
      <c r="AS48" s="209"/>
      <c r="AT48" s="337"/>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2"/>
      <c r="AA51" s="823"/>
      <c r="AB51" s="556" t="s">
        <v>11</v>
      </c>
      <c r="AC51" s="1024"/>
      <c r="AD51" s="1025"/>
      <c r="AE51" s="1029" t="s">
        <v>390</v>
      </c>
      <c r="AF51" s="1029"/>
      <c r="AG51" s="1029"/>
      <c r="AH51" s="1029"/>
      <c r="AI51" s="1029" t="s">
        <v>412</v>
      </c>
      <c r="AJ51" s="1029"/>
      <c r="AK51" s="1029"/>
      <c r="AL51" s="556"/>
      <c r="AM51" s="1029" t="s">
        <v>509</v>
      </c>
      <c r="AN51" s="1029"/>
      <c r="AO51" s="1029"/>
      <c r="AP51" s="556"/>
      <c r="AQ51" s="159" t="s">
        <v>232</v>
      </c>
      <c r="AR51" s="134"/>
      <c r="AS51" s="134"/>
      <c r="AT51" s="135"/>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200"/>
      <c r="AR52" s="201"/>
      <c r="AS52" s="137" t="s">
        <v>233</v>
      </c>
      <c r="AT52" s="138"/>
      <c r="AU52" s="201"/>
      <c r="AV52" s="201"/>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9"/>
      <c r="Q53" s="1004"/>
      <c r="R53" s="1004"/>
      <c r="S53" s="1004"/>
      <c r="T53" s="1004"/>
      <c r="U53" s="1004"/>
      <c r="V53" s="1004"/>
      <c r="W53" s="1004"/>
      <c r="X53" s="1005"/>
      <c r="Y53" s="1014" t="s">
        <v>12</v>
      </c>
      <c r="Z53" s="1015"/>
      <c r="AA53" s="1016"/>
      <c r="AB53" s="460"/>
      <c r="AC53" s="1018"/>
      <c r="AD53" s="1018"/>
      <c r="AE53" s="219"/>
      <c r="AF53" s="220"/>
      <c r="AG53" s="220"/>
      <c r="AH53" s="220"/>
      <c r="AI53" s="219"/>
      <c r="AJ53" s="220"/>
      <c r="AK53" s="220"/>
      <c r="AL53" s="220"/>
      <c r="AM53" s="219"/>
      <c r="AN53" s="220"/>
      <c r="AO53" s="220"/>
      <c r="AP53" s="220"/>
      <c r="AQ53" s="336"/>
      <c r="AR53" s="209"/>
      <c r="AS53" s="209"/>
      <c r="AT53" s="337"/>
      <c r="AU53" s="220"/>
      <c r="AV53" s="220"/>
      <c r="AW53" s="220"/>
      <c r="AX53" s="222"/>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9"/>
      <c r="AF54" s="220"/>
      <c r="AG54" s="220"/>
      <c r="AH54" s="220"/>
      <c r="AI54" s="219"/>
      <c r="AJ54" s="220"/>
      <c r="AK54" s="220"/>
      <c r="AL54" s="220"/>
      <c r="AM54" s="219"/>
      <c r="AN54" s="220"/>
      <c r="AO54" s="220"/>
      <c r="AP54" s="220"/>
      <c r="AQ54" s="336"/>
      <c r="AR54" s="209"/>
      <c r="AS54" s="209"/>
      <c r="AT54" s="337"/>
      <c r="AU54" s="220"/>
      <c r="AV54" s="220"/>
      <c r="AW54" s="220"/>
      <c r="AX54" s="222"/>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9"/>
      <c r="AF55" s="220"/>
      <c r="AG55" s="220"/>
      <c r="AH55" s="220"/>
      <c r="AI55" s="219"/>
      <c r="AJ55" s="220"/>
      <c r="AK55" s="220"/>
      <c r="AL55" s="220"/>
      <c r="AM55" s="219"/>
      <c r="AN55" s="220"/>
      <c r="AO55" s="220"/>
      <c r="AP55" s="220"/>
      <c r="AQ55" s="336"/>
      <c r="AR55" s="209"/>
      <c r="AS55" s="209"/>
      <c r="AT55" s="337"/>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2"/>
      <c r="AA58" s="823"/>
      <c r="AB58" s="1023" t="s">
        <v>11</v>
      </c>
      <c r="AC58" s="1024"/>
      <c r="AD58" s="1025"/>
      <c r="AE58" s="1029" t="s">
        <v>390</v>
      </c>
      <c r="AF58" s="1029"/>
      <c r="AG58" s="1029"/>
      <c r="AH58" s="1029"/>
      <c r="AI58" s="1029" t="s">
        <v>412</v>
      </c>
      <c r="AJ58" s="1029"/>
      <c r="AK58" s="1029"/>
      <c r="AL58" s="556"/>
      <c r="AM58" s="1029" t="s">
        <v>509</v>
      </c>
      <c r="AN58" s="1029"/>
      <c r="AO58" s="1029"/>
      <c r="AP58" s="556"/>
      <c r="AQ58" s="159" t="s">
        <v>232</v>
      </c>
      <c r="AR58" s="134"/>
      <c r="AS58" s="134"/>
      <c r="AT58" s="135"/>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200"/>
      <c r="AR59" s="201"/>
      <c r="AS59" s="137" t="s">
        <v>233</v>
      </c>
      <c r="AT59" s="138"/>
      <c r="AU59" s="201"/>
      <c r="AV59" s="201"/>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9"/>
      <c r="Q60" s="1004"/>
      <c r="R60" s="1004"/>
      <c r="S60" s="1004"/>
      <c r="T60" s="1004"/>
      <c r="U60" s="1004"/>
      <c r="V60" s="1004"/>
      <c r="W60" s="1004"/>
      <c r="X60" s="1005"/>
      <c r="Y60" s="1014" t="s">
        <v>12</v>
      </c>
      <c r="Z60" s="1015"/>
      <c r="AA60" s="1016"/>
      <c r="AB60" s="460"/>
      <c r="AC60" s="1018"/>
      <c r="AD60" s="1018"/>
      <c r="AE60" s="219"/>
      <c r="AF60" s="220"/>
      <c r="AG60" s="220"/>
      <c r="AH60" s="220"/>
      <c r="AI60" s="219"/>
      <c r="AJ60" s="220"/>
      <c r="AK60" s="220"/>
      <c r="AL60" s="220"/>
      <c r="AM60" s="219"/>
      <c r="AN60" s="220"/>
      <c r="AO60" s="220"/>
      <c r="AP60" s="220"/>
      <c r="AQ60" s="336"/>
      <c r="AR60" s="209"/>
      <c r="AS60" s="209"/>
      <c r="AT60" s="337"/>
      <c r="AU60" s="220"/>
      <c r="AV60" s="220"/>
      <c r="AW60" s="220"/>
      <c r="AX60" s="222"/>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9"/>
      <c r="AF61" s="220"/>
      <c r="AG61" s="220"/>
      <c r="AH61" s="220"/>
      <c r="AI61" s="219"/>
      <c r="AJ61" s="220"/>
      <c r="AK61" s="220"/>
      <c r="AL61" s="220"/>
      <c r="AM61" s="219"/>
      <c r="AN61" s="220"/>
      <c r="AO61" s="220"/>
      <c r="AP61" s="220"/>
      <c r="AQ61" s="336"/>
      <c r="AR61" s="209"/>
      <c r="AS61" s="209"/>
      <c r="AT61" s="337"/>
      <c r="AU61" s="220"/>
      <c r="AV61" s="220"/>
      <c r="AW61" s="220"/>
      <c r="AX61" s="222"/>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9"/>
      <c r="AF62" s="220"/>
      <c r="AG62" s="220"/>
      <c r="AH62" s="220"/>
      <c r="AI62" s="219"/>
      <c r="AJ62" s="220"/>
      <c r="AK62" s="220"/>
      <c r="AL62" s="220"/>
      <c r="AM62" s="219"/>
      <c r="AN62" s="220"/>
      <c r="AO62" s="220"/>
      <c r="AP62" s="220"/>
      <c r="AQ62" s="336"/>
      <c r="AR62" s="209"/>
      <c r="AS62" s="209"/>
      <c r="AT62" s="337"/>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2"/>
      <c r="AA65" s="823"/>
      <c r="AB65" s="1023" t="s">
        <v>11</v>
      </c>
      <c r="AC65" s="1024"/>
      <c r="AD65" s="1025"/>
      <c r="AE65" s="1029" t="s">
        <v>390</v>
      </c>
      <c r="AF65" s="1029"/>
      <c r="AG65" s="1029"/>
      <c r="AH65" s="1029"/>
      <c r="AI65" s="1029" t="s">
        <v>412</v>
      </c>
      <c r="AJ65" s="1029"/>
      <c r="AK65" s="1029"/>
      <c r="AL65" s="556"/>
      <c r="AM65" s="1029" t="s">
        <v>509</v>
      </c>
      <c r="AN65" s="1029"/>
      <c r="AO65" s="1029"/>
      <c r="AP65" s="556"/>
      <c r="AQ65" s="159" t="s">
        <v>232</v>
      </c>
      <c r="AR65" s="134"/>
      <c r="AS65" s="134"/>
      <c r="AT65" s="135"/>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200"/>
      <c r="AR66" s="201"/>
      <c r="AS66" s="137" t="s">
        <v>233</v>
      </c>
      <c r="AT66" s="138"/>
      <c r="AU66" s="201"/>
      <c r="AV66" s="201"/>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9"/>
      <c r="Q67" s="1004"/>
      <c r="R67" s="1004"/>
      <c r="S67" s="1004"/>
      <c r="T67" s="1004"/>
      <c r="U67" s="1004"/>
      <c r="V67" s="1004"/>
      <c r="W67" s="1004"/>
      <c r="X67" s="1005"/>
      <c r="Y67" s="1014" t="s">
        <v>12</v>
      </c>
      <c r="Z67" s="1015"/>
      <c r="AA67" s="1016"/>
      <c r="AB67" s="460"/>
      <c r="AC67" s="1018"/>
      <c r="AD67" s="1018"/>
      <c r="AE67" s="219"/>
      <c r="AF67" s="220"/>
      <c r="AG67" s="220"/>
      <c r="AH67" s="220"/>
      <c r="AI67" s="219"/>
      <c r="AJ67" s="220"/>
      <c r="AK67" s="220"/>
      <c r="AL67" s="220"/>
      <c r="AM67" s="219"/>
      <c r="AN67" s="220"/>
      <c r="AO67" s="220"/>
      <c r="AP67" s="220"/>
      <c r="AQ67" s="336"/>
      <c r="AR67" s="209"/>
      <c r="AS67" s="209"/>
      <c r="AT67" s="337"/>
      <c r="AU67" s="220"/>
      <c r="AV67" s="220"/>
      <c r="AW67" s="220"/>
      <c r="AX67" s="222"/>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9"/>
      <c r="AF68" s="220"/>
      <c r="AG68" s="220"/>
      <c r="AH68" s="220"/>
      <c r="AI68" s="219"/>
      <c r="AJ68" s="220"/>
      <c r="AK68" s="220"/>
      <c r="AL68" s="220"/>
      <c r="AM68" s="219"/>
      <c r="AN68" s="220"/>
      <c r="AO68" s="220"/>
      <c r="AP68" s="220"/>
      <c r="AQ68" s="336"/>
      <c r="AR68" s="209"/>
      <c r="AS68" s="209"/>
      <c r="AT68" s="337"/>
      <c r="AU68" s="220"/>
      <c r="AV68" s="220"/>
      <c r="AW68" s="220"/>
      <c r="AX68" s="222"/>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9"/>
      <c r="AF69" s="220"/>
      <c r="AG69" s="220"/>
      <c r="AH69" s="220"/>
      <c r="AI69" s="219"/>
      <c r="AJ69" s="220"/>
      <c r="AK69" s="220"/>
      <c r="AL69" s="220"/>
      <c r="AM69" s="219"/>
      <c r="AN69" s="220"/>
      <c r="AO69" s="220"/>
      <c r="AP69" s="220"/>
      <c r="AQ69" s="336"/>
      <c r="AR69" s="209"/>
      <c r="AS69" s="209"/>
      <c r="AT69" s="337"/>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08" t="s">
        <v>17</v>
      </c>
      <c r="H3" s="664"/>
      <c r="I3" s="664"/>
      <c r="J3" s="664"/>
      <c r="K3" s="664"/>
      <c r="L3" s="663" t="s">
        <v>18</v>
      </c>
      <c r="M3" s="664"/>
      <c r="N3" s="664"/>
      <c r="O3" s="664"/>
      <c r="P3" s="664"/>
      <c r="Q3" s="664"/>
      <c r="R3" s="664"/>
      <c r="S3" s="664"/>
      <c r="T3" s="664"/>
      <c r="U3" s="664"/>
      <c r="V3" s="664"/>
      <c r="W3" s="664"/>
      <c r="X3" s="665"/>
      <c r="Y3" s="650" t="s">
        <v>19</v>
      </c>
      <c r="Z3" s="651"/>
      <c r="AA3" s="651"/>
      <c r="AB3" s="794"/>
      <c r="AC3" s="808" t="s">
        <v>17</v>
      </c>
      <c r="AD3" s="664"/>
      <c r="AE3" s="664"/>
      <c r="AF3" s="664"/>
      <c r="AG3" s="664"/>
      <c r="AH3" s="663" t="s">
        <v>18</v>
      </c>
      <c r="AI3" s="664"/>
      <c r="AJ3" s="664"/>
      <c r="AK3" s="664"/>
      <c r="AL3" s="664"/>
      <c r="AM3" s="664"/>
      <c r="AN3" s="664"/>
      <c r="AO3" s="664"/>
      <c r="AP3" s="664"/>
      <c r="AQ3" s="664"/>
      <c r="AR3" s="664"/>
      <c r="AS3" s="664"/>
      <c r="AT3" s="665"/>
      <c r="AU3" s="650" t="s">
        <v>19</v>
      </c>
      <c r="AV3" s="651"/>
      <c r="AW3" s="651"/>
      <c r="AX3" s="652"/>
      <c r="AY3" s="34">
        <f>$AY$2</f>
        <v>0</v>
      </c>
    </row>
    <row r="4" spans="1:51" ht="24.75" customHeight="1" x14ac:dyDescent="0.15">
      <c r="A4" s="1042"/>
      <c r="B4" s="1043"/>
      <c r="C4" s="1043"/>
      <c r="D4" s="1043"/>
      <c r="E4" s="1043"/>
      <c r="F4" s="1044"/>
      <c r="G4" s="666"/>
      <c r="H4" s="667"/>
      <c r="I4" s="667"/>
      <c r="J4" s="667"/>
      <c r="K4" s="668"/>
      <c r="L4" s="660"/>
      <c r="M4" s="661"/>
      <c r="N4" s="661"/>
      <c r="O4" s="661"/>
      <c r="P4" s="661"/>
      <c r="Q4" s="661"/>
      <c r="R4" s="661"/>
      <c r="S4" s="661"/>
      <c r="T4" s="661"/>
      <c r="U4" s="661"/>
      <c r="V4" s="661"/>
      <c r="W4" s="661"/>
      <c r="X4" s="662"/>
      <c r="Y4" s="382"/>
      <c r="Z4" s="383"/>
      <c r="AA4" s="383"/>
      <c r="AB4" s="798"/>
      <c r="AC4" s="666"/>
      <c r="AD4" s="667"/>
      <c r="AE4" s="667"/>
      <c r="AF4" s="667"/>
      <c r="AG4" s="668"/>
      <c r="AH4" s="660"/>
      <c r="AI4" s="661"/>
      <c r="AJ4" s="661"/>
      <c r="AK4" s="661"/>
      <c r="AL4" s="661"/>
      <c r="AM4" s="661"/>
      <c r="AN4" s="661"/>
      <c r="AO4" s="661"/>
      <c r="AP4" s="661"/>
      <c r="AQ4" s="661"/>
      <c r="AR4" s="661"/>
      <c r="AS4" s="661"/>
      <c r="AT4" s="662"/>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9"/>
      <c r="AY15">
        <f>COUNTA($G$17,$AC$17)</f>
        <v>0</v>
      </c>
    </row>
    <row r="16" spans="1:51" ht="25.5" customHeight="1" x14ac:dyDescent="0.15">
      <c r="A16" s="1042"/>
      <c r="B16" s="1043"/>
      <c r="C16" s="1043"/>
      <c r="D16" s="1043"/>
      <c r="E16" s="1043"/>
      <c r="F16" s="1044"/>
      <c r="G16" s="808" t="s">
        <v>17</v>
      </c>
      <c r="H16" s="664"/>
      <c r="I16" s="664"/>
      <c r="J16" s="664"/>
      <c r="K16" s="664"/>
      <c r="L16" s="663" t="s">
        <v>18</v>
      </c>
      <c r="M16" s="664"/>
      <c r="N16" s="664"/>
      <c r="O16" s="664"/>
      <c r="P16" s="664"/>
      <c r="Q16" s="664"/>
      <c r="R16" s="664"/>
      <c r="S16" s="664"/>
      <c r="T16" s="664"/>
      <c r="U16" s="664"/>
      <c r="V16" s="664"/>
      <c r="W16" s="664"/>
      <c r="X16" s="665"/>
      <c r="Y16" s="650" t="s">
        <v>19</v>
      </c>
      <c r="Z16" s="651"/>
      <c r="AA16" s="651"/>
      <c r="AB16" s="794"/>
      <c r="AC16" s="808" t="s">
        <v>17</v>
      </c>
      <c r="AD16" s="664"/>
      <c r="AE16" s="664"/>
      <c r="AF16" s="664"/>
      <c r="AG16" s="664"/>
      <c r="AH16" s="663" t="s">
        <v>18</v>
      </c>
      <c r="AI16" s="664"/>
      <c r="AJ16" s="664"/>
      <c r="AK16" s="664"/>
      <c r="AL16" s="664"/>
      <c r="AM16" s="664"/>
      <c r="AN16" s="664"/>
      <c r="AO16" s="664"/>
      <c r="AP16" s="664"/>
      <c r="AQ16" s="664"/>
      <c r="AR16" s="664"/>
      <c r="AS16" s="664"/>
      <c r="AT16" s="665"/>
      <c r="AU16" s="650" t="s">
        <v>19</v>
      </c>
      <c r="AV16" s="651"/>
      <c r="AW16" s="651"/>
      <c r="AX16" s="652"/>
      <c r="AY16" s="34">
        <f>$AY$15</f>
        <v>0</v>
      </c>
    </row>
    <row r="17" spans="1:51" ht="24.75" customHeight="1" x14ac:dyDescent="0.15">
      <c r="A17" s="1042"/>
      <c r="B17" s="1043"/>
      <c r="C17" s="1043"/>
      <c r="D17" s="1043"/>
      <c r="E17" s="1043"/>
      <c r="F17" s="1044"/>
      <c r="G17" s="666"/>
      <c r="H17" s="667"/>
      <c r="I17" s="667"/>
      <c r="J17" s="667"/>
      <c r="K17" s="668"/>
      <c r="L17" s="660"/>
      <c r="M17" s="661"/>
      <c r="N17" s="661"/>
      <c r="O17" s="661"/>
      <c r="P17" s="661"/>
      <c r="Q17" s="661"/>
      <c r="R17" s="661"/>
      <c r="S17" s="661"/>
      <c r="T17" s="661"/>
      <c r="U17" s="661"/>
      <c r="V17" s="661"/>
      <c r="W17" s="661"/>
      <c r="X17" s="662"/>
      <c r="Y17" s="382"/>
      <c r="Z17" s="383"/>
      <c r="AA17" s="383"/>
      <c r="AB17" s="798"/>
      <c r="AC17" s="666"/>
      <c r="AD17" s="667"/>
      <c r="AE17" s="667"/>
      <c r="AF17" s="667"/>
      <c r="AG17" s="668"/>
      <c r="AH17" s="660"/>
      <c r="AI17" s="661"/>
      <c r="AJ17" s="661"/>
      <c r="AK17" s="661"/>
      <c r="AL17" s="661"/>
      <c r="AM17" s="661"/>
      <c r="AN17" s="661"/>
      <c r="AO17" s="661"/>
      <c r="AP17" s="661"/>
      <c r="AQ17" s="661"/>
      <c r="AR17" s="661"/>
      <c r="AS17" s="661"/>
      <c r="AT17" s="662"/>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9"/>
      <c r="AY28">
        <f>COUNTA($G$30,$AC$30)</f>
        <v>0</v>
      </c>
    </row>
    <row r="29" spans="1:51" ht="24.75" customHeight="1" x14ac:dyDescent="0.15">
      <c r="A29" s="1042"/>
      <c r="B29" s="1043"/>
      <c r="C29" s="1043"/>
      <c r="D29" s="1043"/>
      <c r="E29" s="1043"/>
      <c r="F29" s="1044"/>
      <c r="G29" s="808" t="s">
        <v>17</v>
      </c>
      <c r="H29" s="664"/>
      <c r="I29" s="664"/>
      <c r="J29" s="664"/>
      <c r="K29" s="664"/>
      <c r="L29" s="663" t="s">
        <v>18</v>
      </c>
      <c r="M29" s="664"/>
      <c r="N29" s="664"/>
      <c r="O29" s="664"/>
      <c r="P29" s="664"/>
      <c r="Q29" s="664"/>
      <c r="R29" s="664"/>
      <c r="S29" s="664"/>
      <c r="T29" s="664"/>
      <c r="U29" s="664"/>
      <c r="V29" s="664"/>
      <c r="W29" s="664"/>
      <c r="X29" s="665"/>
      <c r="Y29" s="650" t="s">
        <v>19</v>
      </c>
      <c r="Z29" s="651"/>
      <c r="AA29" s="651"/>
      <c r="AB29" s="794"/>
      <c r="AC29" s="808" t="s">
        <v>17</v>
      </c>
      <c r="AD29" s="664"/>
      <c r="AE29" s="664"/>
      <c r="AF29" s="664"/>
      <c r="AG29" s="664"/>
      <c r="AH29" s="663" t="s">
        <v>18</v>
      </c>
      <c r="AI29" s="664"/>
      <c r="AJ29" s="664"/>
      <c r="AK29" s="664"/>
      <c r="AL29" s="664"/>
      <c r="AM29" s="664"/>
      <c r="AN29" s="664"/>
      <c r="AO29" s="664"/>
      <c r="AP29" s="664"/>
      <c r="AQ29" s="664"/>
      <c r="AR29" s="664"/>
      <c r="AS29" s="664"/>
      <c r="AT29" s="665"/>
      <c r="AU29" s="650" t="s">
        <v>19</v>
      </c>
      <c r="AV29" s="651"/>
      <c r="AW29" s="651"/>
      <c r="AX29" s="652"/>
      <c r="AY29" s="34">
        <f>$AY$28</f>
        <v>0</v>
      </c>
    </row>
    <row r="30" spans="1:51" ht="24.75" customHeight="1" x14ac:dyDescent="0.15">
      <c r="A30" s="1042"/>
      <c r="B30" s="1043"/>
      <c r="C30" s="1043"/>
      <c r="D30" s="1043"/>
      <c r="E30" s="1043"/>
      <c r="F30" s="1044"/>
      <c r="G30" s="666"/>
      <c r="H30" s="667"/>
      <c r="I30" s="667"/>
      <c r="J30" s="667"/>
      <c r="K30" s="668"/>
      <c r="L30" s="660"/>
      <c r="M30" s="661"/>
      <c r="N30" s="661"/>
      <c r="O30" s="661"/>
      <c r="P30" s="661"/>
      <c r="Q30" s="661"/>
      <c r="R30" s="661"/>
      <c r="S30" s="661"/>
      <c r="T30" s="661"/>
      <c r="U30" s="661"/>
      <c r="V30" s="661"/>
      <c r="W30" s="661"/>
      <c r="X30" s="662"/>
      <c r="Y30" s="382"/>
      <c r="Z30" s="383"/>
      <c r="AA30" s="383"/>
      <c r="AB30" s="798"/>
      <c r="AC30" s="666"/>
      <c r="AD30" s="667"/>
      <c r="AE30" s="667"/>
      <c r="AF30" s="667"/>
      <c r="AG30" s="668"/>
      <c r="AH30" s="660"/>
      <c r="AI30" s="661"/>
      <c r="AJ30" s="661"/>
      <c r="AK30" s="661"/>
      <c r="AL30" s="661"/>
      <c r="AM30" s="661"/>
      <c r="AN30" s="661"/>
      <c r="AO30" s="661"/>
      <c r="AP30" s="661"/>
      <c r="AQ30" s="661"/>
      <c r="AR30" s="661"/>
      <c r="AS30" s="661"/>
      <c r="AT30" s="662"/>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9"/>
      <c r="AY41">
        <f>COUNTA($G$43,$AC$43)</f>
        <v>0</v>
      </c>
    </row>
    <row r="42" spans="1:51" ht="24.75" customHeight="1" x14ac:dyDescent="0.15">
      <c r="A42" s="1042"/>
      <c r="B42" s="1043"/>
      <c r="C42" s="1043"/>
      <c r="D42" s="1043"/>
      <c r="E42" s="1043"/>
      <c r="F42" s="1044"/>
      <c r="G42" s="808" t="s">
        <v>17</v>
      </c>
      <c r="H42" s="664"/>
      <c r="I42" s="664"/>
      <c r="J42" s="664"/>
      <c r="K42" s="664"/>
      <c r="L42" s="663" t="s">
        <v>18</v>
      </c>
      <c r="M42" s="664"/>
      <c r="N42" s="664"/>
      <c r="O42" s="664"/>
      <c r="P42" s="664"/>
      <c r="Q42" s="664"/>
      <c r="R42" s="664"/>
      <c r="S42" s="664"/>
      <c r="T42" s="664"/>
      <c r="U42" s="664"/>
      <c r="V42" s="664"/>
      <c r="W42" s="664"/>
      <c r="X42" s="665"/>
      <c r="Y42" s="650" t="s">
        <v>19</v>
      </c>
      <c r="Z42" s="651"/>
      <c r="AA42" s="651"/>
      <c r="AB42" s="794"/>
      <c r="AC42" s="808" t="s">
        <v>17</v>
      </c>
      <c r="AD42" s="664"/>
      <c r="AE42" s="664"/>
      <c r="AF42" s="664"/>
      <c r="AG42" s="664"/>
      <c r="AH42" s="663" t="s">
        <v>18</v>
      </c>
      <c r="AI42" s="664"/>
      <c r="AJ42" s="664"/>
      <c r="AK42" s="664"/>
      <c r="AL42" s="664"/>
      <c r="AM42" s="664"/>
      <c r="AN42" s="664"/>
      <c r="AO42" s="664"/>
      <c r="AP42" s="664"/>
      <c r="AQ42" s="664"/>
      <c r="AR42" s="664"/>
      <c r="AS42" s="664"/>
      <c r="AT42" s="665"/>
      <c r="AU42" s="650" t="s">
        <v>19</v>
      </c>
      <c r="AV42" s="651"/>
      <c r="AW42" s="651"/>
      <c r="AX42" s="652"/>
      <c r="AY42" s="34">
        <f>$AY$41</f>
        <v>0</v>
      </c>
    </row>
    <row r="43" spans="1:51" ht="24.75" customHeight="1" x14ac:dyDescent="0.15">
      <c r="A43" s="1042"/>
      <c r="B43" s="1043"/>
      <c r="C43" s="1043"/>
      <c r="D43" s="1043"/>
      <c r="E43" s="1043"/>
      <c r="F43" s="1044"/>
      <c r="G43" s="666"/>
      <c r="H43" s="667"/>
      <c r="I43" s="667"/>
      <c r="J43" s="667"/>
      <c r="K43" s="668"/>
      <c r="L43" s="660"/>
      <c r="M43" s="661"/>
      <c r="N43" s="661"/>
      <c r="O43" s="661"/>
      <c r="P43" s="661"/>
      <c r="Q43" s="661"/>
      <c r="R43" s="661"/>
      <c r="S43" s="661"/>
      <c r="T43" s="661"/>
      <c r="U43" s="661"/>
      <c r="V43" s="661"/>
      <c r="W43" s="661"/>
      <c r="X43" s="662"/>
      <c r="Y43" s="382"/>
      <c r="Z43" s="383"/>
      <c r="AA43" s="383"/>
      <c r="AB43" s="798"/>
      <c r="AC43" s="666"/>
      <c r="AD43" s="667"/>
      <c r="AE43" s="667"/>
      <c r="AF43" s="667"/>
      <c r="AG43" s="668"/>
      <c r="AH43" s="660"/>
      <c r="AI43" s="661"/>
      <c r="AJ43" s="661"/>
      <c r="AK43" s="661"/>
      <c r="AL43" s="661"/>
      <c r="AM43" s="661"/>
      <c r="AN43" s="661"/>
      <c r="AO43" s="661"/>
      <c r="AP43" s="661"/>
      <c r="AQ43" s="661"/>
      <c r="AR43" s="661"/>
      <c r="AS43" s="661"/>
      <c r="AT43" s="662"/>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9"/>
      <c r="AY55">
        <f>COUNTA($G$57,$AC$57)</f>
        <v>0</v>
      </c>
    </row>
    <row r="56" spans="1:51" ht="24.75" customHeight="1" x14ac:dyDescent="0.15">
      <c r="A56" s="1042"/>
      <c r="B56" s="1043"/>
      <c r="C56" s="1043"/>
      <c r="D56" s="1043"/>
      <c r="E56" s="1043"/>
      <c r="F56" s="1044"/>
      <c r="G56" s="808" t="s">
        <v>17</v>
      </c>
      <c r="H56" s="664"/>
      <c r="I56" s="664"/>
      <c r="J56" s="664"/>
      <c r="K56" s="664"/>
      <c r="L56" s="663" t="s">
        <v>18</v>
      </c>
      <c r="M56" s="664"/>
      <c r="N56" s="664"/>
      <c r="O56" s="664"/>
      <c r="P56" s="664"/>
      <c r="Q56" s="664"/>
      <c r="R56" s="664"/>
      <c r="S56" s="664"/>
      <c r="T56" s="664"/>
      <c r="U56" s="664"/>
      <c r="V56" s="664"/>
      <c r="W56" s="664"/>
      <c r="X56" s="665"/>
      <c r="Y56" s="650" t="s">
        <v>19</v>
      </c>
      <c r="Z56" s="651"/>
      <c r="AA56" s="651"/>
      <c r="AB56" s="794"/>
      <c r="AC56" s="808" t="s">
        <v>17</v>
      </c>
      <c r="AD56" s="664"/>
      <c r="AE56" s="664"/>
      <c r="AF56" s="664"/>
      <c r="AG56" s="664"/>
      <c r="AH56" s="663" t="s">
        <v>18</v>
      </c>
      <c r="AI56" s="664"/>
      <c r="AJ56" s="664"/>
      <c r="AK56" s="664"/>
      <c r="AL56" s="664"/>
      <c r="AM56" s="664"/>
      <c r="AN56" s="664"/>
      <c r="AO56" s="664"/>
      <c r="AP56" s="664"/>
      <c r="AQ56" s="664"/>
      <c r="AR56" s="664"/>
      <c r="AS56" s="664"/>
      <c r="AT56" s="665"/>
      <c r="AU56" s="650" t="s">
        <v>19</v>
      </c>
      <c r="AV56" s="651"/>
      <c r="AW56" s="651"/>
      <c r="AX56" s="652"/>
      <c r="AY56" s="34">
        <f>$AY$55</f>
        <v>0</v>
      </c>
    </row>
    <row r="57" spans="1:51" ht="24.75" customHeight="1" x14ac:dyDescent="0.15">
      <c r="A57" s="1042"/>
      <c r="B57" s="1043"/>
      <c r="C57" s="1043"/>
      <c r="D57" s="1043"/>
      <c r="E57" s="1043"/>
      <c r="F57" s="1044"/>
      <c r="G57" s="666"/>
      <c r="H57" s="667"/>
      <c r="I57" s="667"/>
      <c r="J57" s="667"/>
      <c r="K57" s="668"/>
      <c r="L57" s="660"/>
      <c r="M57" s="661"/>
      <c r="N57" s="661"/>
      <c r="O57" s="661"/>
      <c r="P57" s="661"/>
      <c r="Q57" s="661"/>
      <c r="R57" s="661"/>
      <c r="S57" s="661"/>
      <c r="T57" s="661"/>
      <c r="U57" s="661"/>
      <c r="V57" s="661"/>
      <c r="W57" s="661"/>
      <c r="X57" s="662"/>
      <c r="Y57" s="382"/>
      <c r="Z57" s="383"/>
      <c r="AA57" s="383"/>
      <c r="AB57" s="798"/>
      <c r="AC57" s="666"/>
      <c r="AD57" s="667"/>
      <c r="AE57" s="667"/>
      <c r="AF57" s="667"/>
      <c r="AG57" s="668"/>
      <c r="AH57" s="660"/>
      <c r="AI57" s="661"/>
      <c r="AJ57" s="661"/>
      <c r="AK57" s="661"/>
      <c r="AL57" s="661"/>
      <c r="AM57" s="661"/>
      <c r="AN57" s="661"/>
      <c r="AO57" s="661"/>
      <c r="AP57" s="661"/>
      <c r="AQ57" s="661"/>
      <c r="AR57" s="661"/>
      <c r="AS57" s="661"/>
      <c r="AT57" s="662"/>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9"/>
      <c r="AY68">
        <f>COUNTA($G$70,$AC$70)</f>
        <v>0</v>
      </c>
    </row>
    <row r="69" spans="1:51" ht="25.5" customHeight="1" x14ac:dyDescent="0.15">
      <c r="A69" s="1042"/>
      <c r="B69" s="1043"/>
      <c r="C69" s="1043"/>
      <c r="D69" s="1043"/>
      <c r="E69" s="1043"/>
      <c r="F69" s="1044"/>
      <c r="G69" s="808" t="s">
        <v>17</v>
      </c>
      <c r="H69" s="664"/>
      <c r="I69" s="664"/>
      <c r="J69" s="664"/>
      <c r="K69" s="664"/>
      <c r="L69" s="663" t="s">
        <v>18</v>
      </c>
      <c r="M69" s="664"/>
      <c r="N69" s="664"/>
      <c r="O69" s="664"/>
      <c r="P69" s="664"/>
      <c r="Q69" s="664"/>
      <c r="R69" s="664"/>
      <c r="S69" s="664"/>
      <c r="T69" s="664"/>
      <c r="U69" s="664"/>
      <c r="V69" s="664"/>
      <c r="W69" s="664"/>
      <c r="X69" s="665"/>
      <c r="Y69" s="650" t="s">
        <v>19</v>
      </c>
      <c r="Z69" s="651"/>
      <c r="AA69" s="651"/>
      <c r="AB69" s="794"/>
      <c r="AC69" s="808" t="s">
        <v>17</v>
      </c>
      <c r="AD69" s="664"/>
      <c r="AE69" s="664"/>
      <c r="AF69" s="664"/>
      <c r="AG69" s="664"/>
      <c r="AH69" s="663" t="s">
        <v>18</v>
      </c>
      <c r="AI69" s="664"/>
      <c r="AJ69" s="664"/>
      <c r="AK69" s="664"/>
      <c r="AL69" s="664"/>
      <c r="AM69" s="664"/>
      <c r="AN69" s="664"/>
      <c r="AO69" s="664"/>
      <c r="AP69" s="664"/>
      <c r="AQ69" s="664"/>
      <c r="AR69" s="664"/>
      <c r="AS69" s="664"/>
      <c r="AT69" s="665"/>
      <c r="AU69" s="650" t="s">
        <v>19</v>
      </c>
      <c r="AV69" s="651"/>
      <c r="AW69" s="651"/>
      <c r="AX69" s="652"/>
      <c r="AY69" s="34">
        <f>$AY$68</f>
        <v>0</v>
      </c>
    </row>
    <row r="70" spans="1:51" ht="24.75" customHeight="1" x14ac:dyDescent="0.15">
      <c r="A70" s="1042"/>
      <c r="B70" s="1043"/>
      <c r="C70" s="1043"/>
      <c r="D70" s="1043"/>
      <c r="E70" s="1043"/>
      <c r="F70" s="1044"/>
      <c r="G70" s="666"/>
      <c r="H70" s="667"/>
      <c r="I70" s="667"/>
      <c r="J70" s="667"/>
      <c r="K70" s="668"/>
      <c r="L70" s="660"/>
      <c r="M70" s="661"/>
      <c r="N70" s="661"/>
      <c r="O70" s="661"/>
      <c r="P70" s="661"/>
      <c r="Q70" s="661"/>
      <c r="R70" s="661"/>
      <c r="S70" s="661"/>
      <c r="T70" s="661"/>
      <c r="U70" s="661"/>
      <c r="V70" s="661"/>
      <c r="W70" s="661"/>
      <c r="X70" s="662"/>
      <c r="Y70" s="382"/>
      <c r="Z70" s="383"/>
      <c r="AA70" s="383"/>
      <c r="AB70" s="798"/>
      <c r="AC70" s="666"/>
      <c r="AD70" s="667"/>
      <c r="AE70" s="667"/>
      <c r="AF70" s="667"/>
      <c r="AG70" s="668"/>
      <c r="AH70" s="660"/>
      <c r="AI70" s="661"/>
      <c r="AJ70" s="661"/>
      <c r="AK70" s="661"/>
      <c r="AL70" s="661"/>
      <c r="AM70" s="661"/>
      <c r="AN70" s="661"/>
      <c r="AO70" s="661"/>
      <c r="AP70" s="661"/>
      <c r="AQ70" s="661"/>
      <c r="AR70" s="661"/>
      <c r="AS70" s="661"/>
      <c r="AT70" s="662"/>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9"/>
      <c r="AY81">
        <f>COUNTA($G$83,$AC$83)</f>
        <v>0</v>
      </c>
    </row>
    <row r="82" spans="1:51" ht="24.75" customHeight="1" x14ac:dyDescent="0.15">
      <c r="A82" s="1042"/>
      <c r="B82" s="1043"/>
      <c r="C82" s="1043"/>
      <c r="D82" s="1043"/>
      <c r="E82" s="1043"/>
      <c r="F82" s="1044"/>
      <c r="G82" s="808" t="s">
        <v>17</v>
      </c>
      <c r="H82" s="664"/>
      <c r="I82" s="664"/>
      <c r="J82" s="664"/>
      <c r="K82" s="664"/>
      <c r="L82" s="663" t="s">
        <v>18</v>
      </c>
      <c r="M82" s="664"/>
      <c r="N82" s="664"/>
      <c r="O82" s="664"/>
      <c r="P82" s="664"/>
      <c r="Q82" s="664"/>
      <c r="R82" s="664"/>
      <c r="S82" s="664"/>
      <c r="T82" s="664"/>
      <c r="U82" s="664"/>
      <c r="V82" s="664"/>
      <c r="W82" s="664"/>
      <c r="X82" s="665"/>
      <c r="Y82" s="650" t="s">
        <v>19</v>
      </c>
      <c r="Z82" s="651"/>
      <c r="AA82" s="651"/>
      <c r="AB82" s="794"/>
      <c r="AC82" s="808" t="s">
        <v>17</v>
      </c>
      <c r="AD82" s="664"/>
      <c r="AE82" s="664"/>
      <c r="AF82" s="664"/>
      <c r="AG82" s="664"/>
      <c r="AH82" s="663" t="s">
        <v>18</v>
      </c>
      <c r="AI82" s="664"/>
      <c r="AJ82" s="664"/>
      <c r="AK82" s="664"/>
      <c r="AL82" s="664"/>
      <c r="AM82" s="664"/>
      <c r="AN82" s="664"/>
      <c r="AO82" s="664"/>
      <c r="AP82" s="664"/>
      <c r="AQ82" s="664"/>
      <c r="AR82" s="664"/>
      <c r="AS82" s="664"/>
      <c r="AT82" s="665"/>
      <c r="AU82" s="650" t="s">
        <v>19</v>
      </c>
      <c r="AV82" s="651"/>
      <c r="AW82" s="651"/>
      <c r="AX82" s="652"/>
      <c r="AY82" s="34">
        <f>$AY$81</f>
        <v>0</v>
      </c>
    </row>
    <row r="83" spans="1:51" ht="24.75" customHeight="1" x14ac:dyDescent="0.15">
      <c r="A83" s="1042"/>
      <c r="B83" s="1043"/>
      <c r="C83" s="1043"/>
      <c r="D83" s="1043"/>
      <c r="E83" s="1043"/>
      <c r="F83" s="1044"/>
      <c r="G83" s="666"/>
      <c r="H83" s="667"/>
      <c r="I83" s="667"/>
      <c r="J83" s="667"/>
      <c r="K83" s="668"/>
      <c r="L83" s="660"/>
      <c r="M83" s="661"/>
      <c r="N83" s="661"/>
      <c r="O83" s="661"/>
      <c r="P83" s="661"/>
      <c r="Q83" s="661"/>
      <c r="R83" s="661"/>
      <c r="S83" s="661"/>
      <c r="T83" s="661"/>
      <c r="U83" s="661"/>
      <c r="V83" s="661"/>
      <c r="W83" s="661"/>
      <c r="X83" s="662"/>
      <c r="Y83" s="382"/>
      <c r="Z83" s="383"/>
      <c r="AA83" s="383"/>
      <c r="AB83" s="798"/>
      <c r="AC83" s="666"/>
      <c r="AD83" s="667"/>
      <c r="AE83" s="667"/>
      <c r="AF83" s="667"/>
      <c r="AG83" s="668"/>
      <c r="AH83" s="660"/>
      <c r="AI83" s="661"/>
      <c r="AJ83" s="661"/>
      <c r="AK83" s="661"/>
      <c r="AL83" s="661"/>
      <c r="AM83" s="661"/>
      <c r="AN83" s="661"/>
      <c r="AO83" s="661"/>
      <c r="AP83" s="661"/>
      <c r="AQ83" s="661"/>
      <c r="AR83" s="661"/>
      <c r="AS83" s="661"/>
      <c r="AT83" s="662"/>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9"/>
      <c r="AY94">
        <f>COUNTA($G$96,$AC$96)</f>
        <v>0</v>
      </c>
    </row>
    <row r="95" spans="1:51" ht="24.75" customHeight="1" x14ac:dyDescent="0.15">
      <c r="A95" s="1042"/>
      <c r="B95" s="1043"/>
      <c r="C95" s="1043"/>
      <c r="D95" s="1043"/>
      <c r="E95" s="1043"/>
      <c r="F95" s="1044"/>
      <c r="G95" s="808" t="s">
        <v>17</v>
      </c>
      <c r="H95" s="664"/>
      <c r="I95" s="664"/>
      <c r="J95" s="664"/>
      <c r="K95" s="664"/>
      <c r="L95" s="663" t="s">
        <v>18</v>
      </c>
      <c r="M95" s="664"/>
      <c r="N95" s="664"/>
      <c r="O95" s="664"/>
      <c r="P95" s="664"/>
      <c r="Q95" s="664"/>
      <c r="R95" s="664"/>
      <c r="S95" s="664"/>
      <c r="T95" s="664"/>
      <c r="U95" s="664"/>
      <c r="V95" s="664"/>
      <c r="W95" s="664"/>
      <c r="X95" s="665"/>
      <c r="Y95" s="650" t="s">
        <v>19</v>
      </c>
      <c r="Z95" s="651"/>
      <c r="AA95" s="651"/>
      <c r="AB95" s="794"/>
      <c r="AC95" s="808" t="s">
        <v>17</v>
      </c>
      <c r="AD95" s="664"/>
      <c r="AE95" s="664"/>
      <c r="AF95" s="664"/>
      <c r="AG95" s="664"/>
      <c r="AH95" s="663" t="s">
        <v>18</v>
      </c>
      <c r="AI95" s="664"/>
      <c r="AJ95" s="664"/>
      <c r="AK95" s="664"/>
      <c r="AL95" s="664"/>
      <c r="AM95" s="664"/>
      <c r="AN95" s="664"/>
      <c r="AO95" s="664"/>
      <c r="AP95" s="664"/>
      <c r="AQ95" s="664"/>
      <c r="AR95" s="664"/>
      <c r="AS95" s="664"/>
      <c r="AT95" s="665"/>
      <c r="AU95" s="650" t="s">
        <v>19</v>
      </c>
      <c r="AV95" s="651"/>
      <c r="AW95" s="651"/>
      <c r="AX95" s="652"/>
      <c r="AY95" s="34">
        <f>$AY$94</f>
        <v>0</v>
      </c>
    </row>
    <row r="96" spans="1:51" ht="24.75" customHeight="1" x14ac:dyDescent="0.15">
      <c r="A96" s="1042"/>
      <c r="B96" s="1043"/>
      <c r="C96" s="1043"/>
      <c r="D96" s="1043"/>
      <c r="E96" s="1043"/>
      <c r="F96" s="1044"/>
      <c r="G96" s="666"/>
      <c r="H96" s="667"/>
      <c r="I96" s="667"/>
      <c r="J96" s="667"/>
      <c r="K96" s="668"/>
      <c r="L96" s="660"/>
      <c r="M96" s="661"/>
      <c r="N96" s="661"/>
      <c r="O96" s="661"/>
      <c r="P96" s="661"/>
      <c r="Q96" s="661"/>
      <c r="R96" s="661"/>
      <c r="S96" s="661"/>
      <c r="T96" s="661"/>
      <c r="U96" s="661"/>
      <c r="V96" s="661"/>
      <c r="W96" s="661"/>
      <c r="X96" s="662"/>
      <c r="Y96" s="382"/>
      <c r="Z96" s="383"/>
      <c r="AA96" s="383"/>
      <c r="AB96" s="798"/>
      <c r="AC96" s="666"/>
      <c r="AD96" s="667"/>
      <c r="AE96" s="667"/>
      <c r="AF96" s="667"/>
      <c r="AG96" s="668"/>
      <c r="AH96" s="660"/>
      <c r="AI96" s="661"/>
      <c r="AJ96" s="661"/>
      <c r="AK96" s="661"/>
      <c r="AL96" s="661"/>
      <c r="AM96" s="661"/>
      <c r="AN96" s="661"/>
      <c r="AO96" s="661"/>
      <c r="AP96" s="661"/>
      <c r="AQ96" s="661"/>
      <c r="AR96" s="661"/>
      <c r="AS96" s="661"/>
      <c r="AT96" s="662"/>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9"/>
      <c r="AY108">
        <f>COUNTA($G$110,$AC$110)</f>
        <v>0</v>
      </c>
    </row>
    <row r="109" spans="1:51" ht="24.75" customHeight="1" x14ac:dyDescent="0.15">
      <c r="A109" s="1042"/>
      <c r="B109" s="1043"/>
      <c r="C109" s="1043"/>
      <c r="D109" s="1043"/>
      <c r="E109" s="1043"/>
      <c r="F109" s="1044"/>
      <c r="G109" s="808" t="s">
        <v>17</v>
      </c>
      <c r="H109" s="664"/>
      <c r="I109" s="664"/>
      <c r="J109" s="664"/>
      <c r="K109" s="664"/>
      <c r="L109" s="663" t="s">
        <v>18</v>
      </c>
      <c r="M109" s="664"/>
      <c r="N109" s="664"/>
      <c r="O109" s="664"/>
      <c r="P109" s="664"/>
      <c r="Q109" s="664"/>
      <c r="R109" s="664"/>
      <c r="S109" s="664"/>
      <c r="T109" s="664"/>
      <c r="U109" s="664"/>
      <c r="V109" s="664"/>
      <c r="W109" s="664"/>
      <c r="X109" s="665"/>
      <c r="Y109" s="650" t="s">
        <v>19</v>
      </c>
      <c r="Z109" s="651"/>
      <c r="AA109" s="651"/>
      <c r="AB109" s="794"/>
      <c r="AC109" s="808" t="s">
        <v>17</v>
      </c>
      <c r="AD109" s="664"/>
      <c r="AE109" s="664"/>
      <c r="AF109" s="664"/>
      <c r="AG109" s="664"/>
      <c r="AH109" s="663" t="s">
        <v>18</v>
      </c>
      <c r="AI109" s="664"/>
      <c r="AJ109" s="664"/>
      <c r="AK109" s="664"/>
      <c r="AL109" s="664"/>
      <c r="AM109" s="664"/>
      <c r="AN109" s="664"/>
      <c r="AO109" s="664"/>
      <c r="AP109" s="664"/>
      <c r="AQ109" s="664"/>
      <c r="AR109" s="664"/>
      <c r="AS109" s="664"/>
      <c r="AT109" s="665"/>
      <c r="AU109" s="650" t="s">
        <v>19</v>
      </c>
      <c r="AV109" s="651"/>
      <c r="AW109" s="651"/>
      <c r="AX109" s="652"/>
      <c r="AY109" s="34">
        <f>$AY$108</f>
        <v>0</v>
      </c>
    </row>
    <row r="110" spans="1:51" ht="24.75" customHeight="1" x14ac:dyDescent="0.15">
      <c r="A110" s="1042"/>
      <c r="B110" s="1043"/>
      <c r="C110" s="1043"/>
      <c r="D110" s="1043"/>
      <c r="E110" s="1043"/>
      <c r="F110" s="1044"/>
      <c r="G110" s="666"/>
      <c r="H110" s="667"/>
      <c r="I110" s="667"/>
      <c r="J110" s="667"/>
      <c r="K110" s="668"/>
      <c r="L110" s="660"/>
      <c r="M110" s="661"/>
      <c r="N110" s="661"/>
      <c r="O110" s="661"/>
      <c r="P110" s="661"/>
      <c r="Q110" s="661"/>
      <c r="R110" s="661"/>
      <c r="S110" s="661"/>
      <c r="T110" s="661"/>
      <c r="U110" s="661"/>
      <c r="V110" s="661"/>
      <c r="W110" s="661"/>
      <c r="X110" s="662"/>
      <c r="Y110" s="382"/>
      <c r="Z110" s="383"/>
      <c r="AA110" s="383"/>
      <c r="AB110" s="798"/>
      <c r="AC110" s="666"/>
      <c r="AD110" s="667"/>
      <c r="AE110" s="667"/>
      <c r="AF110" s="667"/>
      <c r="AG110" s="668"/>
      <c r="AH110" s="660"/>
      <c r="AI110" s="661"/>
      <c r="AJ110" s="661"/>
      <c r="AK110" s="661"/>
      <c r="AL110" s="661"/>
      <c r="AM110" s="661"/>
      <c r="AN110" s="661"/>
      <c r="AO110" s="661"/>
      <c r="AP110" s="661"/>
      <c r="AQ110" s="661"/>
      <c r="AR110" s="661"/>
      <c r="AS110" s="661"/>
      <c r="AT110" s="662"/>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9"/>
      <c r="AY121">
        <f>COUNTA($G$123,$AC$123)</f>
        <v>0</v>
      </c>
    </row>
    <row r="122" spans="1:51" ht="25.5" customHeight="1" x14ac:dyDescent="0.15">
      <c r="A122" s="1042"/>
      <c r="B122" s="1043"/>
      <c r="C122" s="1043"/>
      <c r="D122" s="1043"/>
      <c r="E122" s="1043"/>
      <c r="F122" s="1044"/>
      <c r="G122" s="808" t="s">
        <v>17</v>
      </c>
      <c r="H122" s="664"/>
      <c r="I122" s="664"/>
      <c r="J122" s="664"/>
      <c r="K122" s="664"/>
      <c r="L122" s="663" t="s">
        <v>18</v>
      </c>
      <c r="M122" s="664"/>
      <c r="N122" s="664"/>
      <c r="O122" s="664"/>
      <c r="P122" s="664"/>
      <c r="Q122" s="664"/>
      <c r="R122" s="664"/>
      <c r="S122" s="664"/>
      <c r="T122" s="664"/>
      <c r="U122" s="664"/>
      <c r="V122" s="664"/>
      <c r="W122" s="664"/>
      <c r="X122" s="665"/>
      <c r="Y122" s="650" t="s">
        <v>19</v>
      </c>
      <c r="Z122" s="651"/>
      <c r="AA122" s="651"/>
      <c r="AB122" s="794"/>
      <c r="AC122" s="808" t="s">
        <v>17</v>
      </c>
      <c r="AD122" s="664"/>
      <c r="AE122" s="664"/>
      <c r="AF122" s="664"/>
      <c r="AG122" s="664"/>
      <c r="AH122" s="663" t="s">
        <v>18</v>
      </c>
      <c r="AI122" s="664"/>
      <c r="AJ122" s="664"/>
      <c r="AK122" s="664"/>
      <c r="AL122" s="664"/>
      <c r="AM122" s="664"/>
      <c r="AN122" s="664"/>
      <c r="AO122" s="664"/>
      <c r="AP122" s="664"/>
      <c r="AQ122" s="664"/>
      <c r="AR122" s="664"/>
      <c r="AS122" s="664"/>
      <c r="AT122" s="665"/>
      <c r="AU122" s="650" t="s">
        <v>19</v>
      </c>
      <c r="AV122" s="651"/>
      <c r="AW122" s="651"/>
      <c r="AX122" s="652"/>
      <c r="AY122" s="34">
        <f>$AY$121</f>
        <v>0</v>
      </c>
    </row>
    <row r="123" spans="1:51" ht="24.75" customHeight="1" x14ac:dyDescent="0.15">
      <c r="A123" s="1042"/>
      <c r="B123" s="1043"/>
      <c r="C123" s="1043"/>
      <c r="D123" s="1043"/>
      <c r="E123" s="1043"/>
      <c r="F123" s="1044"/>
      <c r="G123" s="666"/>
      <c r="H123" s="667"/>
      <c r="I123" s="667"/>
      <c r="J123" s="667"/>
      <c r="K123" s="668"/>
      <c r="L123" s="660"/>
      <c r="M123" s="661"/>
      <c r="N123" s="661"/>
      <c r="O123" s="661"/>
      <c r="P123" s="661"/>
      <c r="Q123" s="661"/>
      <c r="R123" s="661"/>
      <c r="S123" s="661"/>
      <c r="T123" s="661"/>
      <c r="U123" s="661"/>
      <c r="V123" s="661"/>
      <c r="W123" s="661"/>
      <c r="X123" s="662"/>
      <c r="Y123" s="382"/>
      <c r="Z123" s="383"/>
      <c r="AA123" s="383"/>
      <c r="AB123" s="798"/>
      <c r="AC123" s="666"/>
      <c r="AD123" s="667"/>
      <c r="AE123" s="667"/>
      <c r="AF123" s="667"/>
      <c r="AG123" s="668"/>
      <c r="AH123" s="660"/>
      <c r="AI123" s="661"/>
      <c r="AJ123" s="661"/>
      <c r="AK123" s="661"/>
      <c r="AL123" s="661"/>
      <c r="AM123" s="661"/>
      <c r="AN123" s="661"/>
      <c r="AO123" s="661"/>
      <c r="AP123" s="661"/>
      <c r="AQ123" s="661"/>
      <c r="AR123" s="661"/>
      <c r="AS123" s="661"/>
      <c r="AT123" s="662"/>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9"/>
      <c r="AY134">
        <f>COUNTA($G$136,$AC$136)</f>
        <v>0</v>
      </c>
    </row>
    <row r="135" spans="1:51" ht="24.75" customHeight="1" x14ac:dyDescent="0.15">
      <c r="A135" s="1042"/>
      <c r="B135" s="1043"/>
      <c r="C135" s="1043"/>
      <c r="D135" s="1043"/>
      <c r="E135" s="1043"/>
      <c r="F135" s="1044"/>
      <c r="G135" s="808" t="s">
        <v>17</v>
      </c>
      <c r="H135" s="664"/>
      <c r="I135" s="664"/>
      <c r="J135" s="664"/>
      <c r="K135" s="664"/>
      <c r="L135" s="663" t="s">
        <v>18</v>
      </c>
      <c r="M135" s="664"/>
      <c r="N135" s="664"/>
      <c r="O135" s="664"/>
      <c r="P135" s="664"/>
      <c r="Q135" s="664"/>
      <c r="R135" s="664"/>
      <c r="S135" s="664"/>
      <c r="T135" s="664"/>
      <c r="U135" s="664"/>
      <c r="V135" s="664"/>
      <c r="W135" s="664"/>
      <c r="X135" s="665"/>
      <c r="Y135" s="650" t="s">
        <v>19</v>
      </c>
      <c r="Z135" s="651"/>
      <c r="AA135" s="651"/>
      <c r="AB135" s="794"/>
      <c r="AC135" s="808" t="s">
        <v>17</v>
      </c>
      <c r="AD135" s="664"/>
      <c r="AE135" s="664"/>
      <c r="AF135" s="664"/>
      <c r="AG135" s="664"/>
      <c r="AH135" s="663" t="s">
        <v>18</v>
      </c>
      <c r="AI135" s="664"/>
      <c r="AJ135" s="664"/>
      <c r="AK135" s="664"/>
      <c r="AL135" s="664"/>
      <c r="AM135" s="664"/>
      <c r="AN135" s="664"/>
      <c r="AO135" s="664"/>
      <c r="AP135" s="664"/>
      <c r="AQ135" s="664"/>
      <c r="AR135" s="664"/>
      <c r="AS135" s="664"/>
      <c r="AT135" s="665"/>
      <c r="AU135" s="650" t="s">
        <v>19</v>
      </c>
      <c r="AV135" s="651"/>
      <c r="AW135" s="651"/>
      <c r="AX135" s="652"/>
      <c r="AY135" s="34">
        <f>$AY$134</f>
        <v>0</v>
      </c>
    </row>
    <row r="136" spans="1:51" ht="24.75" customHeight="1" x14ac:dyDescent="0.15">
      <c r="A136" s="1042"/>
      <c r="B136" s="1043"/>
      <c r="C136" s="1043"/>
      <c r="D136" s="1043"/>
      <c r="E136" s="1043"/>
      <c r="F136" s="1044"/>
      <c r="G136" s="666"/>
      <c r="H136" s="667"/>
      <c r="I136" s="667"/>
      <c r="J136" s="667"/>
      <c r="K136" s="668"/>
      <c r="L136" s="660"/>
      <c r="M136" s="661"/>
      <c r="N136" s="661"/>
      <c r="O136" s="661"/>
      <c r="P136" s="661"/>
      <c r="Q136" s="661"/>
      <c r="R136" s="661"/>
      <c r="S136" s="661"/>
      <c r="T136" s="661"/>
      <c r="U136" s="661"/>
      <c r="V136" s="661"/>
      <c r="W136" s="661"/>
      <c r="X136" s="662"/>
      <c r="Y136" s="382"/>
      <c r="Z136" s="383"/>
      <c r="AA136" s="383"/>
      <c r="AB136" s="798"/>
      <c r="AC136" s="666"/>
      <c r="AD136" s="667"/>
      <c r="AE136" s="667"/>
      <c r="AF136" s="667"/>
      <c r="AG136" s="668"/>
      <c r="AH136" s="660"/>
      <c r="AI136" s="661"/>
      <c r="AJ136" s="661"/>
      <c r="AK136" s="661"/>
      <c r="AL136" s="661"/>
      <c r="AM136" s="661"/>
      <c r="AN136" s="661"/>
      <c r="AO136" s="661"/>
      <c r="AP136" s="661"/>
      <c r="AQ136" s="661"/>
      <c r="AR136" s="661"/>
      <c r="AS136" s="661"/>
      <c r="AT136" s="662"/>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9"/>
      <c r="AY147">
        <f>COUNTA($G$149,$AC$149)</f>
        <v>0</v>
      </c>
    </row>
    <row r="148" spans="1:51" ht="24.75" customHeight="1" x14ac:dyDescent="0.15">
      <c r="A148" s="1042"/>
      <c r="B148" s="1043"/>
      <c r="C148" s="1043"/>
      <c r="D148" s="1043"/>
      <c r="E148" s="1043"/>
      <c r="F148" s="1044"/>
      <c r="G148" s="808" t="s">
        <v>17</v>
      </c>
      <c r="H148" s="664"/>
      <c r="I148" s="664"/>
      <c r="J148" s="664"/>
      <c r="K148" s="664"/>
      <c r="L148" s="663" t="s">
        <v>18</v>
      </c>
      <c r="M148" s="664"/>
      <c r="N148" s="664"/>
      <c r="O148" s="664"/>
      <c r="P148" s="664"/>
      <c r="Q148" s="664"/>
      <c r="R148" s="664"/>
      <c r="S148" s="664"/>
      <c r="T148" s="664"/>
      <c r="U148" s="664"/>
      <c r="V148" s="664"/>
      <c r="W148" s="664"/>
      <c r="X148" s="665"/>
      <c r="Y148" s="650" t="s">
        <v>19</v>
      </c>
      <c r="Z148" s="651"/>
      <c r="AA148" s="651"/>
      <c r="AB148" s="794"/>
      <c r="AC148" s="808" t="s">
        <v>17</v>
      </c>
      <c r="AD148" s="664"/>
      <c r="AE148" s="664"/>
      <c r="AF148" s="664"/>
      <c r="AG148" s="664"/>
      <c r="AH148" s="663" t="s">
        <v>18</v>
      </c>
      <c r="AI148" s="664"/>
      <c r="AJ148" s="664"/>
      <c r="AK148" s="664"/>
      <c r="AL148" s="664"/>
      <c r="AM148" s="664"/>
      <c r="AN148" s="664"/>
      <c r="AO148" s="664"/>
      <c r="AP148" s="664"/>
      <c r="AQ148" s="664"/>
      <c r="AR148" s="664"/>
      <c r="AS148" s="664"/>
      <c r="AT148" s="665"/>
      <c r="AU148" s="650" t="s">
        <v>19</v>
      </c>
      <c r="AV148" s="651"/>
      <c r="AW148" s="651"/>
      <c r="AX148" s="652"/>
      <c r="AY148" s="34">
        <f>$AY$147</f>
        <v>0</v>
      </c>
    </row>
    <row r="149" spans="1:51" ht="24.75" customHeight="1" x14ac:dyDescent="0.15">
      <c r="A149" s="1042"/>
      <c r="B149" s="1043"/>
      <c r="C149" s="1043"/>
      <c r="D149" s="1043"/>
      <c r="E149" s="1043"/>
      <c r="F149" s="1044"/>
      <c r="G149" s="666"/>
      <c r="H149" s="667"/>
      <c r="I149" s="667"/>
      <c r="J149" s="667"/>
      <c r="K149" s="668"/>
      <c r="L149" s="660"/>
      <c r="M149" s="661"/>
      <c r="N149" s="661"/>
      <c r="O149" s="661"/>
      <c r="P149" s="661"/>
      <c r="Q149" s="661"/>
      <c r="R149" s="661"/>
      <c r="S149" s="661"/>
      <c r="T149" s="661"/>
      <c r="U149" s="661"/>
      <c r="V149" s="661"/>
      <c r="W149" s="661"/>
      <c r="X149" s="662"/>
      <c r="Y149" s="382"/>
      <c r="Z149" s="383"/>
      <c r="AA149" s="383"/>
      <c r="AB149" s="798"/>
      <c r="AC149" s="666"/>
      <c r="AD149" s="667"/>
      <c r="AE149" s="667"/>
      <c r="AF149" s="667"/>
      <c r="AG149" s="668"/>
      <c r="AH149" s="660"/>
      <c r="AI149" s="661"/>
      <c r="AJ149" s="661"/>
      <c r="AK149" s="661"/>
      <c r="AL149" s="661"/>
      <c r="AM149" s="661"/>
      <c r="AN149" s="661"/>
      <c r="AO149" s="661"/>
      <c r="AP149" s="661"/>
      <c r="AQ149" s="661"/>
      <c r="AR149" s="661"/>
      <c r="AS149" s="661"/>
      <c r="AT149" s="662"/>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9"/>
      <c r="AY161">
        <f>COUNTA($G$163,$AC$163)</f>
        <v>0</v>
      </c>
    </row>
    <row r="162" spans="1:51" ht="24.75" customHeight="1" x14ac:dyDescent="0.15">
      <c r="A162" s="1042"/>
      <c r="B162" s="1043"/>
      <c r="C162" s="1043"/>
      <c r="D162" s="1043"/>
      <c r="E162" s="1043"/>
      <c r="F162" s="1044"/>
      <c r="G162" s="808" t="s">
        <v>17</v>
      </c>
      <c r="H162" s="664"/>
      <c r="I162" s="664"/>
      <c r="J162" s="664"/>
      <c r="K162" s="664"/>
      <c r="L162" s="663" t="s">
        <v>18</v>
      </c>
      <c r="M162" s="664"/>
      <c r="N162" s="664"/>
      <c r="O162" s="664"/>
      <c r="P162" s="664"/>
      <c r="Q162" s="664"/>
      <c r="R162" s="664"/>
      <c r="S162" s="664"/>
      <c r="T162" s="664"/>
      <c r="U162" s="664"/>
      <c r="V162" s="664"/>
      <c r="W162" s="664"/>
      <c r="X162" s="665"/>
      <c r="Y162" s="650" t="s">
        <v>19</v>
      </c>
      <c r="Z162" s="651"/>
      <c r="AA162" s="651"/>
      <c r="AB162" s="794"/>
      <c r="AC162" s="808" t="s">
        <v>17</v>
      </c>
      <c r="AD162" s="664"/>
      <c r="AE162" s="664"/>
      <c r="AF162" s="664"/>
      <c r="AG162" s="664"/>
      <c r="AH162" s="663" t="s">
        <v>18</v>
      </c>
      <c r="AI162" s="664"/>
      <c r="AJ162" s="664"/>
      <c r="AK162" s="664"/>
      <c r="AL162" s="664"/>
      <c r="AM162" s="664"/>
      <c r="AN162" s="664"/>
      <c r="AO162" s="664"/>
      <c r="AP162" s="664"/>
      <c r="AQ162" s="664"/>
      <c r="AR162" s="664"/>
      <c r="AS162" s="664"/>
      <c r="AT162" s="665"/>
      <c r="AU162" s="650" t="s">
        <v>19</v>
      </c>
      <c r="AV162" s="651"/>
      <c r="AW162" s="651"/>
      <c r="AX162" s="652"/>
      <c r="AY162" s="34">
        <f>$AY$161</f>
        <v>0</v>
      </c>
    </row>
    <row r="163" spans="1:51" ht="24.75" customHeight="1" x14ac:dyDescent="0.15">
      <c r="A163" s="1042"/>
      <c r="B163" s="1043"/>
      <c r="C163" s="1043"/>
      <c r="D163" s="1043"/>
      <c r="E163" s="1043"/>
      <c r="F163" s="1044"/>
      <c r="G163" s="666"/>
      <c r="H163" s="667"/>
      <c r="I163" s="667"/>
      <c r="J163" s="667"/>
      <c r="K163" s="668"/>
      <c r="L163" s="660"/>
      <c r="M163" s="661"/>
      <c r="N163" s="661"/>
      <c r="O163" s="661"/>
      <c r="P163" s="661"/>
      <c r="Q163" s="661"/>
      <c r="R163" s="661"/>
      <c r="S163" s="661"/>
      <c r="T163" s="661"/>
      <c r="U163" s="661"/>
      <c r="V163" s="661"/>
      <c r="W163" s="661"/>
      <c r="X163" s="662"/>
      <c r="Y163" s="382"/>
      <c r="Z163" s="383"/>
      <c r="AA163" s="383"/>
      <c r="AB163" s="798"/>
      <c r="AC163" s="666"/>
      <c r="AD163" s="667"/>
      <c r="AE163" s="667"/>
      <c r="AF163" s="667"/>
      <c r="AG163" s="668"/>
      <c r="AH163" s="660"/>
      <c r="AI163" s="661"/>
      <c r="AJ163" s="661"/>
      <c r="AK163" s="661"/>
      <c r="AL163" s="661"/>
      <c r="AM163" s="661"/>
      <c r="AN163" s="661"/>
      <c r="AO163" s="661"/>
      <c r="AP163" s="661"/>
      <c r="AQ163" s="661"/>
      <c r="AR163" s="661"/>
      <c r="AS163" s="661"/>
      <c r="AT163" s="662"/>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9"/>
      <c r="AY174">
        <f>COUNTA($G$176,$AC$176)</f>
        <v>0</v>
      </c>
    </row>
    <row r="175" spans="1:51" ht="25.5" customHeight="1" x14ac:dyDescent="0.15">
      <c r="A175" s="1042"/>
      <c r="B175" s="1043"/>
      <c r="C175" s="1043"/>
      <c r="D175" s="1043"/>
      <c r="E175" s="1043"/>
      <c r="F175" s="1044"/>
      <c r="G175" s="808" t="s">
        <v>17</v>
      </c>
      <c r="H175" s="664"/>
      <c r="I175" s="664"/>
      <c r="J175" s="664"/>
      <c r="K175" s="664"/>
      <c r="L175" s="663" t="s">
        <v>18</v>
      </c>
      <c r="M175" s="664"/>
      <c r="N175" s="664"/>
      <c r="O175" s="664"/>
      <c r="P175" s="664"/>
      <c r="Q175" s="664"/>
      <c r="R175" s="664"/>
      <c r="S175" s="664"/>
      <c r="T175" s="664"/>
      <c r="U175" s="664"/>
      <c r="V175" s="664"/>
      <c r="W175" s="664"/>
      <c r="X175" s="665"/>
      <c r="Y175" s="650" t="s">
        <v>19</v>
      </c>
      <c r="Z175" s="651"/>
      <c r="AA175" s="651"/>
      <c r="AB175" s="794"/>
      <c r="AC175" s="808" t="s">
        <v>17</v>
      </c>
      <c r="AD175" s="664"/>
      <c r="AE175" s="664"/>
      <c r="AF175" s="664"/>
      <c r="AG175" s="664"/>
      <c r="AH175" s="663" t="s">
        <v>18</v>
      </c>
      <c r="AI175" s="664"/>
      <c r="AJ175" s="664"/>
      <c r="AK175" s="664"/>
      <c r="AL175" s="664"/>
      <c r="AM175" s="664"/>
      <c r="AN175" s="664"/>
      <c r="AO175" s="664"/>
      <c r="AP175" s="664"/>
      <c r="AQ175" s="664"/>
      <c r="AR175" s="664"/>
      <c r="AS175" s="664"/>
      <c r="AT175" s="665"/>
      <c r="AU175" s="650" t="s">
        <v>19</v>
      </c>
      <c r="AV175" s="651"/>
      <c r="AW175" s="651"/>
      <c r="AX175" s="652"/>
      <c r="AY175" s="34">
        <f>$AY$174</f>
        <v>0</v>
      </c>
    </row>
    <row r="176" spans="1:51" ht="24.75" customHeight="1" x14ac:dyDescent="0.15">
      <c r="A176" s="1042"/>
      <c r="B176" s="1043"/>
      <c r="C176" s="1043"/>
      <c r="D176" s="1043"/>
      <c r="E176" s="1043"/>
      <c r="F176" s="1044"/>
      <c r="G176" s="666"/>
      <c r="H176" s="667"/>
      <c r="I176" s="667"/>
      <c r="J176" s="667"/>
      <c r="K176" s="668"/>
      <c r="L176" s="660"/>
      <c r="M176" s="661"/>
      <c r="N176" s="661"/>
      <c r="O176" s="661"/>
      <c r="P176" s="661"/>
      <c r="Q176" s="661"/>
      <c r="R176" s="661"/>
      <c r="S176" s="661"/>
      <c r="T176" s="661"/>
      <c r="U176" s="661"/>
      <c r="V176" s="661"/>
      <c r="W176" s="661"/>
      <c r="X176" s="662"/>
      <c r="Y176" s="382"/>
      <c r="Z176" s="383"/>
      <c r="AA176" s="383"/>
      <c r="AB176" s="798"/>
      <c r="AC176" s="666"/>
      <c r="AD176" s="667"/>
      <c r="AE176" s="667"/>
      <c r="AF176" s="667"/>
      <c r="AG176" s="668"/>
      <c r="AH176" s="660"/>
      <c r="AI176" s="661"/>
      <c r="AJ176" s="661"/>
      <c r="AK176" s="661"/>
      <c r="AL176" s="661"/>
      <c r="AM176" s="661"/>
      <c r="AN176" s="661"/>
      <c r="AO176" s="661"/>
      <c r="AP176" s="661"/>
      <c r="AQ176" s="661"/>
      <c r="AR176" s="661"/>
      <c r="AS176" s="661"/>
      <c r="AT176" s="662"/>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9"/>
      <c r="AY187">
        <f>COUNTA($G$189,$AC$189)</f>
        <v>0</v>
      </c>
    </row>
    <row r="188" spans="1:51" ht="24.75" customHeight="1" x14ac:dyDescent="0.15">
      <c r="A188" s="1042"/>
      <c r="B188" s="1043"/>
      <c r="C188" s="1043"/>
      <c r="D188" s="1043"/>
      <c r="E188" s="1043"/>
      <c r="F188" s="1044"/>
      <c r="G188" s="808" t="s">
        <v>17</v>
      </c>
      <c r="H188" s="664"/>
      <c r="I188" s="664"/>
      <c r="J188" s="664"/>
      <c r="K188" s="664"/>
      <c r="L188" s="663" t="s">
        <v>18</v>
      </c>
      <c r="M188" s="664"/>
      <c r="N188" s="664"/>
      <c r="O188" s="664"/>
      <c r="P188" s="664"/>
      <c r="Q188" s="664"/>
      <c r="R188" s="664"/>
      <c r="S188" s="664"/>
      <c r="T188" s="664"/>
      <c r="U188" s="664"/>
      <c r="V188" s="664"/>
      <c r="W188" s="664"/>
      <c r="X188" s="665"/>
      <c r="Y188" s="650" t="s">
        <v>19</v>
      </c>
      <c r="Z188" s="651"/>
      <c r="AA188" s="651"/>
      <c r="AB188" s="794"/>
      <c r="AC188" s="808" t="s">
        <v>17</v>
      </c>
      <c r="AD188" s="664"/>
      <c r="AE188" s="664"/>
      <c r="AF188" s="664"/>
      <c r="AG188" s="664"/>
      <c r="AH188" s="663" t="s">
        <v>18</v>
      </c>
      <c r="AI188" s="664"/>
      <c r="AJ188" s="664"/>
      <c r="AK188" s="664"/>
      <c r="AL188" s="664"/>
      <c r="AM188" s="664"/>
      <c r="AN188" s="664"/>
      <c r="AO188" s="664"/>
      <c r="AP188" s="664"/>
      <c r="AQ188" s="664"/>
      <c r="AR188" s="664"/>
      <c r="AS188" s="664"/>
      <c r="AT188" s="665"/>
      <c r="AU188" s="650" t="s">
        <v>19</v>
      </c>
      <c r="AV188" s="651"/>
      <c r="AW188" s="651"/>
      <c r="AX188" s="652"/>
      <c r="AY188" s="34">
        <f>$AY$187</f>
        <v>0</v>
      </c>
    </row>
    <row r="189" spans="1:51" ht="24.75" customHeight="1" x14ac:dyDescent="0.15">
      <c r="A189" s="1042"/>
      <c r="B189" s="1043"/>
      <c r="C189" s="1043"/>
      <c r="D189" s="1043"/>
      <c r="E189" s="1043"/>
      <c r="F189" s="1044"/>
      <c r="G189" s="666"/>
      <c r="H189" s="667"/>
      <c r="I189" s="667"/>
      <c r="J189" s="667"/>
      <c r="K189" s="668"/>
      <c r="L189" s="660"/>
      <c r="M189" s="661"/>
      <c r="N189" s="661"/>
      <c r="O189" s="661"/>
      <c r="P189" s="661"/>
      <c r="Q189" s="661"/>
      <c r="R189" s="661"/>
      <c r="S189" s="661"/>
      <c r="T189" s="661"/>
      <c r="U189" s="661"/>
      <c r="V189" s="661"/>
      <c r="W189" s="661"/>
      <c r="X189" s="662"/>
      <c r="Y189" s="382"/>
      <c r="Z189" s="383"/>
      <c r="AA189" s="383"/>
      <c r="AB189" s="798"/>
      <c r="AC189" s="666"/>
      <c r="AD189" s="667"/>
      <c r="AE189" s="667"/>
      <c r="AF189" s="667"/>
      <c r="AG189" s="668"/>
      <c r="AH189" s="660"/>
      <c r="AI189" s="661"/>
      <c r="AJ189" s="661"/>
      <c r="AK189" s="661"/>
      <c r="AL189" s="661"/>
      <c r="AM189" s="661"/>
      <c r="AN189" s="661"/>
      <c r="AO189" s="661"/>
      <c r="AP189" s="661"/>
      <c r="AQ189" s="661"/>
      <c r="AR189" s="661"/>
      <c r="AS189" s="661"/>
      <c r="AT189" s="662"/>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9"/>
      <c r="AY200">
        <f>COUNTA($G$202,$AC$202)</f>
        <v>0</v>
      </c>
    </row>
    <row r="201" spans="1:51" ht="24.75" customHeight="1" x14ac:dyDescent="0.15">
      <c r="A201" s="1042"/>
      <c r="B201" s="1043"/>
      <c r="C201" s="1043"/>
      <c r="D201" s="1043"/>
      <c r="E201" s="1043"/>
      <c r="F201" s="1044"/>
      <c r="G201" s="808" t="s">
        <v>17</v>
      </c>
      <c r="H201" s="664"/>
      <c r="I201" s="664"/>
      <c r="J201" s="664"/>
      <c r="K201" s="664"/>
      <c r="L201" s="663" t="s">
        <v>18</v>
      </c>
      <c r="M201" s="664"/>
      <c r="N201" s="664"/>
      <c r="O201" s="664"/>
      <c r="P201" s="664"/>
      <c r="Q201" s="664"/>
      <c r="R201" s="664"/>
      <c r="S201" s="664"/>
      <c r="T201" s="664"/>
      <c r="U201" s="664"/>
      <c r="V201" s="664"/>
      <c r="W201" s="664"/>
      <c r="X201" s="665"/>
      <c r="Y201" s="650" t="s">
        <v>19</v>
      </c>
      <c r="Z201" s="651"/>
      <c r="AA201" s="651"/>
      <c r="AB201" s="794"/>
      <c r="AC201" s="808" t="s">
        <v>17</v>
      </c>
      <c r="AD201" s="664"/>
      <c r="AE201" s="664"/>
      <c r="AF201" s="664"/>
      <c r="AG201" s="664"/>
      <c r="AH201" s="663" t="s">
        <v>18</v>
      </c>
      <c r="AI201" s="664"/>
      <c r="AJ201" s="664"/>
      <c r="AK201" s="664"/>
      <c r="AL201" s="664"/>
      <c r="AM201" s="664"/>
      <c r="AN201" s="664"/>
      <c r="AO201" s="664"/>
      <c r="AP201" s="664"/>
      <c r="AQ201" s="664"/>
      <c r="AR201" s="664"/>
      <c r="AS201" s="664"/>
      <c r="AT201" s="665"/>
      <c r="AU201" s="650" t="s">
        <v>19</v>
      </c>
      <c r="AV201" s="651"/>
      <c r="AW201" s="651"/>
      <c r="AX201" s="652"/>
      <c r="AY201" s="34">
        <f>$AY$200</f>
        <v>0</v>
      </c>
    </row>
    <row r="202" spans="1:51" ht="24.75" customHeight="1" x14ac:dyDescent="0.15">
      <c r="A202" s="1042"/>
      <c r="B202" s="1043"/>
      <c r="C202" s="1043"/>
      <c r="D202" s="1043"/>
      <c r="E202" s="1043"/>
      <c r="F202" s="1044"/>
      <c r="G202" s="666"/>
      <c r="H202" s="667"/>
      <c r="I202" s="667"/>
      <c r="J202" s="667"/>
      <c r="K202" s="668"/>
      <c r="L202" s="660"/>
      <c r="M202" s="661"/>
      <c r="N202" s="661"/>
      <c r="O202" s="661"/>
      <c r="P202" s="661"/>
      <c r="Q202" s="661"/>
      <c r="R202" s="661"/>
      <c r="S202" s="661"/>
      <c r="T202" s="661"/>
      <c r="U202" s="661"/>
      <c r="V202" s="661"/>
      <c r="W202" s="661"/>
      <c r="X202" s="662"/>
      <c r="Y202" s="382"/>
      <c r="Z202" s="383"/>
      <c r="AA202" s="383"/>
      <c r="AB202" s="798"/>
      <c r="AC202" s="666"/>
      <c r="AD202" s="667"/>
      <c r="AE202" s="667"/>
      <c r="AF202" s="667"/>
      <c r="AG202" s="668"/>
      <c r="AH202" s="660"/>
      <c r="AI202" s="661"/>
      <c r="AJ202" s="661"/>
      <c r="AK202" s="661"/>
      <c r="AL202" s="661"/>
      <c r="AM202" s="661"/>
      <c r="AN202" s="661"/>
      <c r="AO202" s="661"/>
      <c r="AP202" s="661"/>
      <c r="AQ202" s="661"/>
      <c r="AR202" s="661"/>
      <c r="AS202" s="661"/>
      <c r="AT202" s="662"/>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9"/>
      <c r="AY214">
        <f>COUNTA($G$216,$AC$216)</f>
        <v>0</v>
      </c>
    </row>
    <row r="215" spans="1:51" ht="24.75" customHeight="1" x14ac:dyDescent="0.15">
      <c r="A215" s="1042"/>
      <c r="B215" s="1043"/>
      <c r="C215" s="1043"/>
      <c r="D215" s="1043"/>
      <c r="E215" s="1043"/>
      <c r="F215" s="1044"/>
      <c r="G215" s="808" t="s">
        <v>17</v>
      </c>
      <c r="H215" s="664"/>
      <c r="I215" s="664"/>
      <c r="J215" s="664"/>
      <c r="K215" s="664"/>
      <c r="L215" s="663" t="s">
        <v>18</v>
      </c>
      <c r="M215" s="664"/>
      <c r="N215" s="664"/>
      <c r="O215" s="664"/>
      <c r="P215" s="664"/>
      <c r="Q215" s="664"/>
      <c r="R215" s="664"/>
      <c r="S215" s="664"/>
      <c r="T215" s="664"/>
      <c r="U215" s="664"/>
      <c r="V215" s="664"/>
      <c r="W215" s="664"/>
      <c r="X215" s="665"/>
      <c r="Y215" s="650" t="s">
        <v>19</v>
      </c>
      <c r="Z215" s="651"/>
      <c r="AA215" s="651"/>
      <c r="AB215" s="794"/>
      <c r="AC215" s="808" t="s">
        <v>17</v>
      </c>
      <c r="AD215" s="664"/>
      <c r="AE215" s="664"/>
      <c r="AF215" s="664"/>
      <c r="AG215" s="664"/>
      <c r="AH215" s="663" t="s">
        <v>18</v>
      </c>
      <c r="AI215" s="664"/>
      <c r="AJ215" s="664"/>
      <c r="AK215" s="664"/>
      <c r="AL215" s="664"/>
      <c r="AM215" s="664"/>
      <c r="AN215" s="664"/>
      <c r="AO215" s="664"/>
      <c r="AP215" s="664"/>
      <c r="AQ215" s="664"/>
      <c r="AR215" s="664"/>
      <c r="AS215" s="664"/>
      <c r="AT215" s="665"/>
      <c r="AU215" s="650" t="s">
        <v>19</v>
      </c>
      <c r="AV215" s="651"/>
      <c r="AW215" s="651"/>
      <c r="AX215" s="652"/>
      <c r="AY215" s="34">
        <f>$AY$214</f>
        <v>0</v>
      </c>
    </row>
    <row r="216" spans="1:51" ht="24.75" customHeight="1" x14ac:dyDescent="0.15">
      <c r="A216" s="1042"/>
      <c r="B216" s="1043"/>
      <c r="C216" s="1043"/>
      <c r="D216" s="1043"/>
      <c r="E216" s="1043"/>
      <c r="F216" s="1044"/>
      <c r="G216" s="666"/>
      <c r="H216" s="667"/>
      <c r="I216" s="667"/>
      <c r="J216" s="667"/>
      <c r="K216" s="668"/>
      <c r="L216" s="660"/>
      <c r="M216" s="661"/>
      <c r="N216" s="661"/>
      <c r="O216" s="661"/>
      <c r="P216" s="661"/>
      <c r="Q216" s="661"/>
      <c r="R216" s="661"/>
      <c r="S216" s="661"/>
      <c r="T216" s="661"/>
      <c r="U216" s="661"/>
      <c r="V216" s="661"/>
      <c r="W216" s="661"/>
      <c r="X216" s="662"/>
      <c r="Y216" s="382"/>
      <c r="Z216" s="383"/>
      <c r="AA216" s="383"/>
      <c r="AB216" s="798"/>
      <c r="AC216" s="666"/>
      <c r="AD216" s="667"/>
      <c r="AE216" s="667"/>
      <c r="AF216" s="667"/>
      <c r="AG216" s="668"/>
      <c r="AH216" s="660"/>
      <c r="AI216" s="661"/>
      <c r="AJ216" s="661"/>
      <c r="AK216" s="661"/>
      <c r="AL216" s="661"/>
      <c r="AM216" s="661"/>
      <c r="AN216" s="661"/>
      <c r="AO216" s="661"/>
      <c r="AP216" s="661"/>
      <c r="AQ216" s="661"/>
      <c r="AR216" s="661"/>
      <c r="AS216" s="661"/>
      <c r="AT216" s="662"/>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9"/>
      <c r="AY227">
        <f>COUNTA($G$229,$AC$229)</f>
        <v>0</v>
      </c>
    </row>
    <row r="228" spans="1:51" ht="25.5" customHeight="1" x14ac:dyDescent="0.15">
      <c r="A228" s="1042"/>
      <c r="B228" s="1043"/>
      <c r="C228" s="1043"/>
      <c r="D228" s="1043"/>
      <c r="E228" s="1043"/>
      <c r="F228" s="1044"/>
      <c r="G228" s="808" t="s">
        <v>17</v>
      </c>
      <c r="H228" s="664"/>
      <c r="I228" s="664"/>
      <c r="J228" s="664"/>
      <c r="K228" s="664"/>
      <c r="L228" s="663" t="s">
        <v>18</v>
      </c>
      <c r="M228" s="664"/>
      <c r="N228" s="664"/>
      <c r="O228" s="664"/>
      <c r="P228" s="664"/>
      <c r="Q228" s="664"/>
      <c r="R228" s="664"/>
      <c r="S228" s="664"/>
      <c r="T228" s="664"/>
      <c r="U228" s="664"/>
      <c r="V228" s="664"/>
      <c r="W228" s="664"/>
      <c r="X228" s="665"/>
      <c r="Y228" s="650" t="s">
        <v>19</v>
      </c>
      <c r="Z228" s="651"/>
      <c r="AA228" s="651"/>
      <c r="AB228" s="794"/>
      <c r="AC228" s="808" t="s">
        <v>17</v>
      </c>
      <c r="AD228" s="664"/>
      <c r="AE228" s="664"/>
      <c r="AF228" s="664"/>
      <c r="AG228" s="664"/>
      <c r="AH228" s="663" t="s">
        <v>18</v>
      </c>
      <c r="AI228" s="664"/>
      <c r="AJ228" s="664"/>
      <c r="AK228" s="664"/>
      <c r="AL228" s="664"/>
      <c r="AM228" s="664"/>
      <c r="AN228" s="664"/>
      <c r="AO228" s="664"/>
      <c r="AP228" s="664"/>
      <c r="AQ228" s="664"/>
      <c r="AR228" s="664"/>
      <c r="AS228" s="664"/>
      <c r="AT228" s="665"/>
      <c r="AU228" s="650" t="s">
        <v>19</v>
      </c>
      <c r="AV228" s="651"/>
      <c r="AW228" s="651"/>
      <c r="AX228" s="652"/>
      <c r="AY228" s="34">
        <f>$AY$227</f>
        <v>0</v>
      </c>
    </row>
    <row r="229" spans="1:51" ht="24.75" customHeight="1" x14ac:dyDescent="0.15">
      <c r="A229" s="1042"/>
      <c r="B229" s="1043"/>
      <c r="C229" s="1043"/>
      <c r="D229" s="1043"/>
      <c r="E229" s="1043"/>
      <c r="F229" s="1044"/>
      <c r="G229" s="666"/>
      <c r="H229" s="667"/>
      <c r="I229" s="667"/>
      <c r="J229" s="667"/>
      <c r="K229" s="668"/>
      <c r="L229" s="660"/>
      <c r="M229" s="661"/>
      <c r="N229" s="661"/>
      <c r="O229" s="661"/>
      <c r="P229" s="661"/>
      <c r="Q229" s="661"/>
      <c r="R229" s="661"/>
      <c r="S229" s="661"/>
      <c r="T229" s="661"/>
      <c r="U229" s="661"/>
      <c r="V229" s="661"/>
      <c r="W229" s="661"/>
      <c r="X229" s="662"/>
      <c r="Y229" s="382"/>
      <c r="Z229" s="383"/>
      <c r="AA229" s="383"/>
      <c r="AB229" s="798"/>
      <c r="AC229" s="666"/>
      <c r="AD229" s="667"/>
      <c r="AE229" s="667"/>
      <c r="AF229" s="667"/>
      <c r="AG229" s="668"/>
      <c r="AH229" s="660"/>
      <c r="AI229" s="661"/>
      <c r="AJ229" s="661"/>
      <c r="AK229" s="661"/>
      <c r="AL229" s="661"/>
      <c r="AM229" s="661"/>
      <c r="AN229" s="661"/>
      <c r="AO229" s="661"/>
      <c r="AP229" s="661"/>
      <c r="AQ229" s="661"/>
      <c r="AR229" s="661"/>
      <c r="AS229" s="661"/>
      <c r="AT229" s="662"/>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9"/>
      <c r="AY240">
        <f>COUNTA($G$242,$AC$242)</f>
        <v>0</v>
      </c>
    </row>
    <row r="241" spans="1:51" ht="24.75" customHeight="1" x14ac:dyDescent="0.15">
      <c r="A241" s="1042"/>
      <c r="B241" s="1043"/>
      <c r="C241" s="1043"/>
      <c r="D241" s="1043"/>
      <c r="E241" s="1043"/>
      <c r="F241" s="1044"/>
      <c r="G241" s="808" t="s">
        <v>17</v>
      </c>
      <c r="H241" s="664"/>
      <c r="I241" s="664"/>
      <c r="J241" s="664"/>
      <c r="K241" s="664"/>
      <c r="L241" s="663" t="s">
        <v>18</v>
      </c>
      <c r="M241" s="664"/>
      <c r="N241" s="664"/>
      <c r="O241" s="664"/>
      <c r="P241" s="664"/>
      <c r="Q241" s="664"/>
      <c r="R241" s="664"/>
      <c r="S241" s="664"/>
      <c r="T241" s="664"/>
      <c r="U241" s="664"/>
      <c r="V241" s="664"/>
      <c r="W241" s="664"/>
      <c r="X241" s="665"/>
      <c r="Y241" s="650" t="s">
        <v>19</v>
      </c>
      <c r="Z241" s="651"/>
      <c r="AA241" s="651"/>
      <c r="AB241" s="794"/>
      <c r="AC241" s="808" t="s">
        <v>17</v>
      </c>
      <c r="AD241" s="664"/>
      <c r="AE241" s="664"/>
      <c r="AF241" s="664"/>
      <c r="AG241" s="664"/>
      <c r="AH241" s="663" t="s">
        <v>18</v>
      </c>
      <c r="AI241" s="664"/>
      <c r="AJ241" s="664"/>
      <c r="AK241" s="664"/>
      <c r="AL241" s="664"/>
      <c r="AM241" s="664"/>
      <c r="AN241" s="664"/>
      <c r="AO241" s="664"/>
      <c r="AP241" s="664"/>
      <c r="AQ241" s="664"/>
      <c r="AR241" s="664"/>
      <c r="AS241" s="664"/>
      <c r="AT241" s="665"/>
      <c r="AU241" s="650" t="s">
        <v>19</v>
      </c>
      <c r="AV241" s="651"/>
      <c r="AW241" s="651"/>
      <c r="AX241" s="652"/>
      <c r="AY241" s="34">
        <f>$AY$240</f>
        <v>0</v>
      </c>
    </row>
    <row r="242" spans="1:51" ht="24.75" customHeight="1" x14ac:dyDescent="0.15">
      <c r="A242" s="1042"/>
      <c r="B242" s="1043"/>
      <c r="C242" s="1043"/>
      <c r="D242" s="1043"/>
      <c r="E242" s="1043"/>
      <c r="F242" s="1044"/>
      <c r="G242" s="666"/>
      <c r="H242" s="667"/>
      <c r="I242" s="667"/>
      <c r="J242" s="667"/>
      <c r="K242" s="668"/>
      <c r="L242" s="660"/>
      <c r="M242" s="661"/>
      <c r="N242" s="661"/>
      <c r="O242" s="661"/>
      <c r="P242" s="661"/>
      <c r="Q242" s="661"/>
      <c r="R242" s="661"/>
      <c r="S242" s="661"/>
      <c r="T242" s="661"/>
      <c r="U242" s="661"/>
      <c r="V242" s="661"/>
      <c r="W242" s="661"/>
      <c r="X242" s="662"/>
      <c r="Y242" s="382"/>
      <c r="Z242" s="383"/>
      <c r="AA242" s="383"/>
      <c r="AB242" s="798"/>
      <c r="AC242" s="666"/>
      <c r="AD242" s="667"/>
      <c r="AE242" s="667"/>
      <c r="AF242" s="667"/>
      <c r="AG242" s="668"/>
      <c r="AH242" s="660"/>
      <c r="AI242" s="661"/>
      <c r="AJ242" s="661"/>
      <c r="AK242" s="661"/>
      <c r="AL242" s="661"/>
      <c r="AM242" s="661"/>
      <c r="AN242" s="661"/>
      <c r="AO242" s="661"/>
      <c r="AP242" s="661"/>
      <c r="AQ242" s="661"/>
      <c r="AR242" s="661"/>
      <c r="AS242" s="661"/>
      <c r="AT242" s="662"/>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9"/>
      <c r="AY253">
        <f>COUNTA($G$255,$AC$255)</f>
        <v>0</v>
      </c>
    </row>
    <row r="254" spans="1:51" ht="24.75" customHeight="1" x14ac:dyDescent="0.15">
      <c r="A254" s="1042"/>
      <c r="B254" s="1043"/>
      <c r="C254" s="1043"/>
      <c r="D254" s="1043"/>
      <c r="E254" s="1043"/>
      <c r="F254" s="1044"/>
      <c r="G254" s="808" t="s">
        <v>17</v>
      </c>
      <c r="H254" s="664"/>
      <c r="I254" s="664"/>
      <c r="J254" s="664"/>
      <c r="K254" s="664"/>
      <c r="L254" s="663" t="s">
        <v>18</v>
      </c>
      <c r="M254" s="664"/>
      <c r="N254" s="664"/>
      <c r="O254" s="664"/>
      <c r="P254" s="664"/>
      <c r="Q254" s="664"/>
      <c r="R254" s="664"/>
      <c r="S254" s="664"/>
      <c r="T254" s="664"/>
      <c r="U254" s="664"/>
      <c r="V254" s="664"/>
      <c r="W254" s="664"/>
      <c r="X254" s="665"/>
      <c r="Y254" s="650" t="s">
        <v>19</v>
      </c>
      <c r="Z254" s="651"/>
      <c r="AA254" s="651"/>
      <c r="AB254" s="794"/>
      <c r="AC254" s="808" t="s">
        <v>17</v>
      </c>
      <c r="AD254" s="664"/>
      <c r="AE254" s="664"/>
      <c r="AF254" s="664"/>
      <c r="AG254" s="664"/>
      <c r="AH254" s="663" t="s">
        <v>18</v>
      </c>
      <c r="AI254" s="664"/>
      <c r="AJ254" s="664"/>
      <c r="AK254" s="664"/>
      <c r="AL254" s="664"/>
      <c r="AM254" s="664"/>
      <c r="AN254" s="664"/>
      <c r="AO254" s="664"/>
      <c r="AP254" s="664"/>
      <c r="AQ254" s="664"/>
      <c r="AR254" s="664"/>
      <c r="AS254" s="664"/>
      <c r="AT254" s="665"/>
      <c r="AU254" s="650" t="s">
        <v>19</v>
      </c>
      <c r="AV254" s="651"/>
      <c r="AW254" s="651"/>
      <c r="AX254" s="652"/>
      <c r="AY254" s="34">
        <f>$AY$253</f>
        <v>0</v>
      </c>
    </row>
    <row r="255" spans="1:51" ht="24.75" customHeight="1" x14ac:dyDescent="0.15">
      <c r="A255" s="1042"/>
      <c r="B255" s="1043"/>
      <c r="C255" s="1043"/>
      <c r="D255" s="1043"/>
      <c r="E255" s="1043"/>
      <c r="F255" s="1044"/>
      <c r="G255" s="666"/>
      <c r="H255" s="667"/>
      <c r="I255" s="667"/>
      <c r="J255" s="667"/>
      <c r="K255" s="668"/>
      <c r="L255" s="660"/>
      <c r="M255" s="661"/>
      <c r="N255" s="661"/>
      <c r="O255" s="661"/>
      <c r="P255" s="661"/>
      <c r="Q255" s="661"/>
      <c r="R255" s="661"/>
      <c r="S255" s="661"/>
      <c r="T255" s="661"/>
      <c r="U255" s="661"/>
      <c r="V255" s="661"/>
      <c r="W255" s="661"/>
      <c r="X255" s="662"/>
      <c r="Y255" s="382"/>
      <c r="Z255" s="383"/>
      <c r="AA255" s="383"/>
      <c r="AB255" s="798"/>
      <c r="AC255" s="666"/>
      <c r="AD255" s="667"/>
      <c r="AE255" s="667"/>
      <c r="AF255" s="667"/>
      <c r="AG255" s="668"/>
      <c r="AH255" s="660"/>
      <c r="AI255" s="661"/>
      <c r="AJ255" s="661"/>
      <c r="AK255" s="661"/>
      <c r="AL255" s="661"/>
      <c r="AM255" s="661"/>
      <c r="AN255" s="661"/>
      <c r="AO255" s="661"/>
      <c r="AP255" s="661"/>
      <c r="AQ255" s="661"/>
      <c r="AR255" s="661"/>
      <c r="AS255" s="661"/>
      <c r="AT255" s="662"/>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3" t="s">
        <v>297</v>
      </c>
      <c r="K3" s="361"/>
      <c r="L3" s="361"/>
      <c r="M3" s="361"/>
      <c r="N3" s="361"/>
      <c r="O3" s="361"/>
      <c r="P3" s="248" t="s">
        <v>27</v>
      </c>
      <c r="Q3" s="248"/>
      <c r="R3" s="248"/>
      <c r="S3" s="248"/>
      <c r="T3" s="248"/>
      <c r="U3" s="248"/>
      <c r="V3" s="248"/>
      <c r="W3" s="248"/>
      <c r="X3" s="248"/>
      <c r="Y3" s="362" t="s">
        <v>353</v>
      </c>
      <c r="Z3" s="363"/>
      <c r="AA3" s="363"/>
      <c r="AB3" s="363"/>
      <c r="AC3" s="153" t="s">
        <v>338</v>
      </c>
      <c r="AD3" s="153"/>
      <c r="AE3" s="153"/>
      <c r="AF3" s="153"/>
      <c r="AG3" s="153"/>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3" t="s">
        <v>297</v>
      </c>
      <c r="K36" s="361"/>
      <c r="L36" s="361"/>
      <c r="M36" s="361"/>
      <c r="N36" s="361"/>
      <c r="O36" s="361"/>
      <c r="P36" s="248" t="s">
        <v>27</v>
      </c>
      <c r="Q36" s="248"/>
      <c r="R36" s="248"/>
      <c r="S36" s="248"/>
      <c r="T36" s="248"/>
      <c r="U36" s="248"/>
      <c r="V36" s="248"/>
      <c r="W36" s="248"/>
      <c r="X36" s="248"/>
      <c r="Y36" s="362" t="s">
        <v>353</v>
      </c>
      <c r="Z36" s="363"/>
      <c r="AA36" s="363"/>
      <c r="AB36" s="363"/>
      <c r="AC36" s="153" t="s">
        <v>338</v>
      </c>
      <c r="AD36" s="153"/>
      <c r="AE36" s="153"/>
      <c r="AF36" s="153"/>
      <c r="AG36" s="153"/>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3" t="s">
        <v>297</v>
      </c>
      <c r="K69" s="361"/>
      <c r="L69" s="361"/>
      <c r="M69" s="361"/>
      <c r="N69" s="361"/>
      <c r="O69" s="361"/>
      <c r="P69" s="248" t="s">
        <v>27</v>
      </c>
      <c r="Q69" s="248"/>
      <c r="R69" s="248"/>
      <c r="S69" s="248"/>
      <c r="T69" s="248"/>
      <c r="U69" s="248"/>
      <c r="V69" s="248"/>
      <c r="W69" s="248"/>
      <c r="X69" s="248"/>
      <c r="Y69" s="362" t="s">
        <v>353</v>
      </c>
      <c r="Z69" s="363"/>
      <c r="AA69" s="363"/>
      <c r="AB69" s="363"/>
      <c r="AC69" s="153" t="s">
        <v>338</v>
      </c>
      <c r="AD69" s="153"/>
      <c r="AE69" s="153"/>
      <c r="AF69" s="153"/>
      <c r="AG69" s="153"/>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3" t="s">
        <v>297</v>
      </c>
      <c r="K102" s="361"/>
      <c r="L102" s="361"/>
      <c r="M102" s="361"/>
      <c r="N102" s="361"/>
      <c r="O102" s="361"/>
      <c r="P102" s="248" t="s">
        <v>27</v>
      </c>
      <c r="Q102" s="248"/>
      <c r="R102" s="248"/>
      <c r="S102" s="248"/>
      <c r="T102" s="248"/>
      <c r="U102" s="248"/>
      <c r="V102" s="248"/>
      <c r="W102" s="248"/>
      <c r="X102" s="248"/>
      <c r="Y102" s="362" t="s">
        <v>353</v>
      </c>
      <c r="Z102" s="363"/>
      <c r="AA102" s="363"/>
      <c r="AB102" s="363"/>
      <c r="AC102" s="153" t="s">
        <v>338</v>
      </c>
      <c r="AD102" s="153"/>
      <c r="AE102" s="153"/>
      <c r="AF102" s="153"/>
      <c r="AG102" s="153"/>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3" t="s">
        <v>297</v>
      </c>
      <c r="K135" s="361"/>
      <c r="L135" s="361"/>
      <c r="M135" s="361"/>
      <c r="N135" s="361"/>
      <c r="O135" s="361"/>
      <c r="P135" s="248" t="s">
        <v>27</v>
      </c>
      <c r="Q135" s="248"/>
      <c r="R135" s="248"/>
      <c r="S135" s="248"/>
      <c r="T135" s="248"/>
      <c r="U135" s="248"/>
      <c r="V135" s="248"/>
      <c r="W135" s="248"/>
      <c r="X135" s="248"/>
      <c r="Y135" s="362" t="s">
        <v>353</v>
      </c>
      <c r="Z135" s="363"/>
      <c r="AA135" s="363"/>
      <c r="AB135" s="363"/>
      <c r="AC135" s="153" t="s">
        <v>338</v>
      </c>
      <c r="AD135" s="153"/>
      <c r="AE135" s="153"/>
      <c r="AF135" s="153"/>
      <c r="AG135" s="153"/>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3" t="s">
        <v>297</v>
      </c>
      <c r="K168" s="361"/>
      <c r="L168" s="361"/>
      <c r="M168" s="361"/>
      <c r="N168" s="361"/>
      <c r="O168" s="361"/>
      <c r="P168" s="248" t="s">
        <v>27</v>
      </c>
      <c r="Q168" s="248"/>
      <c r="R168" s="248"/>
      <c r="S168" s="248"/>
      <c r="T168" s="248"/>
      <c r="U168" s="248"/>
      <c r="V168" s="248"/>
      <c r="W168" s="248"/>
      <c r="X168" s="248"/>
      <c r="Y168" s="362" t="s">
        <v>353</v>
      </c>
      <c r="Z168" s="363"/>
      <c r="AA168" s="363"/>
      <c r="AB168" s="363"/>
      <c r="AC168" s="153" t="s">
        <v>338</v>
      </c>
      <c r="AD168" s="153"/>
      <c r="AE168" s="153"/>
      <c r="AF168" s="153"/>
      <c r="AG168" s="153"/>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3" t="s">
        <v>297</v>
      </c>
      <c r="K201" s="361"/>
      <c r="L201" s="361"/>
      <c r="M201" s="361"/>
      <c r="N201" s="361"/>
      <c r="O201" s="361"/>
      <c r="P201" s="248" t="s">
        <v>27</v>
      </c>
      <c r="Q201" s="248"/>
      <c r="R201" s="248"/>
      <c r="S201" s="248"/>
      <c r="T201" s="248"/>
      <c r="U201" s="248"/>
      <c r="V201" s="248"/>
      <c r="W201" s="248"/>
      <c r="X201" s="248"/>
      <c r="Y201" s="362" t="s">
        <v>353</v>
      </c>
      <c r="Z201" s="363"/>
      <c r="AA201" s="363"/>
      <c r="AB201" s="363"/>
      <c r="AC201" s="153" t="s">
        <v>338</v>
      </c>
      <c r="AD201" s="153"/>
      <c r="AE201" s="153"/>
      <c r="AF201" s="153"/>
      <c r="AG201" s="153"/>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3" t="s">
        <v>297</v>
      </c>
      <c r="K234" s="361"/>
      <c r="L234" s="361"/>
      <c r="M234" s="361"/>
      <c r="N234" s="361"/>
      <c r="O234" s="361"/>
      <c r="P234" s="248" t="s">
        <v>27</v>
      </c>
      <c r="Q234" s="248"/>
      <c r="R234" s="248"/>
      <c r="S234" s="248"/>
      <c r="T234" s="248"/>
      <c r="U234" s="248"/>
      <c r="V234" s="248"/>
      <c r="W234" s="248"/>
      <c r="X234" s="248"/>
      <c r="Y234" s="362" t="s">
        <v>353</v>
      </c>
      <c r="Z234" s="363"/>
      <c r="AA234" s="363"/>
      <c r="AB234" s="363"/>
      <c r="AC234" s="153" t="s">
        <v>338</v>
      </c>
      <c r="AD234" s="153"/>
      <c r="AE234" s="153"/>
      <c r="AF234" s="153"/>
      <c r="AG234" s="153"/>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3" t="s">
        <v>297</v>
      </c>
      <c r="K267" s="361"/>
      <c r="L267" s="361"/>
      <c r="M267" s="361"/>
      <c r="N267" s="361"/>
      <c r="O267" s="361"/>
      <c r="P267" s="248" t="s">
        <v>27</v>
      </c>
      <c r="Q267" s="248"/>
      <c r="R267" s="248"/>
      <c r="S267" s="248"/>
      <c r="T267" s="248"/>
      <c r="U267" s="248"/>
      <c r="V267" s="248"/>
      <c r="W267" s="248"/>
      <c r="X267" s="248"/>
      <c r="Y267" s="362" t="s">
        <v>353</v>
      </c>
      <c r="Z267" s="363"/>
      <c r="AA267" s="363"/>
      <c r="AB267" s="363"/>
      <c r="AC267" s="153" t="s">
        <v>338</v>
      </c>
      <c r="AD267" s="153"/>
      <c r="AE267" s="153"/>
      <c r="AF267" s="153"/>
      <c r="AG267" s="153"/>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3" t="s">
        <v>297</v>
      </c>
      <c r="K300" s="361"/>
      <c r="L300" s="361"/>
      <c r="M300" s="361"/>
      <c r="N300" s="361"/>
      <c r="O300" s="361"/>
      <c r="P300" s="248" t="s">
        <v>27</v>
      </c>
      <c r="Q300" s="248"/>
      <c r="R300" s="248"/>
      <c r="S300" s="248"/>
      <c r="T300" s="248"/>
      <c r="U300" s="248"/>
      <c r="V300" s="248"/>
      <c r="W300" s="248"/>
      <c r="X300" s="248"/>
      <c r="Y300" s="362" t="s">
        <v>353</v>
      </c>
      <c r="Z300" s="363"/>
      <c r="AA300" s="363"/>
      <c r="AB300" s="363"/>
      <c r="AC300" s="153" t="s">
        <v>338</v>
      </c>
      <c r="AD300" s="153"/>
      <c r="AE300" s="153"/>
      <c r="AF300" s="153"/>
      <c r="AG300" s="153"/>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3" t="s">
        <v>297</v>
      </c>
      <c r="K333" s="361"/>
      <c r="L333" s="361"/>
      <c r="M333" s="361"/>
      <c r="N333" s="361"/>
      <c r="O333" s="361"/>
      <c r="P333" s="248" t="s">
        <v>27</v>
      </c>
      <c r="Q333" s="248"/>
      <c r="R333" s="248"/>
      <c r="S333" s="248"/>
      <c r="T333" s="248"/>
      <c r="U333" s="248"/>
      <c r="V333" s="248"/>
      <c r="W333" s="248"/>
      <c r="X333" s="248"/>
      <c r="Y333" s="362" t="s">
        <v>353</v>
      </c>
      <c r="Z333" s="363"/>
      <c r="AA333" s="363"/>
      <c r="AB333" s="363"/>
      <c r="AC333" s="153" t="s">
        <v>338</v>
      </c>
      <c r="AD333" s="153"/>
      <c r="AE333" s="153"/>
      <c r="AF333" s="153"/>
      <c r="AG333" s="153"/>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3" t="s">
        <v>297</v>
      </c>
      <c r="K366" s="361"/>
      <c r="L366" s="361"/>
      <c r="M366" s="361"/>
      <c r="N366" s="361"/>
      <c r="O366" s="361"/>
      <c r="P366" s="248" t="s">
        <v>27</v>
      </c>
      <c r="Q366" s="248"/>
      <c r="R366" s="248"/>
      <c r="S366" s="248"/>
      <c r="T366" s="248"/>
      <c r="U366" s="248"/>
      <c r="V366" s="248"/>
      <c r="W366" s="248"/>
      <c r="X366" s="248"/>
      <c r="Y366" s="362" t="s">
        <v>353</v>
      </c>
      <c r="Z366" s="363"/>
      <c r="AA366" s="363"/>
      <c r="AB366" s="363"/>
      <c r="AC366" s="153" t="s">
        <v>338</v>
      </c>
      <c r="AD366" s="153"/>
      <c r="AE366" s="153"/>
      <c r="AF366" s="153"/>
      <c r="AG366" s="153"/>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3" t="s">
        <v>297</v>
      </c>
      <c r="K399" s="361"/>
      <c r="L399" s="361"/>
      <c r="M399" s="361"/>
      <c r="N399" s="361"/>
      <c r="O399" s="361"/>
      <c r="P399" s="248" t="s">
        <v>27</v>
      </c>
      <c r="Q399" s="248"/>
      <c r="R399" s="248"/>
      <c r="S399" s="248"/>
      <c r="T399" s="248"/>
      <c r="U399" s="248"/>
      <c r="V399" s="248"/>
      <c r="W399" s="248"/>
      <c r="X399" s="248"/>
      <c r="Y399" s="362" t="s">
        <v>353</v>
      </c>
      <c r="Z399" s="363"/>
      <c r="AA399" s="363"/>
      <c r="AB399" s="363"/>
      <c r="AC399" s="153" t="s">
        <v>338</v>
      </c>
      <c r="AD399" s="153"/>
      <c r="AE399" s="153"/>
      <c r="AF399" s="153"/>
      <c r="AG399" s="153"/>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3" t="s">
        <v>297</v>
      </c>
      <c r="K432" s="361"/>
      <c r="L432" s="361"/>
      <c r="M432" s="361"/>
      <c r="N432" s="361"/>
      <c r="O432" s="361"/>
      <c r="P432" s="248" t="s">
        <v>27</v>
      </c>
      <c r="Q432" s="248"/>
      <c r="R432" s="248"/>
      <c r="S432" s="248"/>
      <c r="T432" s="248"/>
      <c r="U432" s="248"/>
      <c r="V432" s="248"/>
      <c r="W432" s="248"/>
      <c r="X432" s="248"/>
      <c r="Y432" s="362" t="s">
        <v>353</v>
      </c>
      <c r="Z432" s="363"/>
      <c r="AA432" s="363"/>
      <c r="AB432" s="363"/>
      <c r="AC432" s="153" t="s">
        <v>338</v>
      </c>
      <c r="AD432" s="153"/>
      <c r="AE432" s="153"/>
      <c r="AF432" s="153"/>
      <c r="AG432" s="153"/>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3" t="s">
        <v>297</v>
      </c>
      <c r="K465" s="361"/>
      <c r="L465" s="361"/>
      <c r="M465" s="361"/>
      <c r="N465" s="361"/>
      <c r="O465" s="361"/>
      <c r="P465" s="248" t="s">
        <v>27</v>
      </c>
      <c r="Q465" s="248"/>
      <c r="R465" s="248"/>
      <c r="S465" s="248"/>
      <c r="T465" s="248"/>
      <c r="U465" s="248"/>
      <c r="V465" s="248"/>
      <c r="W465" s="248"/>
      <c r="X465" s="248"/>
      <c r="Y465" s="362" t="s">
        <v>353</v>
      </c>
      <c r="Z465" s="363"/>
      <c r="AA465" s="363"/>
      <c r="AB465" s="363"/>
      <c r="AC465" s="153" t="s">
        <v>338</v>
      </c>
      <c r="AD465" s="153"/>
      <c r="AE465" s="153"/>
      <c r="AF465" s="153"/>
      <c r="AG465" s="153"/>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3" t="s">
        <v>297</v>
      </c>
      <c r="K498" s="361"/>
      <c r="L498" s="361"/>
      <c r="M498" s="361"/>
      <c r="N498" s="361"/>
      <c r="O498" s="361"/>
      <c r="P498" s="248" t="s">
        <v>27</v>
      </c>
      <c r="Q498" s="248"/>
      <c r="R498" s="248"/>
      <c r="S498" s="248"/>
      <c r="T498" s="248"/>
      <c r="U498" s="248"/>
      <c r="V498" s="248"/>
      <c r="W498" s="248"/>
      <c r="X498" s="248"/>
      <c r="Y498" s="362" t="s">
        <v>353</v>
      </c>
      <c r="Z498" s="363"/>
      <c r="AA498" s="363"/>
      <c r="AB498" s="363"/>
      <c r="AC498" s="153" t="s">
        <v>338</v>
      </c>
      <c r="AD498" s="153"/>
      <c r="AE498" s="153"/>
      <c r="AF498" s="153"/>
      <c r="AG498" s="153"/>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3" t="s">
        <v>297</v>
      </c>
      <c r="K531" s="361"/>
      <c r="L531" s="361"/>
      <c r="M531" s="361"/>
      <c r="N531" s="361"/>
      <c r="O531" s="361"/>
      <c r="P531" s="248" t="s">
        <v>27</v>
      </c>
      <c r="Q531" s="248"/>
      <c r="R531" s="248"/>
      <c r="S531" s="248"/>
      <c r="T531" s="248"/>
      <c r="U531" s="248"/>
      <c r="V531" s="248"/>
      <c r="W531" s="248"/>
      <c r="X531" s="248"/>
      <c r="Y531" s="362" t="s">
        <v>353</v>
      </c>
      <c r="Z531" s="363"/>
      <c r="AA531" s="363"/>
      <c r="AB531" s="363"/>
      <c r="AC531" s="153" t="s">
        <v>338</v>
      </c>
      <c r="AD531" s="153"/>
      <c r="AE531" s="153"/>
      <c r="AF531" s="153"/>
      <c r="AG531" s="153"/>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3" t="s">
        <v>297</v>
      </c>
      <c r="K564" s="361"/>
      <c r="L564" s="361"/>
      <c r="M564" s="361"/>
      <c r="N564" s="361"/>
      <c r="O564" s="361"/>
      <c r="P564" s="248" t="s">
        <v>27</v>
      </c>
      <c r="Q564" s="248"/>
      <c r="R564" s="248"/>
      <c r="S564" s="248"/>
      <c r="T564" s="248"/>
      <c r="U564" s="248"/>
      <c r="V564" s="248"/>
      <c r="W564" s="248"/>
      <c r="X564" s="248"/>
      <c r="Y564" s="362" t="s">
        <v>353</v>
      </c>
      <c r="Z564" s="363"/>
      <c r="AA564" s="363"/>
      <c r="AB564" s="363"/>
      <c r="AC564" s="153" t="s">
        <v>338</v>
      </c>
      <c r="AD564" s="153"/>
      <c r="AE564" s="153"/>
      <c r="AF564" s="153"/>
      <c r="AG564" s="153"/>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3" t="s">
        <v>297</v>
      </c>
      <c r="K597" s="361"/>
      <c r="L597" s="361"/>
      <c r="M597" s="361"/>
      <c r="N597" s="361"/>
      <c r="O597" s="361"/>
      <c r="P597" s="248" t="s">
        <v>27</v>
      </c>
      <c r="Q597" s="248"/>
      <c r="R597" s="248"/>
      <c r="S597" s="248"/>
      <c r="T597" s="248"/>
      <c r="U597" s="248"/>
      <c r="V597" s="248"/>
      <c r="W597" s="248"/>
      <c r="X597" s="248"/>
      <c r="Y597" s="362" t="s">
        <v>353</v>
      </c>
      <c r="Z597" s="363"/>
      <c r="AA597" s="363"/>
      <c r="AB597" s="363"/>
      <c r="AC597" s="153" t="s">
        <v>338</v>
      </c>
      <c r="AD597" s="153"/>
      <c r="AE597" s="153"/>
      <c r="AF597" s="153"/>
      <c r="AG597" s="153"/>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3" t="s">
        <v>297</v>
      </c>
      <c r="K630" s="361"/>
      <c r="L630" s="361"/>
      <c r="M630" s="361"/>
      <c r="N630" s="361"/>
      <c r="O630" s="361"/>
      <c r="P630" s="248" t="s">
        <v>27</v>
      </c>
      <c r="Q630" s="248"/>
      <c r="R630" s="248"/>
      <c r="S630" s="248"/>
      <c r="T630" s="248"/>
      <c r="U630" s="248"/>
      <c r="V630" s="248"/>
      <c r="W630" s="248"/>
      <c r="X630" s="248"/>
      <c r="Y630" s="362" t="s">
        <v>353</v>
      </c>
      <c r="Z630" s="363"/>
      <c r="AA630" s="363"/>
      <c r="AB630" s="363"/>
      <c r="AC630" s="153" t="s">
        <v>338</v>
      </c>
      <c r="AD630" s="153"/>
      <c r="AE630" s="153"/>
      <c r="AF630" s="153"/>
      <c r="AG630" s="153"/>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3" t="s">
        <v>297</v>
      </c>
      <c r="K663" s="361"/>
      <c r="L663" s="361"/>
      <c r="M663" s="361"/>
      <c r="N663" s="361"/>
      <c r="O663" s="361"/>
      <c r="P663" s="248" t="s">
        <v>27</v>
      </c>
      <c r="Q663" s="248"/>
      <c r="R663" s="248"/>
      <c r="S663" s="248"/>
      <c r="T663" s="248"/>
      <c r="U663" s="248"/>
      <c r="V663" s="248"/>
      <c r="W663" s="248"/>
      <c r="X663" s="248"/>
      <c r="Y663" s="362" t="s">
        <v>353</v>
      </c>
      <c r="Z663" s="363"/>
      <c r="AA663" s="363"/>
      <c r="AB663" s="363"/>
      <c r="AC663" s="153" t="s">
        <v>338</v>
      </c>
      <c r="AD663" s="153"/>
      <c r="AE663" s="153"/>
      <c r="AF663" s="153"/>
      <c r="AG663" s="153"/>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3" t="s">
        <v>297</v>
      </c>
      <c r="K696" s="361"/>
      <c r="L696" s="361"/>
      <c r="M696" s="361"/>
      <c r="N696" s="361"/>
      <c r="O696" s="361"/>
      <c r="P696" s="248" t="s">
        <v>27</v>
      </c>
      <c r="Q696" s="248"/>
      <c r="R696" s="248"/>
      <c r="S696" s="248"/>
      <c r="T696" s="248"/>
      <c r="U696" s="248"/>
      <c r="V696" s="248"/>
      <c r="W696" s="248"/>
      <c r="X696" s="248"/>
      <c r="Y696" s="362" t="s">
        <v>353</v>
      </c>
      <c r="Z696" s="363"/>
      <c r="AA696" s="363"/>
      <c r="AB696" s="363"/>
      <c r="AC696" s="153" t="s">
        <v>338</v>
      </c>
      <c r="AD696" s="153"/>
      <c r="AE696" s="153"/>
      <c r="AF696" s="153"/>
      <c r="AG696" s="153"/>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3" t="s">
        <v>297</v>
      </c>
      <c r="K729" s="361"/>
      <c r="L729" s="361"/>
      <c r="M729" s="361"/>
      <c r="N729" s="361"/>
      <c r="O729" s="361"/>
      <c r="P729" s="248" t="s">
        <v>27</v>
      </c>
      <c r="Q729" s="248"/>
      <c r="R729" s="248"/>
      <c r="S729" s="248"/>
      <c r="T729" s="248"/>
      <c r="U729" s="248"/>
      <c r="V729" s="248"/>
      <c r="W729" s="248"/>
      <c r="X729" s="248"/>
      <c r="Y729" s="362" t="s">
        <v>353</v>
      </c>
      <c r="Z729" s="363"/>
      <c r="AA729" s="363"/>
      <c r="AB729" s="363"/>
      <c r="AC729" s="153" t="s">
        <v>338</v>
      </c>
      <c r="AD729" s="153"/>
      <c r="AE729" s="153"/>
      <c r="AF729" s="153"/>
      <c r="AG729" s="153"/>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3" t="s">
        <v>297</v>
      </c>
      <c r="K762" s="361"/>
      <c r="L762" s="361"/>
      <c r="M762" s="361"/>
      <c r="N762" s="361"/>
      <c r="O762" s="361"/>
      <c r="P762" s="248" t="s">
        <v>27</v>
      </c>
      <c r="Q762" s="248"/>
      <c r="R762" s="248"/>
      <c r="S762" s="248"/>
      <c r="T762" s="248"/>
      <c r="U762" s="248"/>
      <c r="V762" s="248"/>
      <c r="W762" s="248"/>
      <c r="X762" s="248"/>
      <c r="Y762" s="362" t="s">
        <v>353</v>
      </c>
      <c r="Z762" s="363"/>
      <c r="AA762" s="363"/>
      <c r="AB762" s="363"/>
      <c r="AC762" s="153" t="s">
        <v>338</v>
      </c>
      <c r="AD762" s="153"/>
      <c r="AE762" s="153"/>
      <c r="AF762" s="153"/>
      <c r="AG762" s="153"/>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3" t="s">
        <v>297</v>
      </c>
      <c r="K795" s="361"/>
      <c r="L795" s="361"/>
      <c r="M795" s="361"/>
      <c r="N795" s="361"/>
      <c r="O795" s="361"/>
      <c r="P795" s="248" t="s">
        <v>27</v>
      </c>
      <c r="Q795" s="248"/>
      <c r="R795" s="248"/>
      <c r="S795" s="248"/>
      <c r="T795" s="248"/>
      <c r="U795" s="248"/>
      <c r="V795" s="248"/>
      <c r="W795" s="248"/>
      <c r="X795" s="248"/>
      <c r="Y795" s="362" t="s">
        <v>353</v>
      </c>
      <c r="Z795" s="363"/>
      <c r="AA795" s="363"/>
      <c r="AB795" s="363"/>
      <c r="AC795" s="153" t="s">
        <v>338</v>
      </c>
      <c r="AD795" s="153"/>
      <c r="AE795" s="153"/>
      <c r="AF795" s="153"/>
      <c r="AG795" s="153"/>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3" t="s">
        <v>297</v>
      </c>
      <c r="K828" s="361"/>
      <c r="L828" s="361"/>
      <c r="M828" s="361"/>
      <c r="N828" s="361"/>
      <c r="O828" s="361"/>
      <c r="P828" s="248" t="s">
        <v>27</v>
      </c>
      <c r="Q828" s="248"/>
      <c r="R828" s="248"/>
      <c r="S828" s="248"/>
      <c r="T828" s="248"/>
      <c r="U828" s="248"/>
      <c r="V828" s="248"/>
      <c r="W828" s="248"/>
      <c r="X828" s="248"/>
      <c r="Y828" s="362" t="s">
        <v>353</v>
      </c>
      <c r="Z828" s="363"/>
      <c r="AA828" s="363"/>
      <c r="AB828" s="363"/>
      <c r="AC828" s="153" t="s">
        <v>338</v>
      </c>
      <c r="AD828" s="153"/>
      <c r="AE828" s="153"/>
      <c r="AF828" s="153"/>
      <c r="AG828" s="153"/>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3" t="s">
        <v>297</v>
      </c>
      <c r="K861" s="361"/>
      <c r="L861" s="361"/>
      <c r="M861" s="361"/>
      <c r="N861" s="361"/>
      <c r="O861" s="361"/>
      <c r="P861" s="248" t="s">
        <v>27</v>
      </c>
      <c r="Q861" s="248"/>
      <c r="R861" s="248"/>
      <c r="S861" s="248"/>
      <c r="T861" s="248"/>
      <c r="U861" s="248"/>
      <c r="V861" s="248"/>
      <c r="W861" s="248"/>
      <c r="X861" s="248"/>
      <c r="Y861" s="362" t="s">
        <v>353</v>
      </c>
      <c r="Z861" s="363"/>
      <c r="AA861" s="363"/>
      <c r="AB861" s="363"/>
      <c r="AC861" s="153" t="s">
        <v>338</v>
      </c>
      <c r="AD861" s="153"/>
      <c r="AE861" s="153"/>
      <c r="AF861" s="153"/>
      <c r="AG861" s="153"/>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3" t="s">
        <v>297</v>
      </c>
      <c r="K894" s="361"/>
      <c r="L894" s="361"/>
      <c r="M894" s="361"/>
      <c r="N894" s="361"/>
      <c r="O894" s="361"/>
      <c r="P894" s="248" t="s">
        <v>27</v>
      </c>
      <c r="Q894" s="248"/>
      <c r="R894" s="248"/>
      <c r="S894" s="248"/>
      <c r="T894" s="248"/>
      <c r="U894" s="248"/>
      <c r="V894" s="248"/>
      <c r="W894" s="248"/>
      <c r="X894" s="248"/>
      <c r="Y894" s="362" t="s">
        <v>353</v>
      </c>
      <c r="Z894" s="363"/>
      <c r="AA894" s="363"/>
      <c r="AB894" s="363"/>
      <c r="AC894" s="153" t="s">
        <v>338</v>
      </c>
      <c r="AD894" s="153"/>
      <c r="AE894" s="153"/>
      <c r="AF894" s="153"/>
      <c r="AG894" s="153"/>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3" t="s">
        <v>297</v>
      </c>
      <c r="K927" s="361"/>
      <c r="L927" s="361"/>
      <c r="M927" s="361"/>
      <c r="N927" s="361"/>
      <c r="O927" s="361"/>
      <c r="P927" s="248" t="s">
        <v>27</v>
      </c>
      <c r="Q927" s="248"/>
      <c r="R927" s="248"/>
      <c r="S927" s="248"/>
      <c r="T927" s="248"/>
      <c r="U927" s="248"/>
      <c r="V927" s="248"/>
      <c r="W927" s="248"/>
      <c r="X927" s="248"/>
      <c r="Y927" s="362" t="s">
        <v>353</v>
      </c>
      <c r="Z927" s="363"/>
      <c r="AA927" s="363"/>
      <c r="AB927" s="363"/>
      <c r="AC927" s="153" t="s">
        <v>338</v>
      </c>
      <c r="AD927" s="153"/>
      <c r="AE927" s="153"/>
      <c r="AF927" s="153"/>
      <c r="AG927" s="153"/>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3" t="s">
        <v>297</v>
      </c>
      <c r="K960" s="361"/>
      <c r="L960" s="361"/>
      <c r="M960" s="361"/>
      <c r="N960" s="361"/>
      <c r="O960" s="361"/>
      <c r="P960" s="248" t="s">
        <v>27</v>
      </c>
      <c r="Q960" s="248"/>
      <c r="R960" s="248"/>
      <c r="S960" s="248"/>
      <c r="T960" s="248"/>
      <c r="U960" s="248"/>
      <c r="V960" s="248"/>
      <c r="W960" s="248"/>
      <c r="X960" s="248"/>
      <c r="Y960" s="362" t="s">
        <v>353</v>
      </c>
      <c r="Z960" s="363"/>
      <c r="AA960" s="363"/>
      <c r="AB960" s="363"/>
      <c r="AC960" s="153" t="s">
        <v>338</v>
      </c>
      <c r="AD960" s="153"/>
      <c r="AE960" s="153"/>
      <c r="AF960" s="153"/>
      <c r="AG960" s="153"/>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3" t="s">
        <v>297</v>
      </c>
      <c r="K993" s="361"/>
      <c r="L993" s="361"/>
      <c r="M993" s="361"/>
      <c r="N993" s="361"/>
      <c r="O993" s="361"/>
      <c r="P993" s="248" t="s">
        <v>27</v>
      </c>
      <c r="Q993" s="248"/>
      <c r="R993" s="248"/>
      <c r="S993" s="248"/>
      <c r="T993" s="248"/>
      <c r="U993" s="248"/>
      <c r="V993" s="248"/>
      <c r="W993" s="248"/>
      <c r="X993" s="248"/>
      <c r="Y993" s="362" t="s">
        <v>353</v>
      </c>
      <c r="Z993" s="363"/>
      <c r="AA993" s="363"/>
      <c r="AB993" s="363"/>
      <c r="AC993" s="153" t="s">
        <v>338</v>
      </c>
      <c r="AD993" s="153"/>
      <c r="AE993" s="153"/>
      <c r="AF993" s="153"/>
      <c r="AG993" s="153"/>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3" t="s">
        <v>297</v>
      </c>
      <c r="K1026" s="361"/>
      <c r="L1026" s="361"/>
      <c r="M1026" s="361"/>
      <c r="N1026" s="361"/>
      <c r="O1026" s="361"/>
      <c r="P1026" s="248" t="s">
        <v>27</v>
      </c>
      <c r="Q1026" s="248"/>
      <c r="R1026" s="248"/>
      <c r="S1026" s="248"/>
      <c r="T1026" s="248"/>
      <c r="U1026" s="248"/>
      <c r="V1026" s="248"/>
      <c r="W1026" s="248"/>
      <c r="X1026" s="248"/>
      <c r="Y1026" s="362" t="s">
        <v>353</v>
      </c>
      <c r="Z1026" s="363"/>
      <c r="AA1026" s="363"/>
      <c r="AB1026" s="363"/>
      <c r="AC1026" s="153" t="s">
        <v>338</v>
      </c>
      <c r="AD1026" s="153"/>
      <c r="AE1026" s="153"/>
      <c r="AF1026" s="153"/>
      <c r="AG1026" s="153"/>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3" t="s">
        <v>297</v>
      </c>
      <c r="K1059" s="361"/>
      <c r="L1059" s="361"/>
      <c r="M1059" s="361"/>
      <c r="N1059" s="361"/>
      <c r="O1059" s="361"/>
      <c r="P1059" s="248" t="s">
        <v>27</v>
      </c>
      <c r="Q1059" s="248"/>
      <c r="R1059" s="248"/>
      <c r="S1059" s="248"/>
      <c r="T1059" s="248"/>
      <c r="U1059" s="248"/>
      <c r="V1059" s="248"/>
      <c r="W1059" s="248"/>
      <c r="X1059" s="248"/>
      <c r="Y1059" s="362" t="s">
        <v>353</v>
      </c>
      <c r="Z1059" s="363"/>
      <c r="AA1059" s="363"/>
      <c r="AB1059" s="363"/>
      <c r="AC1059" s="153" t="s">
        <v>338</v>
      </c>
      <c r="AD1059" s="153"/>
      <c r="AE1059" s="153"/>
      <c r="AF1059" s="153"/>
      <c r="AG1059" s="153"/>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3" t="s">
        <v>297</v>
      </c>
      <c r="K1092" s="361"/>
      <c r="L1092" s="361"/>
      <c r="M1092" s="361"/>
      <c r="N1092" s="361"/>
      <c r="O1092" s="361"/>
      <c r="P1092" s="248" t="s">
        <v>27</v>
      </c>
      <c r="Q1092" s="248"/>
      <c r="R1092" s="248"/>
      <c r="S1092" s="248"/>
      <c r="T1092" s="248"/>
      <c r="U1092" s="248"/>
      <c r="V1092" s="248"/>
      <c r="W1092" s="248"/>
      <c r="X1092" s="248"/>
      <c r="Y1092" s="362" t="s">
        <v>353</v>
      </c>
      <c r="Z1092" s="363"/>
      <c r="AA1092" s="363"/>
      <c r="AB1092" s="363"/>
      <c r="AC1092" s="153" t="s">
        <v>338</v>
      </c>
      <c r="AD1092" s="153"/>
      <c r="AE1092" s="153"/>
      <c r="AF1092" s="153"/>
      <c r="AG1092" s="153"/>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3" t="s">
        <v>297</v>
      </c>
      <c r="K1125" s="361"/>
      <c r="L1125" s="361"/>
      <c r="M1125" s="361"/>
      <c r="N1125" s="361"/>
      <c r="O1125" s="361"/>
      <c r="P1125" s="248" t="s">
        <v>27</v>
      </c>
      <c r="Q1125" s="248"/>
      <c r="R1125" s="248"/>
      <c r="S1125" s="248"/>
      <c r="T1125" s="248"/>
      <c r="U1125" s="248"/>
      <c r="V1125" s="248"/>
      <c r="W1125" s="248"/>
      <c r="X1125" s="248"/>
      <c r="Y1125" s="362" t="s">
        <v>353</v>
      </c>
      <c r="Z1125" s="363"/>
      <c r="AA1125" s="363"/>
      <c r="AB1125" s="363"/>
      <c r="AC1125" s="153" t="s">
        <v>338</v>
      </c>
      <c r="AD1125" s="153"/>
      <c r="AE1125" s="153"/>
      <c r="AF1125" s="153"/>
      <c r="AG1125" s="153"/>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3" t="s">
        <v>297</v>
      </c>
      <c r="K1158" s="361"/>
      <c r="L1158" s="361"/>
      <c r="M1158" s="361"/>
      <c r="N1158" s="361"/>
      <c r="O1158" s="361"/>
      <c r="P1158" s="248" t="s">
        <v>27</v>
      </c>
      <c r="Q1158" s="248"/>
      <c r="R1158" s="248"/>
      <c r="S1158" s="248"/>
      <c r="T1158" s="248"/>
      <c r="U1158" s="248"/>
      <c r="V1158" s="248"/>
      <c r="W1158" s="248"/>
      <c r="X1158" s="248"/>
      <c r="Y1158" s="362" t="s">
        <v>353</v>
      </c>
      <c r="Z1158" s="363"/>
      <c r="AA1158" s="363"/>
      <c r="AB1158" s="363"/>
      <c r="AC1158" s="153" t="s">
        <v>338</v>
      </c>
      <c r="AD1158" s="153"/>
      <c r="AE1158" s="153"/>
      <c r="AF1158" s="153"/>
      <c r="AG1158" s="153"/>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3" t="s">
        <v>297</v>
      </c>
      <c r="K1191" s="361"/>
      <c r="L1191" s="361"/>
      <c r="M1191" s="361"/>
      <c r="N1191" s="361"/>
      <c r="O1191" s="361"/>
      <c r="P1191" s="248" t="s">
        <v>27</v>
      </c>
      <c r="Q1191" s="248"/>
      <c r="R1191" s="248"/>
      <c r="S1191" s="248"/>
      <c r="T1191" s="248"/>
      <c r="U1191" s="248"/>
      <c r="V1191" s="248"/>
      <c r="W1191" s="248"/>
      <c r="X1191" s="248"/>
      <c r="Y1191" s="362" t="s">
        <v>353</v>
      </c>
      <c r="Z1191" s="363"/>
      <c r="AA1191" s="363"/>
      <c r="AB1191" s="363"/>
      <c r="AC1191" s="153" t="s">
        <v>338</v>
      </c>
      <c r="AD1191" s="153"/>
      <c r="AE1191" s="153"/>
      <c r="AF1191" s="153"/>
      <c r="AG1191" s="153"/>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3" t="s">
        <v>297</v>
      </c>
      <c r="K1224" s="361"/>
      <c r="L1224" s="361"/>
      <c r="M1224" s="361"/>
      <c r="N1224" s="361"/>
      <c r="O1224" s="361"/>
      <c r="P1224" s="248" t="s">
        <v>27</v>
      </c>
      <c r="Q1224" s="248"/>
      <c r="R1224" s="248"/>
      <c r="S1224" s="248"/>
      <c r="T1224" s="248"/>
      <c r="U1224" s="248"/>
      <c r="V1224" s="248"/>
      <c r="W1224" s="248"/>
      <c r="X1224" s="248"/>
      <c r="Y1224" s="362" t="s">
        <v>353</v>
      </c>
      <c r="Z1224" s="363"/>
      <c r="AA1224" s="363"/>
      <c r="AB1224" s="363"/>
      <c r="AC1224" s="153" t="s">
        <v>338</v>
      </c>
      <c r="AD1224" s="153"/>
      <c r="AE1224" s="153"/>
      <c r="AF1224" s="153"/>
      <c r="AG1224" s="153"/>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3" t="s">
        <v>297</v>
      </c>
      <c r="K1257" s="361"/>
      <c r="L1257" s="361"/>
      <c r="M1257" s="361"/>
      <c r="N1257" s="361"/>
      <c r="O1257" s="361"/>
      <c r="P1257" s="248" t="s">
        <v>27</v>
      </c>
      <c r="Q1257" s="248"/>
      <c r="R1257" s="248"/>
      <c r="S1257" s="248"/>
      <c r="T1257" s="248"/>
      <c r="U1257" s="248"/>
      <c r="V1257" s="248"/>
      <c r="W1257" s="248"/>
      <c r="X1257" s="248"/>
      <c r="Y1257" s="362" t="s">
        <v>353</v>
      </c>
      <c r="Z1257" s="363"/>
      <c r="AA1257" s="363"/>
      <c r="AB1257" s="363"/>
      <c r="AC1257" s="153" t="s">
        <v>338</v>
      </c>
      <c r="AD1257" s="153"/>
      <c r="AE1257" s="153"/>
      <c r="AF1257" s="153"/>
      <c r="AG1257" s="153"/>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3" t="s">
        <v>297</v>
      </c>
      <c r="K1290" s="361"/>
      <c r="L1290" s="361"/>
      <c r="M1290" s="361"/>
      <c r="N1290" s="361"/>
      <c r="O1290" s="361"/>
      <c r="P1290" s="248" t="s">
        <v>27</v>
      </c>
      <c r="Q1290" s="248"/>
      <c r="R1290" s="248"/>
      <c r="S1290" s="248"/>
      <c r="T1290" s="248"/>
      <c r="U1290" s="248"/>
      <c r="V1290" s="248"/>
      <c r="W1290" s="248"/>
      <c r="X1290" s="248"/>
      <c r="Y1290" s="362" t="s">
        <v>353</v>
      </c>
      <c r="Z1290" s="363"/>
      <c r="AA1290" s="363"/>
      <c r="AB1290" s="363"/>
      <c r="AC1290" s="153" t="s">
        <v>338</v>
      </c>
      <c r="AD1290" s="153"/>
      <c r="AE1290" s="153"/>
      <c r="AF1290" s="153"/>
      <c r="AG1290" s="153"/>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丸山 祐樹(maruyama-yuuki)</cp:lastModifiedBy>
  <cp:lastPrinted>2021-08-17T06:55:26Z</cp:lastPrinted>
  <dcterms:created xsi:type="dcterms:W3CDTF">2012-03-13T00:50:25Z</dcterms:created>
  <dcterms:modified xsi:type="dcterms:W3CDTF">2021-08-18T06:54:16Z</dcterms:modified>
</cp:coreProperties>
</file>