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3 特別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<sst xmlns="http://schemas.openxmlformats.org/spreadsheetml/2006/main" count="3101" uniqueCount="796">
  <si>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</si>
  <si>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</si>
  <si>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</si>
  <si>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</si>
  <si>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</si>
  <si>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</si>
  <si>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</si>
  <si>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</si>
  <si>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</si>
  <si>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</si>
  <si>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</si>
  <si>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</si>
  <si>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</si>
  <si>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</si>
  <si>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</si>
  <si>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</si>
  <si>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</si>
  <si>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</si>
  <si>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</si>
  <si>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</si>
  <si>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</si>
  <si>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</si>
  <si>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</si>
  <si>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</si>
  <si>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</si>
  <si>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</si>
  <si>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</si>
  <si>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</si>
  <si>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</si>
  <si>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</si>
  <si>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</si>
  <si>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</si>
  <si>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</si>
  <si>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</si>
  <si>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</si>
  <si>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</si>
  <si>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</si>
  <si>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</si>
  <si>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</si>
  <si>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</si>
  <si>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</si>
  <si>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</si>
  <si>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</si>
  <si>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</si>
  <si>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</si>
  <si>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</si>
  <si>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</si>
  <si>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</si>
  <si>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</si>
  <si>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</si>
  <si>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</si>
  <si>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</si>
  <si>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</si>
  <si>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</si>
  <si>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</si>
  <si>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</si>
  <si>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</si>
  <si>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</si>
  <si>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</si>
  <si>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</si>
  <si>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</si>
  <si>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</si>
  <si>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</si>
  <si>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</si>
  <si>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</si>
  <si>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</si>
  <si>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</si>
  <si>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</si>
  <si>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</si>
  <si>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</si>
  <si>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</si>
  <si>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</si>
  <si>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</si>
  <si>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</si>
  <si>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</si>
  <si>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</si>
  <si>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</si>
  <si>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</si>
  <si>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</si>
  <si>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</si>
  <si>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</si>
  <si>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</si>
  <si>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</si>
  <si>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</si>
  <si>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</si>
  <si>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</si>
  <si>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</si>
  <si>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</si>
  <si>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</si>
  <si>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</si>
  <si>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</si>
  <si>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</si>
  <si>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</si>
  <si>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</si>
  <si>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</si>
  <si>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</si>
  <si>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</si>
  <si>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</si>
  <si>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</si>
  <si>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</si>
  <si>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</si>
  <si>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</si>
  <si>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</si>
  <si>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</si>
  <si>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</si>
  <si>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</si>
  <si>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</si>
  <si>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</si>
  <si>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</si>
  <si>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</si>
  <si>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</si>
  <si>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</si>
  <si>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</si>
  <si>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</si>
  <si>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</si>
  <si>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</si>
  <si>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</si>
  <si>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</si>
  <si>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</si>
  <si>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</si>
  <si>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</si>
  <si>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</si>
  <si>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</si>
  <si>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</si>
  <si>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</si>
  <si>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</si>
  <si>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</si>
  <si>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</si>
  <si>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</si>
  <si>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</si>
  <si>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</si>
  <si>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</si>
  <si>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</si>
  <si>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</si>
  <si>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</si>
  <si>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</si>
  <si>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</si>
  <si>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</si>
  <si>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</si>
  <si>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</si>
  <si>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</si>
  <si>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</si>
  <si>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</si>
  <si>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</si>
  <si>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</si>
  <si>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</si>
  <si>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</si>
  <si>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</si>
  <si>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</si>
  <si>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</si>
  <si>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</si>
  <si>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</si>
  <si>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</si>
  <si>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</si>
  <si>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</si>
  <si>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</si>
  <si>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</si>
  <si>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</si>
  <si>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</si>
  <si>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</si>
  <si>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</si>
  <si>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</si>
  <si>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</si>
  <si>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</si>
  <si>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</si>
  <si>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</si>
  <si>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</si>
  <si>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</si>
  <si>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</si>
  <si>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</si>
  <si>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</si>
  <si>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</si>
  <si>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</si>
  <si>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</si>
  <si>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</si>
  <si>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</si>
  <si>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</si>
  <si>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</si>
  <si>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</si>
  <si>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</si>
  <si>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</si>
  <si>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</si>
  <si>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</si>
  <si>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</si>
  <si>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</si>
  <si>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</si>
  <si>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</si>
  <si>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</si>
  <si>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</si>
  <si>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</si>
  <si>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</si>
  <si>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</si>
  <si>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</si>
  <si>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</si>
  <si>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</si>
  <si>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</si>
  <si>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</si>
  <si>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</si>
  <si>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</si>
  <si>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</si>
  <si>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</si>
  <si>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</si>
  <si>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</si>
  <si>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</si>
  <si>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</si>
  <si>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</si>
  <si>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</si>
  <si>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</si>
  <si>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</si>
  <si>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</si>
  <si>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</si>
  <si>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</si>
  <si>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</si>
  <si>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</si>
  <si>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</si>
  <si>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</si>
  <si>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</si>
  <si>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</si>
  <si>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</si>
  <si>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</si>
  <si>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</si>
  <si>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</si>
  <si>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</si>
  <si>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</si>
  <si>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</si>
  <si>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</si>
  <si>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</si>
  <si>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</si>
  <si>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</si>
  <si>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</si>
  <si>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</si>
  <si>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</si>
  <si>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</si>
  <si>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</si>
  <si>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</si>
  <si>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</si>
  <si>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</si>
  <si>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</si>
  <si>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</si>
  <si>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</si>
  <si>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</si>
  <si>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</si>
  <si>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</si>
  <si>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</si>
  <si>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</si>
  <si>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</si>
  <si>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</si>
  <si>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</si>
  <si>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</si>
  <si>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</si>
  <si>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</si>
  <si>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</si>
  <si>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</si>
  <si>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</si>
  <si>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</si>
  <si>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</si>
  <si>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</si>
  <si>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</si>
  <si>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</si>
  <si>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</si>
  <si>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</si>
  <si>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</si>
  <si>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</si>
  <si>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</si>
  <si>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</si>
  <si>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</si>
  <si>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</si>
  <si>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</si>
  <si>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</si>
  <si>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</si>
  <si>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</si>
  <si>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</si>
  <si>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</si>
  <si>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</si>
  <si>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</si>
  <si>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</si>
  <si>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</si>
  <si>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</si>
  <si>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</si>
  <si>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</si>
  <si>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</si>
  <si>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</si>
  <si>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</si>
  <si>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</si>
  <si>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</si>
  <si>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</si>
  <si>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</si>
  <si>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</si>
  <si>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</si>
  <si>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</si>
  <si>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</si>
  <si>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</si>
  <si>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</si>
  <si>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</si>
  <si>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</si>
  <si>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</si>
  <si>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</si>
  <si>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</si>
  <si>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</si>
  <si>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</si>
  <si>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</si>
  <si>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</si>
  <si>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</si>
  <si>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</si>
  <si>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</si>
  <si>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</si>
  <si>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</si>
  <si>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</si>
  <si>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</si>
  <si>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</si>
  <si>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</si>
  <si>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</si>
  <si>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</si>
  <si>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</si>
  <si>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</si>
  <si>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</si>
  <si>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</si>
  <si>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</si>
  <si>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</si>
  <si>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</si>
  <si>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</si>
  <si>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</si>
  <si>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</si>
  <si>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</si>
  <si>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</si>
  <si>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</si>
  <si>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</si>
  <si>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</si>
  <si>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</si>
  <si>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</si>
  <si>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</si>
  <si>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</si>
  <si>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</si>
  <si>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</si>
  <si>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</si>
  <si>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</si>
  <si>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</si>
  <si>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</si>
  <si>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</si>
  <si>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</si>
  <si>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</si>
  <si>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</si>
  <si>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</si>
  <si>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</si>
  <si>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</si>
  <si>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</si>
  <si>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</si>
  <si>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</si>
  <si>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</si>
  <si>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</si>
  <si>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</si>
  <si>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</si>
  <si>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</si>
  <si>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</si>
  <si>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</si>
  <si>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</si>
  <si>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</si>
  <si>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</si>
  <si>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</si>
  <si>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</si>
  <si>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</si>
  <si>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</si>
  <si>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</si>
  <si>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</si>
  <si>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</si>
  <si>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</si>
  <si>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</si>
  <si>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</si>
  <si>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</si>
  <si>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</si>
  <si>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</si>
  <si>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</si>
  <si>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</si>
  <si>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</si>
  <si>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</si>
  <si>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</si>
  <si>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</si>
  <si>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</si>
  <si>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</si>
  <si>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</si>
  <si>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</si>
  <si>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</si>
  <si>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</si>
  <si>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</si>
  <si>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</si>
  <si>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</si>
  <si>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</si>
  <si>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</si>
  <si>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</si>
  <si>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</si>
  <si>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</si>
  <si>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</si>
  <si>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</si>
  <si>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</si>
  <si>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</si>
  <si>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</si>
  <si>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</si>
  <si>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</si>
  <si>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</si>
  <si>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</si>
  <si>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</si>
  <si>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</si>
  <si>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</si>
  <si>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</si>
  <si>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</si>
  <si>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</si>
  <si>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</si>
  <si>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</si>
  <si>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</si>
  <si>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</si>
  <si>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</si>
  <si>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</si>
  <si>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</si>
  <si>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</si>
  <si>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</si>
  <si>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</si>
  <si>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</si>
  <si>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</si>
  <si>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</si>
  <si>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</si>
  <si>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</si>
  <si>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</si>
  <si>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</si>
  <si>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</si>
  <si>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</si>
  <si>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</si>
  <si>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</si>
  <si>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</si>
  <si>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</si>
  <si>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</si>
  <si>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</si>
  <si>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</si>
  <si>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</si>
  <si>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</si>
  <si>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</si>
  <si>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</si>
  <si>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</si>
  <si>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</si>
  <si>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</si>
  <si>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</si>
  <si>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</si>
  <si>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</si>
  <si>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</si>
  <si>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</si>
  <si>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</si>
  <si>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</si>
  <si>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</si>
  <si>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</si>
  <si>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</si>
  <si>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</si>
  <si>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</si>
  <si>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</si>
  <si>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</si>
  <si>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</si>
  <si>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</si>
  <si>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</si>
  <si>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</si>
  <si>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</si>
  <si>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</si>
  <si>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</si>
  <si>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</si>
  <si>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</si>
  <si>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</si>
  <si>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</si>
  <si>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</si>
  <si>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</si>
  <si>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</si>
  <si>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</si>
  <si>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</si>
  <si>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</si>
  <si>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</si>
  <si>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</si>
  <si>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</si>
  <si>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</si>
  <si>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</si>
  <si>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</si>
  <si>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</si>
  <si>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</si>
  <si>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</si>
  <si>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</si>
  <si>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</si>
  <si>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</si>
  <si>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</si>
  <si>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</si>
  <si>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</si>
  <si>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</si>
  <si>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</si>
  <si>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</si>
  <si>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</si>
  <si>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</si>
  <si>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</si>
  <si>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</si>
  <si>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</si>
  <si>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</si>
  <si>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</si>
  <si>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</si>
  <si>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</si>
  <si>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</si>
  <si>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</si>
  <si>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</si>
  <si>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</si>
  <si>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</si>
  <si>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</si>
  <si>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</si>
  <si>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</si>
  <si>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</si>
  <si>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</si>
  <si>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</si>
  <si>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</si>
  <si>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</si>
  <si>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</si>
  <si>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</si>
  <si>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</si>
  <si>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</si>
  <si>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</si>
  <si>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</si>
  <si>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</si>
  <si>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</si>
  <si>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</si>
  <si>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</si>
  <si>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</si>
  <si>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</si>
  <si>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</si>
  <si>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</si>
  <si>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</si>
  <si>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</si>
  <si>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</si>
  <si>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</si>
  <si>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</si>
  <si>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</si>
  <si>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</si>
  <si>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</si>
  <si>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</si>
  <si>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</si>
  <si>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</si>
  <si>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</si>
  <si>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</si>
  <si>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</si>
  <si>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</si>
  <si>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</si>
  <si>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</si>
  <si>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</si>
  <si>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</si>
  <si>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</si>
  <si>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</si>
  <si>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</si>
  <si>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</si>
  <si>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</si>
  <si>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</si>
  <si>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</si>
  <si>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</si>
  <si>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</si>
  <si>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</si>
  <si>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</si>
  <si>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</si>
  <si>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</si>
  <si>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</si>
  <si>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</si>
  <si>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</si>
  <si>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</si>
  <si>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</si>
  <si>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</si>
  <si>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</si>
  <si>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</si>
  <si>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</si>
  <si>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</si>
  <si>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</si>
  <si>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</si>
  <si>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</si>
  <si>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</si>
  <si>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</si>
  <si>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</si>
  <si>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</si>
  <si>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</si>
  <si>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</si>
  <si>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</si>
  <si>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</si>
  <si>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</si>
  <si>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</si>
  <si>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</si>
  <si>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</si>
  <si>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</si>
  <si>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</si>
  <si>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</si>
  <si>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</si>
  <si>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</si>
  <si>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</si>
  <si>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</si>
  <si>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</si>
  <si>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</si>
  <si>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</si>
  <si>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</si>
  <si>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</si>
  <si>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</si>
  <si>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</si>
  <si>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</si>
  <si>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</si>
  <si>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</si>
  <si>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</si>
  <si>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</si>
  <si>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</si>
  <si>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</si>
  <si>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</si>
  <si>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</si>
  <si>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</si>
  <si>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</si>
  <si>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</si>
  <si>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</si>
  <si>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</si>
  <si>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</si>
  <si>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</si>
  <si>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</si>
  <si>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</si>
  <si>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</si>
  <si>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</si>
  <si>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</si>
  <si>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</si>
  <si>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</si>
  <si>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</si>
  <si>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</si>
  <si>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</si>
  <si>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</si>
  <si>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</si>
  <si>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</si>
  <si>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</si>
  <si>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</si>
  <si>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</si>
  <si>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</si>
  <si>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</si>
  <si>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</si>
  <si>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</si>
  <si>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</si>
  <si>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</si>
  <si>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</si>
  <si>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</si>
  <si>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</si>
  <si>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</si>
  <si>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</si>
  <si>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</si>
  <si>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</si>
  <si>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</si>
  <si>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</si>
  <si>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</si>
  <si>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</si>
  <si>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</si>
  <si>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</si>
  <si>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</si>
  <si>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</si>
  <si>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</si>
  <si>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</si>
  <si>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</si>
  <si>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</si>
  <si>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</si>
  <si>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</si>
  <si>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</si>
  <si>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</si>
  <si>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</si>
  <si>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</si>
  <si>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</si>
  <si>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</si>
  <si>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</si>
  <si>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</si>
  <si>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</si>
  <si>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</si>
  <si>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</si>
  <si>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</si>
  <si>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</si>
  <si>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</si>
  <si>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</si>
  <si>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</si>
  <si>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</si>
  <si>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</si>
  <si>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</si>
  <si>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</si>
  <si>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</si>
  <si>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</si>
  <si>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</si>
  <si>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</si>
  <si>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</si>
  <si>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</si>
  <si>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</si>
  <si>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</si>
  <si>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</si>
  <si>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</si>
  <si>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</si>
  <si>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</si>
  <si>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</si>
  <si>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</si>
  <si>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</si>
  <si>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</si>
  <si>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</si>
  <si>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</si>
  <si>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</si>
  <si>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</si>
  <si>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</si>
  <si>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</si>
  <si>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</si>
  <si>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</si>
  <si>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</si>
  <si>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</si>
  <si>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</si>
  <si>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</si>
  <si>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</si>
  <si>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</si>
  <si>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</si>
  <si>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</si>
  <si>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</si>
  <si>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</si>
  <si>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</si>
  <si>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</si>
  <si>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</si>
  <si>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技能者育成資金貸付に必要な経費</t>
  </si>
  <si>
    <t>人材開発統括官</t>
  </si>
  <si>
    <t>平成23年度</t>
  </si>
  <si>
    <t>終了予定なし</t>
  </si>
  <si>
    <t>特別支援室</t>
  </si>
  <si>
    <t>雇用保険法第63条第１項第８号
雇用保険法施行規則第138条第５号</t>
  </si>
  <si>
    <t>-</t>
  </si>
  <si>
    <t>訓練生の経済的な負担の軽減を図り、職業訓練を受けることを容易にする。</t>
  </si>
  <si>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必要な資金を有利子、無担保で融資を行い、国がその債務保証を行うとともに、機構において貸付けていた債権の回収を行う。</t>
  </si>
  <si>
    <t>庁費</t>
  </si>
  <si>
    <t>雇用開発支援事業費等補助金</t>
  </si>
  <si>
    <t>生涯職業能力開発事業等委託費</t>
  </si>
  <si>
    <t>情報処理業務庁費</t>
  </si>
  <si>
    <t>離職者訓練（施設内訓練）修了者の訓練終了後３か月時点の就職率80％</t>
  </si>
  <si>
    <t>離職者訓練（施設内訓練）修了者の訓練終了後３か月時点の就職率（就職者数/訓練修了者数）</t>
  </si>
  <si>
    <t>定例業務統計報告（厚生労働省調べ）</t>
  </si>
  <si>
    <t>融資者数</t>
  </si>
  <si>
    <t>人</t>
  </si>
  <si>
    <t>単位当たりコスト＝X／Y
X:「貸付経費額」
Y：「融資者数」　　　　　　</t>
    <phoneticPr fontId="5"/>
  </si>
  <si>
    <t>円</t>
  </si>
  <si>
    <t>　　X/Y</t>
    <phoneticPr fontId="5"/>
  </si>
  <si>
    <t>728,219/2,859人</t>
  </si>
  <si>
    <t>847,285/2,882人</t>
  </si>
  <si>
    <t>多様な職業能力開発の機会を確保すること（Ⅵ-１）</t>
  </si>
  <si>
    <t>多様な職業能力開発の機会を確保し、生産性の向上に向けた人材育成を強化すること（Ⅵ-1-1）</t>
  </si>
  <si>
    <t>－</t>
  </si>
  <si>
    <t>783</t>
  </si>
  <si>
    <t>707</t>
  </si>
  <si>
    <t>623</t>
  </si>
  <si>
    <t>589</t>
  </si>
  <si>
    <t>595</t>
  </si>
  <si>
    <t>600</t>
  </si>
  <si>
    <t>587</t>
  </si>
  <si>
    <t>609</t>
  </si>
  <si>
    <t>○</t>
  </si>
  <si>
    <t>特別支援室長　津崎　僚二</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</si>
  <si>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訓練生の経済的な負担の軽減を図り、職業訓練を受けることを容易にすることで、職業能力の開発に資する。</t>
    <phoneticPr fontId="5"/>
  </si>
  <si>
    <t>無</t>
  </si>
  <si>
    <t>‐</t>
  </si>
  <si>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又は一般財団法人に対して、当該保証に要する経費の一部補助を行う必要がある。（雇用保険法施行規則第138条第５号）</t>
    <phoneticPr fontId="5"/>
  </si>
  <si>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</si>
  <si>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</si>
  <si>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借入者が死亡又は重度障害による労働不能等により返済不能が発生した場合に対し保証を行う経費として計上しているものである。</t>
    <phoneticPr fontId="5"/>
  </si>
  <si>
    <t>返済不能債権を精査し、信用保証に係るコストの見直しを行っている。</t>
    <phoneticPr fontId="5"/>
  </si>
  <si>
    <t>ほぼ見込みどおりの実績となっているが、活動実績を踏まえ、活動見込の見直しを行っている。</t>
    <phoneticPr fontId="5"/>
  </si>
  <si>
    <t>引き続き実績に基づく推計を踏まえた予算の要求を行うとともに、効率的な執行に努めて参りたい。</t>
    <phoneticPr fontId="5"/>
  </si>
  <si>
    <t>事業費</t>
    <phoneticPr fontId="5"/>
  </si>
  <si>
    <t>事務補佐Ａ</t>
    <phoneticPr fontId="5"/>
  </si>
  <si>
    <t>事務補佐Ｂ</t>
    <phoneticPr fontId="5"/>
  </si>
  <si>
    <t>事務補佐Ｃ</t>
    <phoneticPr fontId="5"/>
  </si>
  <si>
    <t>事務補佐Ｄ</t>
    <phoneticPr fontId="5"/>
  </si>
  <si>
    <t>芙蓉総合リース（株）</t>
    <phoneticPr fontId="5"/>
  </si>
  <si>
    <t>技能者育成資金債権回収システム機器賃貸者・保守業務</t>
    <phoneticPr fontId="5"/>
  </si>
  <si>
    <t>技能者育成資金債権回収システム運用支援業務</t>
  </si>
  <si>
    <t>賃金</t>
  </si>
  <si>
    <t>回収作業員の配置等</t>
    <rPh sb="0" eb="2">
      <t>カイシュウ</t>
    </rPh>
    <rPh sb="2" eb="5">
      <t>サギョウイン</t>
    </rPh>
    <rPh sb="6" eb="8">
      <t>ハイチ</t>
    </rPh>
    <rPh sb="8" eb="9">
      <t>トウ</t>
    </rPh>
    <phoneticPr fontId="5"/>
  </si>
  <si>
    <t>回収システムの機器賃貸借・保守（芙蓉総合リース（株））</t>
    <rPh sb="0" eb="2">
      <t>カイシュウ</t>
    </rPh>
    <rPh sb="7" eb="9">
      <t>キキ</t>
    </rPh>
    <rPh sb="9" eb="12">
      <t>チンタイシャク</t>
    </rPh>
    <rPh sb="13" eb="15">
      <t>ホシュ</t>
    </rPh>
    <rPh sb="16" eb="18">
      <t>フヨウ</t>
    </rPh>
    <rPh sb="18" eb="20">
      <t>ソウゴウ</t>
    </rPh>
    <rPh sb="24" eb="25">
      <t>カブ</t>
    </rPh>
    <phoneticPr fontId="5"/>
  </si>
  <si>
    <t>雇用開発支援事業費等補助金</t>
    <phoneticPr fontId="5"/>
  </si>
  <si>
    <t>技能者育成資金の貸付</t>
    <phoneticPr fontId="5"/>
  </si>
  <si>
    <t>A.事務費（厚生労働省）</t>
    <phoneticPr fontId="5"/>
  </si>
  <si>
    <t>B.日本労働信用基金協会</t>
    <phoneticPr fontId="5"/>
  </si>
  <si>
    <t>日本労働者信用基金協会</t>
    <phoneticPr fontId="5"/>
  </si>
  <si>
    <t>技能者育成資金融資に対する信用保証</t>
    <phoneticPr fontId="5"/>
  </si>
  <si>
    <t>補助金等交付</t>
  </si>
  <si>
    <t>－</t>
    <phoneticPr fontId="5"/>
  </si>
  <si>
    <t>-</t>
    <phoneticPr fontId="5"/>
  </si>
  <si>
    <t>点検対象外</t>
    <phoneticPr fontId="5"/>
  </si>
  <si>
    <t>回収システムの運用(（株）ソフテム）</t>
    <rPh sb="0" eb="2">
      <t>カイシュウ</t>
    </rPh>
    <rPh sb="7" eb="9">
      <t>ウンヨウ</t>
    </rPh>
    <phoneticPr fontId="5"/>
  </si>
  <si>
    <t>（株）ソフテム</t>
    <phoneticPr fontId="5"/>
  </si>
  <si>
    <t>-</t>
    <phoneticPr fontId="5"/>
  </si>
  <si>
    <t>3,628,809/2,764人</t>
    <rPh sb="15" eb="16">
      <t>ニン</t>
    </rPh>
    <phoneticPr fontId="5"/>
  </si>
  <si>
    <t>16,110,000円/2,742人</t>
    <rPh sb="10" eb="11">
      <t>エン</t>
    </rPh>
    <rPh sb="17" eb="18">
      <t>ニン</t>
    </rPh>
    <phoneticPr fontId="5"/>
  </si>
  <si>
    <t>-</t>
    <phoneticPr fontId="5"/>
  </si>
  <si>
    <t>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</si>
  <si>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借入者が死亡又は重度障害による労働不能等により返済不能が発生した債務に対し保証を行うものであり、アウトプットである融資者数は一定の水準を保っているため一定額の確保が必要であるが、執行率（不用額）を踏まえて適正な予算額となるよう引き続き努めて参りたい。</t>
    <rPh sb="175" eb="177">
      <t>イッテイ</t>
    </rPh>
    <rPh sb="178" eb="180">
      <t>スイジュン</t>
    </rPh>
    <rPh sb="181" eb="182">
      <t>タモ</t>
    </rPh>
    <phoneticPr fontId="5"/>
  </si>
  <si>
    <t>厚労</t>
  </si>
  <si>
    <t>-</t>
    <phoneticPr fontId="5"/>
  </si>
  <si>
    <t>国庫債務負担行為等</t>
  </si>
  <si>
    <t>△</t>
  </si>
  <si>
    <t>-</t>
    <phoneticPr fontId="5"/>
  </si>
  <si>
    <t>執行率を踏まえ、真に必要な予算の確保に努めること。</t>
    <phoneticPr fontId="5"/>
  </si>
  <si>
    <t>-</t>
    <phoneticPr fontId="5"/>
  </si>
  <si>
    <t>令和２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t>
    <phoneticPr fontId="5"/>
  </si>
  <si>
    <t>借入者が死亡又は重度障害による労働不能等により返済不能となった債権が予定を下回ったため。</t>
    <phoneticPr fontId="5"/>
  </si>
  <si>
    <t>成果実績は目標を達成している。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</si>
</sst>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169333</xdr:colOff>
      <xdr:row>749</xdr:row>
      <xdr:rowOff>285750</xdr:rowOff>
    </xdr:from>
    <xdr:to>
      <xdr:col>33</xdr:col>
      <xdr:colOff>182750</xdr:colOff>
      <xdr:row>751</xdr:row>
      <xdr:rowOff>339805</xdr:rowOff>
    </xdr:to>
    <xdr:sp macro="" textlink="">
      <xdr:nvSpPr>
        <xdr:cNvPr id="14" name="正方形/長方形 13"/>
        <xdr:cNvSpPr/>
      </xdr:nvSpPr>
      <xdr:spPr>
        <a:xfrm>
          <a:off x="2969683" y="236429550"/>
          <a:ext cx="3813892" cy="758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３１百万円</a:t>
          </a:r>
        </a:p>
      </xdr:txBody>
    </xdr:sp>
    <xdr:clientData/>
  </xdr:twoCellAnchor>
  <xdr:twoCellAnchor>
    <xdr:from>
      <xdr:col>15</xdr:col>
      <xdr:colOff>158750</xdr:colOff>
      <xdr:row>752</xdr:row>
      <xdr:rowOff>190500</xdr:rowOff>
    </xdr:from>
    <xdr:to>
      <xdr:col>33</xdr:col>
      <xdr:colOff>28310</xdr:colOff>
      <xdr:row>754</xdr:row>
      <xdr:rowOff>33111</xdr:rowOff>
    </xdr:to>
    <xdr:sp macro="" textlink="">
      <xdr:nvSpPr>
        <xdr:cNvPr id="15" name="大かっこ 14"/>
        <xdr:cNvSpPr/>
      </xdr:nvSpPr>
      <xdr:spPr>
        <a:xfrm>
          <a:off x="3159125" y="237391575"/>
          <a:ext cx="3470010" cy="5474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30</xdr:col>
      <xdr:colOff>169333</xdr:colOff>
      <xdr:row>755</xdr:row>
      <xdr:rowOff>158750</xdr:rowOff>
    </xdr:from>
    <xdr:to>
      <xdr:col>48</xdr:col>
      <xdr:colOff>112806</xdr:colOff>
      <xdr:row>760</xdr:row>
      <xdr:rowOff>23533</xdr:rowOff>
    </xdr:to>
    <xdr:grpSp>
      <xdr:nvGrpSpPr>
        <xdr:cNvPr id="16" name="グループ化 20"/>
        <xdr:cNvGrpSpPr>
          <a:grpSpLocks/>
        </xdr:cNvGrpSpPr>
      </xdr:nvGrpSpPr>
      <xdr:grpSpPr bwMode="auto">
        <a:xfrm>
          <a:off x="6241521" y="46402625"/>
          <a:ext cx="3586785" cy="1650721"/>
          <a:chOff x="5962824" y="34029650"/>
          <a:chExt cx="3438351" cy="1609725"/>
        </a:xfrm>
      </xdr:grpSpPr>
      <xdr:sp macro="" textlink="">
        <xdr:nvSpPr>
          <xdr:cNvPr id="17" name="正方形/長方形 16"/>
          <xdr:cNvSpPr/>
        </xdr:nvSpPr>
        <xdr:spPr bwMode="auto">
          <a:xfrm>
            <a:off x="5982585" y="34029650"/>
            <a:ext cx="3319787" cy="8095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２７百万円</a:t>
            </a:r>
          </a:p>
        </xdr:txBody>
      </xdr:sp>
      <xdr:sp macro="" textlink="">
        <xdr:nvSpPr>
          <xdr:cNvPr id="18" name="大かっこ 17"/>
          <xdr:cNvSpPr/>
        </xdr:nvSpPr>
        <xdr:spPr bwMode="auto">
          <a:xfrm>
            <a:off x="5962824" y="35083973"/>
            <a:ext cx="3438351" cy="5554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回収システム運用経費</a:t>
            </a:r>
            <a:endParaRPr kumimoji="1" lang="en-US" altLang="ja-JP" sz="1100"/>
          </a:p>
          <a:p>
            <a:pPr algn="ctr"/>
            <a:r>
              <a:rPr kumimoji="1" lang="ja-JP" altLang="en-US" sz="1100"/>
              <a:t>回収作業員の配置等　　</a:t>
            </a:r>
          </a:p>
        </xdr:txBody>
      </xdr:sp>
    </xdr:grpSp>
    <xdr:clientData/>
  </xdr:twoCellAnchor>
  <xdr:twoCellAnchor>
    <xdr:from>
      <xdr:col>23</xdr:col>
      <xdr:colOff>63498</xdr:colOff>
      <xdr:row>754</xdr:row>
      <xdr:rowOff>211667</xdr:rowOff>
    </xdr:from>
    <xdr:to>
      <xdr:col>30</xdr:col>
      <xdr:colOff>179916</xdr:colOff>
      <xdr:row>764</xdr:row>
      <xdr:rowOff>42830</xdr:rowOff>
    </xdr:to>
    <xdr:sp macro="" textlink="">
      <xdr:nvSpPr>
        <xdr:cNvPr id="19" name="屈折矢印 18"/>
        <xdr:cNvSpPr/>
      </xdr:nvSpPr>
      <xdr:spPr>
        <a:xfrm rot="5400000">
          <a:off x="3744663" y="239037002"/>
          <a:ext cx="3355413" cy="1516593"/>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95250</xdr:colOff>
      <xdr:row>756</xdr:row>
      <xdr:rowOff>42334</xdr:rowOff>
    </xdr:from>
    <xdr:to>
      <xdr:col>30</xdr:col>
      <xdr:colOff>165038</xdr:colOff>
      <xdr:row>757</xdr:row>
      <xdr:rowOff>74084</xdr:rowOff>
    </xdr:to>
    <xdr:sp macro="" textlink="">
      <xdr:nvSpPr>
        <xdr:cNvPr id="20" name="右矢印 19"/>
        <xdr:cNvSpPr/>
      </xdr:nvSpPr>
      <xdr:spPr bwMode="auto">
        <a:xfrm>
          <a:off x="4695825" y="238653109"/>
          <a:ext cx="1469963" cy="384175"/>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116417</xdr:colOff>
      <xdr:row>761</xdr:row>
      <xdr:rowOff>95250</xdr:rowOff>
    </xdr:from>
    <xdr:to>
      <xdr:col>34</xdr:col>
      <xdr:colOff>133217</xdr:colOff>
      <xdr:row>762</xdr:row>
      <xdr:rowOff>38101</xdr:rowOff>
    </xdr:to>
    <xdr:sp macro="" textlink="">
      <xdr:nvSpPr>
        <xdr:cNvPr id="21" name="大かっこ 20"/>
        <xdr:cNvSpPr/>
      </xdr:nvSpPr>
      <xdr:spPr bwMode="auto">
        <a:xfrm>
          <a:off x="6117167" y="240468150"/>
          <a:ext cx="816900" cy="2952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　助</a:t>
          </a:r>
        </a:p>
      </xdr:txBody>
    </xdr:sp>
    <xdr:clientData/>
  </xdr:twoCellAnchor>
  <xdr:twoCellAnchor>
    <xdr:from>
      <xdr:col>31</xdr:col>
      <xdr:colOff>1</xdr:colOff>
      <xdr:row>762</xdr:row>
      <xdr:rowOff>95250</xdr:rowOff>
    </xdr:from>
    <xdr:to>
      <xdr:col>48</xdr:col>
      <xdr:colOff>127888</xdr:colOff>
      <xdr:row>764</xdr:row>
      <xdr:rowOff>85724</xdr:rowOff>
    </xdr:to>
    <xdr:sp macro="" textlink="">
      <xdr:nvSpPr>
        <xdr:cNvPr id="22" name="正方形/長方形 21"/>
        <xdr:cNvSpPr/>
      </xdr:nvSpPr>
      <xdr:spPr bwMode="auto">
        <a:xfrm>
          <a:off x="6200776" y="240820575"/>
          <a:ext cx="3528312" cy="6953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日本労働信用基金協会　４百万円</a:t>
          </a:r>
        </a:p>
      </xdr:txBody>
    </xdr:sp>
    <xdr:clientData/>
  </xdr:twoCellAnchor>
  <xdr:twoCellAnchor>
    <xdr:from>
      <xdr:col>31</xdr:col>
      <xdr:colOff>0</xdr:colOff>
      <xdr:row>765</xdr:row>
      <xdr:rowOff>0</xdr:rowOff>
    </xdr:from>
    <xdr:to>
      <xdr:col>47</xdr:col>
      <xdr:colOff>98525</xdr:colOff>
      <xdr:row>765</xdr:row>
      <xdr:rowOff>527049</xdr:rowOff>
    </xdr:to>
    <xdr:sp macro="" textlink="">
      <xdr:nvSpPr>
        <xdr:cNvPr id="23" name="大かっこ 22"/>
        <xdr:cNvSpPr/>
      </xdr:nvSpPr>
      <xdr:spPr bwMode="auto">
        <a:xfrm>
          <a:off x="6200775" y="242096925"/>
          <a:ext cx="3298925"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技能者育成資金融資に対する信用保証</a:t>
          </a:r>
        </a:p>
      </xdr:txBody>
    </xdr:sp>
    <xdr:clientData/>
  </xdr:twoCellAnchor>
  <xdr:oneCellAnchor>
    <xdr:from>
      <xdr:col>38</xdr:col>
      <xdr:colOff>152400</xdr:colOff>
      <xdr:row>101</xdr:row>
      <xdr:rowOff>114300</xdr:rowOff>
    </xdr:from>
    <xdr:ext cx="184731" cy="264560"/>
    <xdr:sp macro="" textlink="">
      <xdr:nvSpPr>
        <xdr:cNvPr id="2" name="テキスト ボックス 1"/>
        <xdr:cNvSpPr txBox="1"/>
      </xdr:nvSpPr>
      <xdr:spPr>
        <a:xfrm>
          <a:off x="7874000" y="3182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152400</xdr:colOff>
      <xdr:row>790</xdr:row>
      <xdr:rowOff>114300</xdr:rowOff>
    </xdr:from>
    <xdr:ext cx="184731" cy="264560"/>
    <xdr:sp macro="" textlink="">
      <xdr:nvSpPr>
        <xdr:cNvPr id="4" name="テキスト ボックス 3"/>
        <xdr:cNvSpPr txBox="1"/>
      </xdr:nvSpPr>
      <xdr:spPr>
        <a:xfrm>
          <a:off x="4826000" y="254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47625</xdr:colOff>
      <xdr:row>30</xdr:row>
      <xdr:rowOff>107157</xdr:rowOff>
    </xdr:from>
    <xdr:to>
      <xdr:col>41</xdr:col>
      <xdr:colOff>163964</xdr:colOff>
      <xdr:row>31</xdr:row>
      <xdr:rowOff>71888</xdr:rowOff>
    </xdr:to>
    <xdr:sp macro="" textlink="">
      <xdr:nvSpPr>
        <xdr:cNvPr id="26" name="正方形/長方形 25"/>
        <xdr:cNvSpPr/>
      </xdr:nvSpPr>
      <xdr:spPr>
        <a:xfrm>
          <a:off x="7739063" y="10691813"/>
          <a:ext cx="723557" cy="20285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406</v>
      </c>
      <c r="AJ2" s="939" t="s">
        <v>786</v>
      </c>
      <c r="AK2" s="939"/>
      <c r="AL2" s="939"/>
      <c r="AM2" s="939"/>
      <c r="AN2" s="98" t="s">
        <v>406</v>
      </c>
      <c r="AO2" s="939">
        <v>20</v>
      </c>
      <c r="AP2" s="939"/>
      <c r="AQ2" s="939"/>
      <c r="AR2" s="99" t="s">
        <v>709</v>
      </c>
      <c r="AS2" s="945">
        <v>685</v>
      </c>
      <c r="AT2" s="945"/>
      <c r="AU2" s="945"/>
      <c r="AV2" s="98" t="str">
        <f>IF(AW2="","","-")</f>
        <v/>
      </c>
      <c r="AW2" s="905"/>
      <c r="AX2" s="905"/>
    </row>
    <row r="3" spans="1:50" ht="21" customHeight="1" thickBot="1" x14ac:dyDescent="0.2">
      <c r="A3" s="861" t="s">
        <v>702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710</v>
      </c>
      <c r="AK3" s="863"/>
      <c r="AL3" s="863"/>
      <c r="AM3" s="863"/>
      <c r="AN3" s="863"/>
      <c r="AO3" s="863"/>
      <c r="AP3" s="863"/>
      <c r="AQ3" s="863"/>
      <c r="AR3" s="863"/>
      <c r="AS3" s="863"/>
      <c r="AT3" s="863"/>
      <c r="AU3" s="863"/>
      <c r="AV3" s="863"/>
      <c r="AW3" s="863"/>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3" t="s">
        <v>713</v>
      </c>
      <c r="H5" s="834"/>
      <c r="I5" s="834"/>
      <c r="J5" s="834"/>
      <c r="K5" s="834"/>
      <c r="L5" s="834"/>
      <c r="M5" s="835" t="s">
        <v>66</v>
      </c>
      <c r="N5" s="836"/>
      <c r="O5" s="836"/>
      <c r="P5" s="836"/>
      <c r="Q5" s="836"/>
      <c r="R5" s="837"/>
      <c r="S5" s="838" t="s">
        <v>714</v>
      </c>
      <c r="T5" s="834"/>
      <c r="U5" s="834"/>
      <c r="V5" s="834"/>
      <c r="W5" s="834"/>
      <c r="X5" s="839"/>
      <c r="Y5" s="696" t="s">
        <v>3</v>
      </c>
      <c r="Z5" s="542"/>
      <c r="AA5" s="542"/>
      <c r="AB5" s="542"/>
      <c r="AC5" s="542"/>
      <c r="AD5" s="543"/>
      <c r="AE5" s="697" t="s">
        <v>715</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7" t="s">
        <v>389</v>
      </c>
      <c r="Z7" s="439"/>
      <c r="AA7" s="439"/>
      <c r="AB7" s="439"/>
      <c r="AC7" s="439"/>
      <c r="AD7" s="918"/>
      <c r="AE7" s="906" t="s">
        <v>717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v>
      </c>
      <c r="H8" s="718"/>
      <c r="I8" s="718"/>
      <c r="J8" s="718"/>
      <c r="K8" s="718"/>
      <c r="L8" s="718"/>
      <c r="M8" s="718"/>
      <c r="N8" s="718"/>
      <c r="O8" s="718"/>
      <c r="P8" s="718"/>
      <c r="Q8" s="718"/>
      <c r="R8" s="718"/>
      <c r="S8" s="718"/>
      <c r="T8" s="718"/>
      <c r="U8" s="718"/>
      <c r="V8" s="718"/>
      <c r="W8" s="718"/>
      <c r="X8" s="941"/>
      <c r="Y8" s="840" t="s">
        <v>257</v>
      </c>
      <c r="Z8" s="841"/>
      <c r="AA8" s="841"/>
      <c r="AB8" s="841"/>
      <c r="AC8" s="841"/>
      <c r="AD8" s="842"/>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3" t="s">
        <v>23</v>
      </c>
      <c r="B9" s="844"/>
      <c r="C9" s="844"/>
      <c r="D9" s="844"/>
      <c r="E9" s="844"/>
      <c r="F9" s="844"/>
      <c r="G9" s="845" t="s">
        <v>718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84</v>
      </c>
      <c r="Q13" s="656"/>
      <c r="R13" s="656"/>
      <c r="S13" s="656"/>
      <c r="T13" s="656"/>
      <c r="U13" s="656"/>
      <c r="V13" s="657"/>
      <c r="W13" s="655">
        <v>52</v>
      </c>
      <c r="X13" s="656"/>
      <c r="Y13" s="656"/>
      <c r="Z13" s="656"/>
      <c r="AA13" s="656"/>
      <c r="AB13" s="656"/>
      <c r="AC13" s="657"/>
      <c r="AD13" s="655">
        <v>50</v>
      </c>
      <c r="AE13" s="656"/>
      <c r="AF13" s="656"/>
      <c r="AG13" s="656"/>
      <c r="AH13" s="656"/>
      <c r="AI13" s="656"/>
      <c r="AJ13" s="657"/>
      <c r="AK13" s="655">
        <v>49</v>
      </c>
      <c r="AL13" s="656"/>
      <c r="AM13" s="656"/>
      <c r="AN13" s="656"/>
      <c r="AO13" s="656"/>
      <c r="AP13" s="656"/>
      <c r="AQ13" s="657"/>
      <c r="AR13" s="914">
        <v>48</v>
      </c>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657"/>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787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v>-2</v>
      </c>
      <c r="AE17" s="656"/>
      <c r="AF17" s="656"/>
      <c r="AG17" s="656"/>
      <c r="AH17" s="656"/>
      <c r="AI17" s="656"/>
      <c r="AJ17" s="657"/>
      <c r="AK17" s="655" t="s">
        <v>717</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5"/>
      <c r="H18" s="726"/>
      <c r="I18" s="714" t="s">
        <v>20</v>
      </c>
      <c r="J18" s="715"/>
      <c r="K18" s="715"/>
      <c r="L18" s="715"/>
      <c r="M18" s="715"/>
      <c r="N18" s="715"/>
      <c r="O18" s="716"/>
      <c r="P18" s="872">
        <f>SUM(P13:V17)</f>
        <v>84</v>
      </c>
      <c r="Q18" s="873"/>
      <c r="R18" s="873"/>
      <c r="S18" s="873"/>
      <c r="T18" s="873"/>
      <c r="U18" s="873"/>
      <c r="V18" s="874"/>
      <c r="W18" s="872">
        <f>SUM(W13:AC17)</f>
        <v>52</v>
      </c>
      <c r="X18" s="873"/>
      <c r="Y18" s="873"/>
      <c r="Z18" s="873"/>
      <c r="AA18" s="873"/>
      <c r="AB18" s="873"/>
      <c r="AC18" s="874"/>
      <c r="AD18" s="872">
        <f>SUM(AD13:AJ17)</f>
        <v>48</v>
      </c>
      <c r="AE18" s="873"/>
      <c r="AF18" s="873"/>
      <c r="AG18" s="873"/>
      <c r="AH18" s="873"/>
      <c r="AI18" s="873"/>
      <c r="AJ18" s="874"/>
      <c r="AK18" s="872">
        <f>SUM(AK13:AQ17)</f>
        <v>49</v>
      </c>
      <c r="AL18" s="873"/>
      <c r="AM18" s="873"/>
      <c r="AN18" s="873"/>
      <c r="AO18" s="873"/>
      <c r="AP18" s="873"/>
      <c r="AQ18" s="874"/>
      <c r="AR18" s="872">
        <f>SUM(AR13:AX17)</f>
        <v>48</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5">
        <v>60</v>
      </c>
      <c r="Q19" s="656"/>
      <c r="R19" s="656"/>
      <c r="S19" s="656"/>
      <c r="T19" s="656"/>
      <c r="U19" s="656"/>
      <c r="V19" s="657"/>
      <c r="W19" s="655">
        <v>29</v>
      </c>
      <c r="X19" s="656"/>
      <c r="Y19" s="656"/>
      <c r="Z19" s="656"/>
      <c r="AA19" s="656"/>
      <c r="AB19" s="656"/>
      <c r="AC19" s="657"/>
      <c r="AD19" s="655">
        <v>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f>IF(P18=0, "-", SUM(P19)/P18)</f>
        <v>0.7142857142857143</v>
      </c>
      <c r="Q20" s="316"/>
      <c r="R20" s="316"/>
      <c r="S20" s="316"/>
      <c r="T20" s="316"/>
      <c r="U20" s="316"/>
      <c r="V20" s="316"/>
      <c r="W20" s="316">
        <f t="shared" ref="W20" si="0">IF(W18=0, "-", SUM(W19)/W18)</f>
        <v>0.55769230769230771</v>
      </c>
      <c r="X20" s="316"/>
      <c r="Y20" s="316"/>
      <c r="Z20" s="316"/>
      <c r="AA20" s="316"/>
      <c r="AB20" s="316"/>
      <c r="AC20" s="316"/>
      <c r="AD20" s="316">
        <f t="shared" ref="AD20" si="1">IF(AD18=0, "-", SUM(AD19)/AD18)</f>
        <v>0.64583333333333337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0.7142857142857143</v>
      </c>
      <c r="Q21" s="316"/>
      <c r="R21" s="316"/>
      <c r="S21" s="316"/>
      <c r="T21" s="316"/>
      <c r="U21" s="316"/>
      <c r="V21" s="316"/>
      <c r="W21" s="316">
        <f t="shared" ref="W21" si="2">IF(W19=0, "-", SUM(W19)/SUM(W13,W14))</f>
        <v>0.55769230769230771</v>
      </c>
      <c r="X21" s="316"/>
      <c r="Y21" s="316"/>
      <c r="Z21" s="316"/>
      <c r="AA21" s="316"/>
      <c r="AB21" s="316"/>
      <c r="AC21" s="316"/>
      <c r="AD21" s="316">
        <f t="shared" ref="AD21" si="3">IF(AD19=0, "-", SUM(AD19)/SUM(AD13,AD14))</f>
        <v>0.62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707</v>
      </c>
      <c r="B22" s="968"/>
      <c r="C22" s="968"/>
      <c r="D22" s="968"/>
      <c r="E22" s="968"/>
      <c r="F22" s="969"/>
      <c r="G22" s="963" t="s">
        <v>333</v>
      </c>
      <c r="H22" s="222"/>
      <c r="I22" s="222"/>
      <c r="J22" s="222"/>
      <c r="K22" s="222"/>
      <c r="L22" s="222"/>
      <c r="M22" s="222"/>
      <c r="N22" s="222"/>
      <c r="O22" s="223"/>
      <c r="P22" s="928" t="s">
        <v>705</v>
      </c>
      <c r="Q22" s="222"/>
      <c r="R22" s="222"/>
      <c r="S22" s="222"/>
      <c r="T22" s="222"/>
      <c r="U22" s="222"/>
      <c r="V22" s="223"/>
      <c r="W22" s="928" t="s">
        <v>706</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720</v>
      </c>
      <c r="H23" s="965"/>
      <c r="I23" s="965"/>
      <c r="J23" s="965"/>
      <c r="K23" s="965"/>
      <c r="L23" s="965"/>
      <c r="M23" s="965"/>
      <c r="N23" s="965"/>
      <c r="O23" s="966"/>
      <c r="P23" s="914">
        <v>21</v>
      </c>
      <c r="Q23" s="915"/>
      <c r="R23" s="915"/>
      <c r="S23" s="915"/>
      <c r="T23" s="915"/>
      <c r="U23" s="915"/>
      <c r="V23" s="929"/>
      <c r="W23" s="914">
        <v>20</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721</v>
      </c>
      <c r="H24" s="931"/>
      <c r="I24" s="931"/>
      <c r="J24" s="931"/>
      <c r="K24" s="931"/>
      <c r="L24" s="931"/>
      <c r="M24" s="931"/>
      <c r="N24" s="931"/>
      <c r="O24" s="932"/>
      <c r="P24" s="655">
        <v>16</v>
      </c>
      <c r="Q24" s="656"/>
      <c r="R24" s="656"/>
      <c r="S24" s="656"/>
      <c r="T24" s="656"/>
      <c r="U24" s="656"/>
      <c r="V24" s="657"/>
      <c r="W24" s="655">
        <v>17</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722</v>
      </c>
      <c r="H25" s="931"/>
      <c r="I25" s="931"/>
      <c r="J25" s="931"/>
      <c r="K25" s="931"/>
      <c r="L25" s="931"/>
      <c r="M25" s="931"/>
      <c r="N25" s="931"/>
      <c r="O25" s="932"/>
      <c r="P25" s="655">
        <v>11</v>
      </c>
      <c r="Q25" s="656"/>
      <c r="R25" s="656"/>
      <c r="S25" s="656"/>
      <c r="T25" s="656"/>
      <c r="U25" s="656"/>
      <c r="V25" s="657"/>
      <c r="W25" s="655">
        <v>10</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723</v>
      </c>
      <c r="H26" s="931"/>
      <c r="I26" s="931"/>
      <c r="J26" s="931"/>
      <c r="K26" s="931"/>
      <c r="L26" s="931"/>
      <c r="M26" s="931"/>
      <c r="N26" s="931"/>
      <c r="O26" s="932"/>
      <c r="P26" s="655">
        <v>0.8</v>
      </c>
      <c r="Q26" s="656"/>
      <c r="R26" s="656"/>
      <c r="S26" s="656"/>
      <c r="T26" s="656"/>
      <c r="U26" s="656"/>
      <c r="V26" s="657"/>
      <c r="W26" s="655">
        <v>0.8</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0.20000000000000284</v>
      </c>
      <c r="Q28" s="873"/>
      <c r="R28" s="873"/>
      <c r="S28" s="873"/>
      <c r="T28" s="873"/>
      <c r="U28" s="873"/>
      <c r="V28" s="874"/>
      <c r="W28" s="872">
        <f>W29-SUM(W23:W27)</f>
        <v>0.20000000000000284</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49</v>
      </c>
      <c r="Q29" s="656"/>
      <c r="R29" s="656"/>
      <c r="S29" s="656"/>
      <c r="T29" s="656"/>
      <c r="U29" s="656"/>
      <c r="V29" s="657"/>
      <c r="W29" s="946">
        <f>AR13</f>
        <v>48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1" t="s">
        <v>146</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390</v>
      </c>
      <c r="AF30" s="853"/>
      <c r="AG30" s="853"/>
      <c r="AH30" s="854"/>
      <c r="AI30" s="909" t="s">
        <v>412</v>
      </c>
      <c r="AJ30" s="909"/>
      <c r="AK30" s="909"/>
      <c r="AL30" s="852"/>
      <c r="AM30" s="909" t="s">
        <v>509</v>
      </c>
      <c r="AN30" s="909"/>
      <c r="AO30" s="909"/>
      <c r="AP30" s="852"/>
      <c r="AQ30" s="765" t="s">
        <v>232</v>
      </c>
      <c r="AR30" s="766"/>
      <c r="AS30" s="766"/>
      <c r="AT30" s="767"/>
      <c r="AU30" s="772" t="s">
        <v>134</v>
      </c>
      <c r="AV30" s="772"/>
      <c r="AW30" s="772"/>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t="s">
        <v>717</v>
      </c>
      <c r="AR31" s="201"/>
      <c r="AS31" s="136" t="s">
        <v>233</v>
      </c>
      <c r="AT31" s="137"/>
      <c r="AU31" s="200">
        <v>2</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371</v>
      </c>
      <c r="AC32" s="460"/>
      <c r="AD32" s="460"/>
      <c r="AE32" s="218">
        <v>84.7</v>
      </c>
      <c r="AF32" s="219"/>
      <c r="AG32" s="219"/>
      <c r="AH32" s="219"/>
      <c r="AI32" s="218">
        <v>80.5</v>
      </c>
      <c r="AJ32" s="219"/>
      <c r="AK32" s="219"/>
      <c r="AL32" s="219"/>
      <c r="AM32" s="218">
        <v>80.3</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80</v>
      </c>
      <c r="AF33" s="219"/>
      <c r="AG33" s="219"/>
      <c r="AH33" s="219"/>
      <c r="AI33" s="218">
        <v>80</v>
      </c>
      <c r="AJ33" s="219"/>
      <c r="AK33" s="219"/>
      <c r="AL33" s="219"/>
      <c r="AM33" s="218">
        <v>80</v>
      </c>
      <c r="AN33" s="219"/>
      <c r="AO33" s="219"/>
      <c r="AP33" s="219"/>
      <c r="AQ33" s="336" t="s">
        <v>717</v>
      </c>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105.9</v>
      </c>
      <c r="AF34" s="219"/>
      <c r="AG34" s="219"/>
      <c r="AH34" s="219"/>
      <c r="AI34" s="218">
        <v>100.5</v>
      </c>
      <c r="AJ34" s="219"/>
      <c r="AK34" s="219"/>
      <c r="AL34" s="219"/>
      <c r="AM34" s="218">
        <v>100.4</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9"/>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8"/>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9"/>
      <c r="AY82">
        <f t="shared" ref="AY82:AY89" si="10">$AY$80</f>
        <v>0</v>
      </c>
    </row>
    <row r="83" spans="1:60" ht="22.5" hidden="1" customHeight="1" x14ac:dyDescent="0.15">
      <c r="A83" s="859"/>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1"/>
      <c r="AY83">
        <f t="shared" si="10"/>
        <v>0</v>
      </c>
    </row>
    <row r="84" spans="1:60" ht="19.5" hidden="1" customHeight="1" x14ac:dyDescent="0.15">
      <c r="A84" s="859"/>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2"/>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3"/>
      <c r="AY84">
        <f t="shared" si="10"/>
        <v>0</v>
      </c>
    </row>
    <row r="85" spans="1:60" ht="18.75" hidden="1"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2859</v>
      </c>
      <c r="AF101" s="282"/>
      <c r="AG101" s="282"/>
      <c r="AH101" s="282"/>
      <c r="AI101" s="282">
        <v>2882</v>
      </c>
      <c r="AJ101" s="282"/>
      <c r="AK101" s="282"/>
      <c r="AL101" s="282"/>
      <c r="AM101" s="282">
        <v>2764</v>
      </c>
      <c r="AN101" s="282"/>
      <c r="AO101" s="282"/>
      <c r="AP101" s="282"/>
      <c r="AQ101" s="218" t="s">
        <v>406</v>
      </c>
      <c r="AR101" s="219"/>
      <c r="AS101" s="219"/>
      <c r="AT101" s="220"/>
      <c r="AU101" s="218" t="s">
        <v>717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2913</v>
      </c>
      <c r="AF102" s="282"/>
      <c r="AG102" s="282"/>
      <c r="AH102" s="282"/>
      <c r="AI102" s="282">
        <v>2946</v>
      </c>
      <c r="AJ102" s="282"/>
      <c r="AK102" s="282"/>
      <c r="AL102" s="282"/>
      <c r="AM102" s="282">
        <v>2953</v>
      </c>
      <c r="AN102" s="282"/>
      <c r="AO102" s="282"/>
      <c r="AP102" s="282"/>
      <c r="AQ102" s="282">
        <v>2742</v>
      </c>
      <c r="AR102" s="282"/>
      <c r="AS102" s="282"/>
      <c r="AT102" s="282"/>
      <c r="AU102" s="225">
        <v>2742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255</v>
      </c>
      <c r="AF116" s="282"/>
      <c r="AG116" s="282"/>
      <c r="AH116" s="282"/>
      <c r="AI116" s="282">
        <v>294</v>
      </c>
      <c r="AJ116" s="282"/>
      <c r="AK116" s="282"/>
      <c r="AL116" s="282"/>
      <c r="AM116" s="282">
        <v>1313</v>
      </c>
      <c r="AN116" s="282"/>
      <c r="AO116" s="282"/>
      <c r="AP116" s="282"/>
      <c r="AQ116" s="218">
        <v>5875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781</v>
      </c>
      <c r="AN117" s="550"/>
      <c r="AO117" s="550"/>
      <c r="AP117" s="550"/>
      <c r="AQ117" s="550" t="s">
        <v>782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783</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6"/>
      <c r="E430" s="175" t="s">
        <v>399</v>
      </c>
      <c r="F430" s="892"/>
      <c r="G430" s="893" t="s">
        <v>252</v>
      </c>
      <c r="H430" s="126"/>
      <c r="I430" s="126"/>
      <c r="J430" s="894" t="s">
        <v>717</v>
      </c>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783</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783</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783</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783</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105" customHeight="1" x14ac:dyDescent="0.15">
      <c r="A702" s="864" t="s">
        <v>140</v>
      </c>
      <c r="B702" s="865"/>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83.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745</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87"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745</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t="s">
        <v>745</v>
      </c>
      <c r="AE705" s="713"/>
      <c r="AF705" s="713"/>
      <c r="AG705" s="128" t="s">
        <v>784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9" t="s">
        <v>748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749</v>
      </c>
      <c r="AE708" s="603"/>
      <c r="AF708" s="603"/>
      <c r="AG708" s="740" t="s">
        <v>780</v>
      </c>
      <c r="AH708" s="741"/>
      <c r="AI708" s="741"/>
      <c r="AJ708" s="741"/>
      <c r="AK708" s="741"/>
      <c r="AL708" s="741"/>
      <c r="AM708" s="741"/>
      <c r="AN708" s="741"/>
      <c r="AO708" s="741"/>
      <c r="AP708" s="741"/>
      <c r="AQ708" s="741"/>
      <c r="AR708" s="741"/>
      <c r="AS708" s="741"/>
      <c r="AT708" s="741"/>
      <c r="AU708" s="741"/>
      <c r="AV708" s="741"/>
      <c r="AW708" s="741"/>
      <c r="AX708" s="742"/>
    </row>
    <row r="709" spans="1:50" ht="4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780</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4" t="s">
        <v>794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749</v>
      </c>
      <c r="AE713" s="323"/>
      <c r="AF713" s="661"/>
      <c r="AG713" s="104" t="s">
        <v>780</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745</v>
      </c>
      <c r="AE714" s="802"/>
      <c r="AF714" s="803"/>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795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776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776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9" t="s">
        <v>53</v>
      </c>
      <c r="D726" s="831"/>
      <c r="E726" s="831"/>
      <c r="F726" s="832"/>
      <c r="G726" s="576" t="s">
        <v>785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385</v>
      </c>
      <c r="B733" s="672"/>
      <c r="C733" s="672"/>
      <c r="D733" s="672"/>
      <c r="E733" s="673"/>
      <c r="F733" s="635" t="s">
        <v>793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672</v>
      </c>
      <c r="B737" s="211"/>
      <c r="C737" s="211"/>
      <c r="D737" s="212"/>
      <c r="E737" s="949" t="s">
        <v>737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397</v>
      </c>
      <c r="B738" s="361"/>
      <c r="C738" s="361"/>
      <c r="D738" s="361"/>
      <c r="E738" s="949" t="s">
        <v>738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396</v>
      </c>
      <c r="B739" s="361"/>
      <c r="C739" s="361"/>
      <c r="D739" s="361"/>
      <c r="E739" s="949" t="s">
        <v>739</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395</v>
      </c>
      <c r="B740" s="361"/>
      <c r="C740" s="361"/>
      <c r="D740" s="361"/>
      <c r="E740" s="949" t="s">
        <v>740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394</v>
      </c>
      <c r="B741" s="361"/>
      <c r="C741" s="361"/>
      <c r="D741" s="361"/>
      <c r="E741" s="949" t="s">
        <v>741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393</v>
      </c>
      <c r="B742" s="361"/>
      <c r="C742" s="361"/>
      <c r="D742" s="361"/>
      <c r="E742" s="949" t="s">
        <v>742</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392</v>
      </c>
      <c r="B743" s="361"/>
      <c r="C743" s="361"/>
      <c r="D743" s="361"/>
      <c r="E743" s="949" t="s">
        <v>741</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391</v>
      </c>
      <c r="B744" s="361"/>
      <c r="C744" s="361"/>
      <c r="D744" s="361"/>
      <c r="E744" s="949" t="s">
        <v>743</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390</v>
      </c>
      <c r="B745" s="361"/>
      <c r="C745" s="361"/>
      <c r="D745" s="361"/>
      <c r="E745" s="986" t="s">
        <v>744</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545</v>
      </c>
      <c r="B746" s="361"/>
      <c r="C746" s="361"/>
      <c r="D746" s="361"/>
      <c r="E746" s="955" t="s">
        <v>710</v>
      </c>
      <c r="F746" s="953"/>
      <c r="G746" s="953"/>
      <c r="H746" s="100" t="str">
        <f>IF(E746="","","-")</f>
        <v>-</v>
      </c>
      <c r="I746" s="953"/>
      <c r="J746" s="953"/>
      <c r="K746" s="100" t="str">
        <f>IF(I746="","","-")</f>
        <v/>
      </c>
      <c r="L746" s="954">
        <v>617</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509</v>
      </c>
      <c r="B747" s="361"/>
      <c r="C747" s="361"/>
      <c r="D747" s="361"/>
      <c r="E747" s="955" t="s">
        <v>710</v>
      </c>
      <c r="F747" s="953"/>
      <c r="G747" s="953"/>
      <c r="H747" s="100" t="str">
        <f>IF(E747="","","-")</f>
        <v>-</v>
      </c>
      <c r="I747" s="953"/>
      <c r="J747" s="953"/>
      <c r="K747" s="100" t="str">
        <f>IF(I747="","","-")</f>
        <v/>
      </c>
      <c r="L747" s="954">
        <v>626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950000000000003" customHeight="1" x14ac:dyDescent="0.15">
      <c r="A789" s="629"/>
      <c r="B789" s="630"/>
      <c r="C789" s="630"/>
      <c r="D789" s="630"/>
      <c r="E789" s="630"/>
      <c r="F789" s="631"/>
      <c r="G789" s="668" t="s">
        <v>757</v>
      </c>
      <c r="H789" s="669"/>
      <c r="I789" s="669"/>
      <c r="J789" s="669"/>
      <c r="K789" s="670"/>
      <c r="L789" s="662" t="s">
        <v>766</v>
      </c>
      <c r="M789" s="663"/>
      <c r="N789" s="663"/>
      <c r="O789" s="663"/>
      <c r="P789" s="663"/>
      <c r="Q789" s="663"/>
      <c r="R789" s="663"/>
      <c r="S789" s="663"/>
      <c r="T789" s="663"/>
      <c r="U789" s="663"/>
      <c r="V789" s="663"/>
      <c r="W789" s="663"/>
      <c r="X789" s="664"/>
      <c r="Y789" s="382">
        <v>17</v>
      </c>
      <c r="Z789" s="383"/>
      <c r="AA789" s="383"/>
      <c r="AB789" s="800"/>
      <c r="AC789" s="668" t="s">
        <v>768</v>
      </c>
      <c r="AD789" s="669"/>
      <c r="AE789" s="669"/>
      <c r="AF789" s="669"/>
      <c r="AG789" s="670"/>
      <c r="AH789" s="662" t="s">
        <v>769</v>
      </c>
      <c r="AI789" s="663"/>
      <c r="AJ789" s="663"/>
      <c r="AK789" s="663"/>
      <c r="AL789" s="663"/>
      <c r="AM789" s="663"/>
      <c r="AN789" s="663"/>
      <c r="AO789" s="663"/>
      <c r="AP789" s="663"/>
      <c r="AQ789" s="663"/>
      <c r="AR789" s="663"/>
      <c r="AS789" s="663"/>
      <c r="AT789" s="664"/>
      <c r="AU789" s="382">
        <v>4</v>
      </c>
      <c r="AV789" s="383"/>
      <c r="AW789" s="383"/>
      <c r="AX789" s="384"/>
    </row>
    <row r="790" spans="1:51" ht="39.950000000000003" customHeight="1" x14ac:dyDescent="0.15">
      <c r="A790" s="629"/>
      <c r="B790" s="630"/>
      <c r="C790" s="630"/>
      <c r="D790" s="630"/>
      <c r="E790" s="630"/>
      <c r="F790" s="631"/>
      <c r="G790" s="604" t="s">
        <v>757</v>
      </c>
      <c r="H790" s="605"/>
      <c r="I790" s="605"/>
      <c r="J790" s="605"/>
      <c r="K790" s="606"/>
      <c r="L790" s="596" t="s">
        <v>778</v>
      </c>
      <c r="M790" s="597"/>
      <c r="N790" s="597"/>
      <c r="O790" s="597"/>
      <c r="P790" s="597"/>
      <c r="Q790" s="597"/>
      <c r="R790" s="597"/>
      <c r="S790" s="597"/>
      <c r="T790" s="597"/>
      <c r="U790" s="597"/>
      <c r="V790" s="597"/>
      <c r="W790" s="597"/>
      <c r="X790" s="598"/>
      <c r="Y790" s="599">
        <v>9</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9.950000000000003" customHeight="1" x14ac:dyDescent="0.15">
      <c r="A791" s="629"/>
      <c r="B791" s="630"/>
      <c r="C791" s="630"/>
      <c r="D791" s="630"/>
      <c r="E791" s="630"/>
      <c r="F791" s="631"/>
      <c r="G791" s="604" t="s">
        <v>757</v>
      </c>
      <c r="H791" s="605"/>
      <c r="I791" s="605"/>
      <c r="J791" s="605"/>
      <c r="K791" s="606"/>
      <c r="L791" s="596" t="s">
        <v>767</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5.1"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5.1"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5.1"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5.1"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5.1"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5.1"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5.1"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9.950000000000003"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27</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4</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9.950000000000003" customHeight="1" x14ac:dyDescent="0.15">
      <c r="A845" s="370">
        <v>1</v>
      </c>
      <c r="B845" s="370">
        <v>1</v>
      </c>
      <c r="C845" s="358" t="s">
        <v>779</v>
      </c>
      <c r="D845" s="343"/>
      <c r="E845" s="343"/>
      <c r="F845" s="343"/>
      <c r="G845" s="343"/>
      <c r="H845" s="343"/>
      <c r="I845" s="343"/>
      <c r="J845" s="344">
        <v>5020001074177</v>
      </c>
      <c r="K845" s="345"/>
      <c r="L845" s="345"/>
      <c r="M845" s="345"/>
      <c r="N845" s="345"/>
      <c r="O845" s="345"/>
      <c r="P845" s="346" t="s">
        <v>764</v>
      </c>
      <c r="Q845" s="346"/>
      <c r="R845" s="346"/>
      <c r="S845" s="346"/>
      <c r="T845" s="346"/>
      <c r="U845" s="346"/>
      <c r="V845" s="346"/>
      <c r="W845" s="346"/>
      <c r="X845" s="346"/>
      <c r="Y845" s="347">
        <v>9</v>
      </c>
      <c r="Z845" s="348"/>
      <c r="AA845" s="348"/>
      <c r="AB845" s="349"/>
      <c r="AC845" s="350" t="s">
        <v>372</v>
      </c>
      <c r="AD845" s="351"/>
      <c r="AE845" s="351"/>
      <c r="AF845" s="351"/>
      <c r="AG845" s="351"/>
      <c r="AH845" s="366">
        <v>2</v>
      </c>
      <c r="AI845" s="367"/>
      <c r="AJ845" s="367"/>
      <c r="AK845" s="367"/>
      <c r="AL845" s="354">
        <v>88.2</v>
      </c>
      <c r="AM845" s="355"/>
      <c r="AN845" s="355"/>
      <c r="AO845" s="356"/>
      <c r="AP845" s="357" t="s">
        <v>717</v>
      </c>
      <c r="AQ845" s="357"/>
      <c r="AR845" s="357"/>
      <c r="AS845" s="357"/>
      <c r="AT845" s="357"/>
      <c r="AU845" s="357"/>
      <c r="AV845" s="357"/>
      <c r="AW845" s="357"/>
      <c r="AX845" s="357"/>
    </row>
    <row r="846" spans="1:51" ht="39.950000000000003" customHeight="1" x14ac:dyDescent="0.15">
      <c r="A846" s="370">
        <v>2</v>
      </c>
      <c r="B846" s="370">
        <v>1</v>
      </c>
      <c r="C846" s="358" t="s">
        <v>758</v>
      </c>
      <c r="D846" s="343"/>
      <c r="E846" s="343"/>
      <c r="F846" s="343"/>
      <c r="G846" s="343"/>
      <c r="H846" s="343"/>
      <c r="I846" s="343"/>
      <c r="J846" s="344" t="s">
        <v>717</v>
      </c>
      <c r="K846" s="345"/>
      <c r="L846" s="345"/>
      <c r="M846" s="345"/>
      <c r="N846" s="345"/>
      <c r="O846" s="345"/>
      <c r="P846" s="346" t="s">
        <v>765</v>
      </c>
      <c r="Q846" s="346"/>
      <c r="R846" s="346"/>
      <c r="S846" s="346"/>
      <c r="T846" s="346"/>
      <c r="U846" s="346"/>
      <c r="V846" s="346"/>
      <c r="W846" s="346"/>
      <c r="X846" s="346"/>
      <c r="Y846" s="347" t="s">
        <v>792</v>
      </c>
      <c r="Z846" s="348"/>
      <c r="AA846" s="348"/>
      <c r="AB846" s="349"/>
      <c r="AC846" s="350" t="s">
        <v>80</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9.950000000000003" customHeight="1" x14ac:dyDescent="0.15">
      <c r="A847" s="370">
        <v>3</v>
      </c>
      <c r="B847" s="370">
        <v>1</v>
      </c>
      <c r="C847" s="358" t="s">
        <v>759</v>
      </c>
      <c r="D847" s="343"/>
      <c r="E847" s="343"/>
      <c r="F847" s="343"/>
      <c r="G847" s="343"/>
      <c r="H847" s="343"/>
      <c r="I847" s="343"/>
      <c r="J847" s="344" t="s">
        <v>717</v>
      </c>
      <c r="K847" s="345"/>
      <c r="L847" s="345"/>
      <c r="M847" s="345"/>
      <c r="N847" s="345"/>
      <c r="O847" s="345"/>
      <c r="P847" s="359" t="s">
        <v>765</v>
      </c>
      <c r="Q847" s="346"/>
      <c r="R847" s="346"/>
      <c r="S847" s="346"/>
      <c r="T847" s="346"/>
      <c r="U847" s="346"/>
      <c r="V847" s="346"/>
      <c r="W847" s="346"/>
      <c r="X847" s="346"/>
      <c r="Y847" s="347" t="s">
        <v>792</v>
      </c>
      <c r="Z847" s="348"/>
      <c r="AA847" s="348"/>
      <c r="AB847" s="349"/>
      <c r="AC847" s="350" t="s">
        <v>80</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9.950000000000003" customHeight="1" x14ac:dyDescent="0.15">
      <c r="A848" s="370">
        <v>4</v>
      </c>
      <c r="B848" s="370">
        <v>1</v>
      </c>
      <c r="C848" s="358" t="s">
        <v>760</v>
      </c>
      <c r="D848" s="343"/>
      <c r="E848" s="343"/>
      <c r="F848" s="343"/>
      <c r="G848" s="343"/>
      <c r="H848" s="343"/>
      <c r="I848" s="343"/>
      <c r="J848" s="344" t="s">
        <v>717</v>
      </c>
      <c r="K848" s="345"/>
      <c r="L848" s="345"/>
      <c r="M848" s="345"/>
      <c r="N848" s="345"/>
      <c r="O848" s="345"/>
      <c r="P848" s="359" t="s">
        <v>765</v>
      </c>
      <c r="Q848" s="346"/>
      <c r="R848" s="346"/>
      <c r="S848" s="346"/>
      <c r="T848" s="346"/>
      <c r="U848" s="346"/>
      <c r="V848" s="346"/>
      <c r="W848" s="346"/>
      <c r="X848" s="346"/>
      <c r="Y848" s="347" t="s">
        <v>792</v>
      </c>
      <c r="Z848" s="348"/>
      <c r="AA848" s="348"/>
      <c r="AB848" s="349"/>
      <c r="AC848" s="350" t="s">
        <v>80</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9.950000000000003" customHeight="1" x14ac:dyDescent="0.15">
      <c r="A849" s="370">
        <v>5</v>
      </c>
      <c r="B849" s="370">
        <v>1</v>
      </c>
      <c r="C849" s="358" t="s">
        <v>761</v>
      </c>
      <c r="D849" s="343"/>
      <c r="E849" s="343"/>
      <c r="F849" s="343"/>
      <c r="G849" s="343"/>
      <c r="H849" s="343"/>
      <c r="I849" s="343"/>
      <c r="J849" s="344" t="s">
        <v>717</v>
      </c>
      <c r="K849" s="345"/>
      <c r="L849" s="345"/>
      <c r="M849" s="345"/>
      <c r="N849" s="345"/>
      <c r="O849" s="345"/>
      <c r="P849" s="346" t="s">
        <v>765</v>
      </c>
      <c r="Q849" s="346"/>
      <c r="R849" s="346"/>
      <c r="S849" s="346"/>
      <c r="T849" s="346"/>
      <c r="U849" s="346"/>
      <c r="V849" s="346"/>
      <c r="W849" s="346"/>
      <c r="X849" s="346"/>
      <c r="Y849" s="347" t="s">
        <v>792</v>
      </c>
      <c r="Z849" s="348"/>
      <c r="AA849" s="348"/>
      <c r="AB849" s="349"/>
      <c r="AC849" s="350" t="s">
        <v>80</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9.950000000000003" customHeight="1" x14ac:dyDescent="0.15">
      <c r="A850" s="370">
        <v>6</v>
      </c>
      <c r="B850" s="370">
        <v>1</v>
      </c>
      <c r="C850" s="358" t="s">
        <v>762</v>
      </c>
      <c r="D850" s="343"/>
      <c r="E850" s="343"/>
      <c r="F850" s="343"/>
      <c r="G850" s="343"/>
      <c r="H850" s="343"/>
      <c r="I850" s="343"/>
      <c r="J850" s="344">
        <v>3010001028689</v>
      </c>
      <c r="K850" s="345"/>
      <c r="L850" s="345"/>
      <c r="M850" s="345"/>
      <c r="N850" s="345"/>
      <c r="O850" s="345"/>
      <c r="P850" s="359" t="s">
        <v>763</v>
      </c>
      <c r="Q850" s="346"/>
      <c r="R850" s="346"/>
      <c r="S850" s="346"/>
      <c r="T850" s="346"/>
      <c r="U850" s="346"/>
      <c r="V850" s="346"/>
      <c r="W850" s="346"/>
      <c r="X850" s="346"/>
      <c r="Y850" s="347">
        <v>1</v>
      </c>
      <c r="Z850" s="348"/>
      <c r="AA850" s="348"/>
      <c r="AB850" s="349"/>
      <c r="AC850" s="350" t="s">
        <v>788</v>
      </c>
      <c r="AD850" s="351"/>
      <c r="AE850" s="351"/>
      <c r="AF850" s="351"/>
      <c r="AG850" s="351"/>
      <c r="AH850" s="352" t="s">
        <v>783</v>
      </c>
      <c r="AI850" s="353"/>
      <c r="AJ850" s="353"/>
      <c r="AK850" s="353"/>
      <c r="AL850" s="354" t="s">
        <v>783</v>
      </c>
      <c r="AM850" s="355"/>
      <c r="AN850" s="355"/>
      <c r="AO850" s="356"/>
      <c r="AP850" s="357" t="s">
        <v>717</v>
      </c>
      <c r="AQ850" s="357"/>
      <c r="AR850" s="357"/>
      <c r="AS850" s="357"/>
      <c r="AT850" s="357"/>
      <c r="AU850" s="357"/>
      <c r="AV850" s="357"/>
      <c r="AW850" s="357"/>
      <c r="AX850" s="357"/>
      <c r="AY850">
        <f>COUNTA($C$850)</f>
        <v>1</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950000000000003" customHeight="1" x14ac:dyDescent="0.15">
      <c r="A878" s="370">
        <v>1</v>
      </c>
      <c r="B878" s="370">
        <v>1</v>
      </c>
      <c r="C878" s="358" t="s">
        <v>772</v>
      </c>
      <c r="D878" s="343"/>
      <c r="E878" s="343"/>
      <c r="F878" s="343"/>
      <c r="G878" s="343"/>
      <c r="H878" s="343"/>
      <c r="I878" s="343"/>
      <c r="J878" s="344">
        <v>1010005018556</v>
      </c>
      <c r="K878" s="345"/>
      <c r="L878" s="345"/>
      <c r="M878" s="345"/>
      <c r="N878" s="345"/>
      <c r="O878" s="345"/>
      <c r="P878" s="359" t="s">
        <v>773</v>
      </c>
      <c r="Q878" s="346"/>
      <c r="R878" s="346"/>
      <c r="S878" s="346"/>
      <c r="T878" s="346"/>
      <c r="U878" s="346"/>
      <c r="V878" s="346"/>
      <c r="W878" s="346"/>
      <c r="X878" s="346"/>
      <c r="Y878" s="347">
        <v>4</v>
      </c>
      <c r="Z878" s="348"/>
      <c r="AA878" s="348"/>
      <c r="AB878" s="349"/>
      <c r="AC878" s="350" t="s">
        <v>774</v>
      </c>
      <c r="AD878" s="351"/>
      <c r="AE878" s="351"/>
      <c r="AF878" s="351"/>
      <c r="AG878" s="351"/>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9.950000000000003" customHeight="1" x14ac:dyDescent="0.15">
      <c r="A1110" s="370">
        <v>1</v>
      </c>
      <c r="B1110" s="370">
        <v>1</v>
      </c>
      <c r="C1110" s="368"/>
      <c r="D1110" s="368"/>
      <c r="E1110" s="150" t="s">
        <v>783</v>
      </c>
      <c r="F1110" s="369"/>
      <c r="G1110" s="369"/>
      <c r="H1110" s="369"/>
      <c r="I1110" s="369"/>
      <c r="J1110" s="344" t="s">
        <v>783</v>
      </c>
      <c r="K1110" s="345"/>
      <c r="L1110" s="345"/>
      <c r="M1110" s="345"/>
      <c r="N1110" s="345"/>
      <c r="O1110" s="345"/>
      <c r="P1110" s="359" t="s">
        <v>783</v>
      </c>
      <c r="Q1110" s="346"/>
      <c r="R1110" s="346"/>
      <c r="S1110" s="346"/>
      <c r="T1110" s="346"/>
      <c r="U1110" s="346"/>
      <c r="V1110" s="346"/>
      <c r="W1110" s="346"/>
      <c r="X1110" s="346"/>
      <c r="Y1110" s="347" t="s">
        <v>783</v>
      </c>
      <c r="Z1110" s="348"/>
      <c r="AA1110" s="348"/>
      <c r="AB1110" s="349"/>
      <c r="AC1110" s="350"/>
      <c r="AD1110" s="351"/>
      <c r="AE1110" s="351"/>
      <c r="AF1110" s="351"/>
      <c r="AG1110" s="351"/>
      <c r="AH1110" s="352" t="s">
        <v>783</v>
      </c>
      <c r="AI1110" s="353"/>
      <c r="AJ1110" s="353"/>
      <c r="AK1110" s="353"/>
      <c r="AL1110" s="354" t="s">
        <v>783</v>
      </c>
      <c r="AM1110" s="355"/>
      <c r="AN1110" s="355"/>
      <c r="AO1110" s="356"/>
      <c r="AP1110" s="357" t="s">
        <v>775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3:AX13 P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9:AO879">
    <cfRule type="expression" dxfId="1961" priority="2071">
      <formula>IF(AND(AL879&gt;=0, RIGHT(TEXT(AL879,"0.#"),1)&lt;&gt;"."),TRUE,FALSE)</formula>
    </cfRule>
    <cfRule type="expression" dxfId="1960" priority="2072">
      <formula>IF(AND(AL879&gt;=0, RIGHT(TEXT(AL879,"0.#"),1)="."),TRUE,FALSE)</formula>
    </cfRule>
    <cfRule type="expression" dxfId="1959" priority="2073">
      <formula>IF(AND(AL879&lt;0, RIGHT(TEXT(AL879,"0.#"),1)&lt;&gt;"."),TRUE,FALSE)</formula>
    </cfRule>
    <cfRule type="expression" dxfId="1958" priority="2074">
      <formula>IF(AND(AL879&lt;0, RIGHT(TEXT(AL879,"0.#"),1)="."),TRUE,FALSE)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50" man="1"/>
    <brk id="699" max="50" man="1"/>
    <brk id="727" max="50" man="1"/>
    <brk id="747" max="50" man="1"/>
    <brk id="841"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5" sqref="G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745</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745</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3"/>
      <c r="AA2" s="824"/>
      <c r="AB2" s="1019" t="s">
        <v>11</v>
      </c>
      <c r="AC2" s="1020"/>
      <c r="AD2" s="1021"/>
      <c r="AE2" s="1025" t="s">
        <v>390</v>
      </c>
      <c r="AF2" s="1025"/>
      <c r="AG2" s="1025"/>
      <c r="AH2" s="1025"/>
      <c r="AI2" s="1025" t="s">
        <v>412</v>
      </c>
      <c r="AJ2" s="1025"/>
      <c r="AK2" s="1025"/>
      <c r="AL2" s="556"/>
      <c r="AM2" s="1025" t="s">
        <v>509</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3"/>
      <c r="AA9" s="824"/>
      <c r="AB9" s="1019" t="s">
        <v>11</v>
      </c>
      <c r="AC9" s="1020"/>
      <c r="AD9" s="1021"/>
      <c r="AE9" s="1025" t="s">
        <v>390</v>
      </c>
      <c r="AF9" s="1025"/>
      <c r="AG9" s="1025"/>
      <c r="AH9" s="1025"/>
      <c r="AI9" s="1025" t="s">
        <v>412</v>
      </c>
      <c r="AJ9" s="1025"/>
      <c r="AK9" s="1025"/>
      <c r="AL9" s="556"/>
      <c r="AM9" s="1025" t="s">
        <v>509</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3"/>
      <c r="AA16" s="824"/>
      <c r="AB16" s="1019" t="s">
        <v>11</v>
      </c>
      <c r="AC16" s="1020"/>
      <c r="AD16" s="1021"/>
      <c r="AE16" s="1025" t="s">
        <v>390</v>
      </c>
      <c r="AF16" s="1025"/>
      <c r="AG16" s="1025"/>
      <c r="AH16" s="1025"/>
      <c r="AI16" s="1025" t="s">
        <v>412</v>
      </c>
      <c r="AJ16" s="1025"/>
      <c r="AK16" s="1025"/>
      <c r="AL16" s="556"/>
      <c r="AM16" s="1025" t="s">
        <v>509</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3"/>
      <c r="AA23" s="824"/>
      <c r="AB23" s="1019" t="s">
        <v>11</v>
      </c>
      <c r="AC23" s="1020"/>
      <c r="AD23" s="1021"/>
      <c r="AE23" s="1025" t="s">
        <v>390</v>
      </c>
      <c r="AF23" s="1025"/>
      <c r="AG23" s="1025"/>
      <c r="AH23" s="1025"/>
      <c r="AI23" s="1025" t="s">
        <v>412</v>
      </c>
      <c r="AJ23" s="1025"/>
      <c r="AK23" s="1025"/>
      <c r="AL23" s="556"/>
      <c r="AM23" s="1025" t="s">
        <v>509</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3"/>
      <c r="AA30" s="824"/>
      <c r="AB30" s="1019" t="s">
        <v>11</v>
      </c>
      <c r="AC30" s="1020"/>
      <c r="AD30" s="1021"/>
      <c r="AE30" s="1025" t="s">
        <v>390</v>
      </c>
      <c r="AF30" s="1025"/>
      <c r="AG30" s="1025"/>
      <c r="AH30" s="1025"/>
      <c r="AI30" s="1025" t="s">
        <v>412</v>
      </c>
      <c r="AJ30" s="1025"/>
      <c r="AK30" s="1025"/>
      <c r="AL30" s="556"/>
      <c r="AM30" s="1025" t="s">
        <v>509</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3"/>
      <c r="AA37" s="824"/>
      <c r="AB37" s="1019" t="s">
        <v>11</v>
      </c>
      <c r="AC37" s="1020"/>
      <c r="AD37" s="1021"/>
      <c r="AE37" s="1025" t="s">
        <v>390</v>
      </c>
      <c r="AF37" s="1025"/>
      <c r="AG37" s="1025"/>
      <c r="AH37" s="1025"/>
      <c r="AI37" s="1025" t="s">
        <v>412</v>
      </c>
      <c r="AJ37" s="1025"/>
      <c r="AK37" s="1025"/>
      <c r="AL37" s="556"/>
      <c r="AM37" s="1025" t="s">
        <v>509</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3"/>
      <c r="AA44" s="824"/>
      <c r="AB44" s="1019" t="s">
        <v>11</v>
      </c>
      <c r="AC44" s="1020"/>
      <c r="AD44" s="1021"/>
      <c r="AE44" s="1025" t="s">
        <v>390</v>
      </c>
      <c r="AF44" s="1025"/>
      <c r="AG44" s="1025"/>
      <c r="AH44" s="1025"/>
      <c r="AI44" s="1025" t="s">
        <v>412</v>
      </c>
      <c r="AJ44" s="1025"/>
      <c r="AK44" s="1025"/>
      <c r="AL44" s="556"/>
      <c r="AM44" s="1025" t="s">
        <v>509</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3"/>
      <c r="AA51" s="824"/>
      <c r="AB51" s="556" t="s">
        <v>11</v>
      </c>
      <c r="AC51" s="1020"/>
      <c r="AD51" s="1021"/>
      <c r="AE51" s="1025" t="s">
        <v>390</v>
      </c>
      <c r="AF51" s="1025"/>
      <c r="AG51" s="1025"/>
      <c r="AH51" s="1025"/>
      <c r="AI51" s="1025" t="s">
        <v>412</v>
      </c>
      <c r="AJ51" s="1025"/>
      <c r="AK51" s="1025"/>
      <c r="AL51" s="556"/>
      <c r="AM51" s="1025" t="s">
        <v>509</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3"/>
      <c r="AA58" s="824"/>
      <c r="AB58" s="1019" t="s">
        <v>11</v>
      </c>
      <c r="AC58" s="1020"/>
      <c r="AD58" s="1021"/>
      <c r="AE58" s="1025" t="s">
        <v>390</v>
      </c>
      <c r="AF58" s="1025"/>
      <c r="AG58" s="1025"/>
      <c r="AH58" s="1025"/>
      <c r="AI58" s="1025" t="s">
        <v>412</v>
      </c>
      <c r="AJ58" s="1025"/>
      <c r="AK58" s="1025"/>
      <c r="AL58" s="556"/>
      <c r="AM58" s="1025" t="s">
        <v>509</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3"/>
      <c r="AA65" s="824"/>
      <c r="AB65" s="1019" t="s">
        <v>11</v>
      </c>
      <c r="AC65" s="1020"/>
      <c r="AD65" s="1021"/>
      <c r="AE65" s="1025" t="s">
        <v>390</v>
      </c>
      <c r="AF65" s="1025"/>
      <c r="AG65" s="1025"/>
      <c r="AH65" s="1025"/>
      <c r="AI65" s="1025" t="s">
        <v>412</v>
      </c>
      <c r="AJ65" s="1025"/>
      <c r="AK65" s="1025"/>
      <c r="AL65" s="556"/>
      <c r="AM65" s="1025" t="s">
        <v>509</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6"/>
      <c r="I3" s="666"/>
      <c r="J3" s="666"/>
      <c r="K3" s="666"/>
      <c r="L3" s="665" t="s">
        <v>18</v>
      </c>
      <c r="M3" s="666"/>
      <c r="N3" s="666"/>
      <c r="O3" s="666"/>
      <c r="P3" s="666"/>
      <c r="Q3" s="666"/>
      <c r="R3" s="666"/>
      <c r="S3" s="666"/>
      <c r="T3" s="666"/>
      <c r="U3" s="666"/>
      <c r="V3" s="666"/>
      <c r="W3" s="666"/>
      <c r="X3" s="667"/>
      <c r="Y3" s="651" t="s">
        <v>19</v>
      </c>
      <c r="Z3" s="652"/>
      <c r="AA3" s="652"/>
      <c r="AB3" s="796"/>
      <c r="AC3" s="809"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9"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9"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9"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9"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9"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9"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9"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9"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9"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9"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9"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9"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9"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9"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9"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9"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9"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9"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9"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9"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9"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9"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9"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9"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9"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9"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9"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9"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9"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9"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9"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9"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9"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9"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9"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9"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9"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9"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2021-08-17T08:00:02Z</cp:lastPrinted>
  <dcterms:created xsi:type="dcterms:W3CDTF">2012-03-13T00:50:25Z</dcterms:created>
  <dcterms:modified xsi:type="dcterms:W3CDTF">2021-08-18T07:36:20Z</dcterms:modified>
</cp:coreProperties>
</file>