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417" i="3"/>
  <c r="AY50"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<sst xmlns="http://schemas.openxmlformats.org/spreadsheetml/2006/main" count="3184" uniqueCount="804">
  <si>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</si>
  <si>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</si>
  <si>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</si>
  <si>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</si>
  <si>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</si>
  <si>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</si>
  <si>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</si>
  <si>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</si>
  <si>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</si>
  <si>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</si>
  <si>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</si>
  <si>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</si>
  <si>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</si>
  <si>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</si>
  <si>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</si>
  <si>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</si>
  <si>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</si>
  <si>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</si>
  <si>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</si>
  <si>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</si>
  <si>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</si>
  <si>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</si>
  <si>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</si>
  <si>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</si>
  <si>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</si>
  <si>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</si>
  <si>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</si>
  <si>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</si>
  <si>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</si>
  <si>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</si>
  <si>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</si>
  <si>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</si>
  <si>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</si>
  <si>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</si>
  <si>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</si>
  <si>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</si>
  <si>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</si>
  <si>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</si>
  <si>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</si>
  <si>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</si>
  <si>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</si>
  <si>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</si>
  <si>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</si>
  <si>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</si>
  <si>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</si>
  <si>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</si>
  <si>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</si>
  <si>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</si>
  <si>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</si>
  <si>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</si>
  <si>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</si>
  <si>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</si>
  <si>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</si>
  <si>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</si>
  <si>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</si>
  <si>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</si>
  <si>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</si>
  <si>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</si>
  <si>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</si>
  <si>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</si>
  <si>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</si>
  <si>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</si>
  <si>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</si>
  <si>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</si>
  <si>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</si>
  <si>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</si>
  <si>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</si>
  <si>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</si>
  <si>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</si>
  <si>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</si>
  <si>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</si>
  <si>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</si>
  <si>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</si>
  <si>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</si>
  <si>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</si>
  <si>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</si>
  <si>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</si>
  <si>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</si>
  <si>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</si>
  <si>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</si>
  <si>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</si>
  <si>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</si>
  <si>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</si>
  <si>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</si>
  <si>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</si>
  <si>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</si>
  <si>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</si>
  <si>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</si>
  <si>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</si>
  <si>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</si>
  <si>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</si>
  <si>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</si>
  <si>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</si>
  <si>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</si>
  <si>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</si>
  <si>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</si>
  <si>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</si>
  <si>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</si>
  <si>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</si>
  <si>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</si>
  <si>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</si>
  <si>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</si>
  <si>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</si>
  <si>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</si>
  <si>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</si>
  <si>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</si>
  <si>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</si>
  <si>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</si>
  <si>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</si>
  <si>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</si>
  <si>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</si>
  <si>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</si>
  <si>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</si>
  <si>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</si>
  <si>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</si>
  <si>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</si>
  <si>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</si>
  <si>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</si>
  <si>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</si>
  <si>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</si>
  <si>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</si>
  <si>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</si>
  <si>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</si>
  <si>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</si>
  <si>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</si>
  <si>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</si>
  <si>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</si>
  <si>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</si>
  <si>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</si>
  <si>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</si>
  <si>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</si>
  <si>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</si>
  <si>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</si>
  <si>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</si>
  <si>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</si>
  <si>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</si>
  <si>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</si>
  <si>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</si>
  <si>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</si>
  <si>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</si>
  <si>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</si>
  <si>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</si>
  <si>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</si>
  <si>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</si>
  <si>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</si>
  <si>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</si>
  <si>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</si>
  <si>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</si>
  <si>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</si>
  <si>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</si>
  <si>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</si>
  <si>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</si>
  <si>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</si>
  <si>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</si>
  <si>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</si>
  <si>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</si>
  <si>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</si>
  <si>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</si>
  <si>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</si>
  <si>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</si>
  <si>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</si>
  <si>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</si>
  <si>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</si>
  <si>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</si>
  <si>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</si>
  <si>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</si>
  <si>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</si>
  <si>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</si>
  <si>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</si>
  <si>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</si>
  <si>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</si>
  <si>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</si>
  <si>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</si>
  <si>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</si>
  <si>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</si>
  <si>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</si>
  <si>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</si>
  <si>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</si>
  <si>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</si>
  <si>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</si>
  <si>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</si>
  <si>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</si>
  <si>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</si>
  <si>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</si>
  <si>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</si>
  <si>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</si>
  <si>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</si>
  <si>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</si>
  <si>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</si>
  <si>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</si>
  <si>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</si>
  <si>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</si>
  <si>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</si>
  <si>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</si>
  <si>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</si>
  <si>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</si>
  <si>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</si>
  <si>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</si>
  <si>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</si>
  <si>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</si>
  <si>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</si>
  <si>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</si>
  <si>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</si>
  <si>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</si>
  <si>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</si>
  <si>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</si>
  <si>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</si>
  <si>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</si>
  <si>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</si>
  <si>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</si>
  <si>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</si>
  <si>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</si>
  <si>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</si>
  <si>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</si>
  <si>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</si>
  <si>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</si>
  <si>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</si>
  <si>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</si>
  <si>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</si>
  <si>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</si>
  <si>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</si>
  <si>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</si>
  <si>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</si>
  <si>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</si>
  <si>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</si>
  <si>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</si>
  <si>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</si>
  <si>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</si>
  <si>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</si>
  <si>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</si>
  <si>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</si>
  <si>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</si>
  <si>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</si>
  <si>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</si>
  <si>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</si>
  <si>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</si>
  <si>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</si>
  <si>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</si>
  <si>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</si>
  <si>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</si>
  <si>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</si>
  <si>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</si>
  <si>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</si>
  <si>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</si>
  <si>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</si>
  <si>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</si>
  <si>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</si>
  <si>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</si>
  <si>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</si>
  <si>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</si>
  <si>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</si>
  <si>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</si>
  <si>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</si>
  <si>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</si>
  <si>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</si>
  <si>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</si>
  <si>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</si>
  <si>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</si>
  <si>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</si>
  <si>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</si>
  <si>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</si>
  <si>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</si>
  <si>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</si>
  <si>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</si>
  <si>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</si>
  <si>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</si>
  <si>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</si>
  <si>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</si>
  <si>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</si>
  <si>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</si>
  <si>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</si>
  <si>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</si>
  <si>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</si>
  <si>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</si>
  <si>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</si>
  <si>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</si>
  <si>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</si>
  <si>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</si>
  <si>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</si>
  <si>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</si>
  <si>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</si>
  <si>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</si>
  <si>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</si>
  <si>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</si>
  <si>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</si>
  <si>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</si>
  <si>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</si>
  <si>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</si>
  <si>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</si>
  <si>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</si>
  <si>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</si>
  <si>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</si>
  <si>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</si>
  <si>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</si>
  <si>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</si>
  <si>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</si>
  <si>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</si>
  <si>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</si>
  <si>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</si>
  <si>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</si>
  <si>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</si>
  <si>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</si>
  <si>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</si>
  <si>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</si>
  <si>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</si>
  <si>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</si>
  <si>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</si>
  <si>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</si>
  <si>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</si>
  <si>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</si>
  <si>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</si>
  <si>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</si>
  <si>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</si>
  <si>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</si>
  <si>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</si>
  <si>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</si>
  <si>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</si>
  <si>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</si>
  <si>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</si>
  <si>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</si>
  <si>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</si>
  <si>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</si>
  <si>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</si>
  <si>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</si>
  <si>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</si>
  <si>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</si>
  <si>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</si>
  <si>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</si>
  <si>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</si>
  <si>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</si>
  <si>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</si>
  <si>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</si>
  <si>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</si>
  <si>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</si>
  <si>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</si>
  <si>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</si>
  <si>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</si>
  <si>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</si>
  <si>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</si>
  <si>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</si>
  <si>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</si>
  <si>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</si>
  <si>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</si>
  <si>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</si>
  <si>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</si>
  <si>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</si>
  <si>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</si>
  <si>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</si>
  <si>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</si>
  <si>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</si>
  <si>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</si>
  <si>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</si>
  <si>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</si>
  <si>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</si>
  <si>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</si>
  <si>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</si>
  <si>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</si>
  <si>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</si>
  <si>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</si>
  <si>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</si>
  <si>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</si>
  <si>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</si>
  <si>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</si>
  <si>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</si>
  <si>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</si>
  <si>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</si>
  <si>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</si>
  <si>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</si>
  <si>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</si>
  <si>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</si>
  <si>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</si>
  <si>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</si>
  <si>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</si>
  <si>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</si>
  <si>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</si>
  <si>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</si>
  <si>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</si>
  <si>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</si>
  <si>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</si>
  <si>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</si>
  <si>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</si>
  <si>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</si>
  <si>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</si>
  <si>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</si>
  <si>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</si>
  <si>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</si>
  <si>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</si>
  <si>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</si>
  <si>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</si>
  <si>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</si>
  <si>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</si>
  <si>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</si>
  <si>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</si>
  <si>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</si>
  <si>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</si>
  <si>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</si>
  <si>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</si>
  <si>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</si>
  <si>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</si>
  <si>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</si>
  <si>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</si>
  <si>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</si>
  <si>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</si>
  <si>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</si>
  <si>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</si>
  <si>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</si>
  <si>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</si>
  <si>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</si>
  <si>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</si>
  <si>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</si>
  <si>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</si>
  <si>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</si>
  <si>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</si>
  <si>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</si>
  <si>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</si>
  <si>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</si>
  <si>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</si>
  <si>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</si>
  <si>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</si>
  <si>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</si>
  <si>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</si>
  <si>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</si>
  <si>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</si>
  <si>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</si>
  <si>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</si>
  <si>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</si>
  <si>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</si>
  <si>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</si>
  <si>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</si>
  <si>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</si>
  <si>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</si>
  <si>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</si>
  <si>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</si>
  <si>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</si>
  <si>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</si>
  <si>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</si>
  <si>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</si>
  <si>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</si>
  <si>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</si>
  <si>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</si>
  <si>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</si>
  <si>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</si>
  <si>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</si>
  <si>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</si>
  <si>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</si>
  <si>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</si>
  <si>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</si>
  <si>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</si>
  <si>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</si>
  <si>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</si>
  <si>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</si>
  <si>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</si>
  <si>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</si>
  <si>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</si>
  <si>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</si>
  <si>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</si>
  <si>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</si>
  <si>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</si>
  <si>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</si>
  <si>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</si>
  <si>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</si>
  <si>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</si>
  <si>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</si>
  <si>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</si>
  <si>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</si>
  <si>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</si>
  <si>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</si>
  <si>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</si>
  <si>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</si>
  <si>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</si>
  <si>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</si>
  <si>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</si>
  <si>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</si>
  <si>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</si>
  <si>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</si>
  <si>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</si>
  <si>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</si>
  <si>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</si>
  <si>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</si>
  <si>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</si>
  <si>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</si>
  <si>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</si>
  <si>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</si>
  <si>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</si>
  <si>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</si>
  <si>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</si>
  <si>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</si>
  <si>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</si>
  <si>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</si>
  <si>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</si>
  <si>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</si>
  <si>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</si>
  <si>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</si>
  <si>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</si>
  <si>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</si>
  <si>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</si>
  <si>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</si>
  <si>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</si>
  <si>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</si>
  <si>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</si>
  <si>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</si>
  <si>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</si>
  <si>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</si>
  <si>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</si>
  <si>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</si>
  <si>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</si>
  <si>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</si>
  <si>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</si>
  <si>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</si>
  <si>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</si>
  <si>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</si>
  <si>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</si>
  <si>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</si>
  <si>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</si>
  <si>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</si>
  <si>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</si>
  <si>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</si>
  <si>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</si>
  <si>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</si>
  <si>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</si>
  <si>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</si>
  <si>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</si>
  <si>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</si>
  <si>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</si>
  <si>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</si>
  <si>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</si>
  <si>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</si>
  <si>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</si>
  <si>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</si>
  <si>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</si>
  <si>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</si>
  <si>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</si>
  <si>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</si>
  <si>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</si>
  <si>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</si>
  <si>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</si>
  <si>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</si>
  <si>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</si>
  <si>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</si>
  <si>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</si>
  <si>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</si>
  <si>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</si>
  <si>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</si>
  <si>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</si>
  <si>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</si>
  <si>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</si>
  <si>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</si>
  <si>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</si>
  <si>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</si>
  <si>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</si>
  <si>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</si>
  <si>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</si>
  <si>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</si>
  <si>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</si>
  <si>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</si>
  <si>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</si>
  <si>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</si>
  <si>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</si>
  <si>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</si>
  <si>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</si>
  <si>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</si>
  <si>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</si>
  <si>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</si>
  <si>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</si>
  <si>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</si>
  <si>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</si>
  <si>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</si>
  <si>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</si>
  <si>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</si>
  <si>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</si>
  <si>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</si>
  <si>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</si>
  <si>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</si>
  <si>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</si>
  <si>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</si>
  <si>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</si>
  <si>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</si>
  <si>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</si>
  <si>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</si>
  <si>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</si>
  <si>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</si>
  <si>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</si>
  <si>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</si>
  <si>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</si>
  <si>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</si>
  <si>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</si>
  <si>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</si>
  <si>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</si>
  <si>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</si>
  <si>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</si>
  <si>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</si>
  <si>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</si>
  <si>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</si>
  <si>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</si>
  <si>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</si>
  <si>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</si>
  <si>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</si>
  <si>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</si>
  <si>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</si>
  <si>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</si>
  <si>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</si>
  <si>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</si>
  <si>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</si>
  <si>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</si>
  <si>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</si>
  <si>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</si>
  <si>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</si>
  <si>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</si>
  <si>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</si>
  <si>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</si>
  <si>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</si>
  <si>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</si>
  <si>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</si>
  <si>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</si>
  <si>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</si>
  <si>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</si>
  <si>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</si>
  <si>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</si>
  <si>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</si>
  <si>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</si>
  <si>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</si>
  <si>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</si>
  <si>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</si>
  <si>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</si>
  <si>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</si>
  <si>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</si>
  <si>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</si>
  <si>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</si>
  <si>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</si>
  <si>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</si>
  <si>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</si>
  <si>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</si>
  <si>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</si>
  <si>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</si>
  <si>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</si>
  <si>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</si>
  <si>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</si>
  <si>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</si>
  <si>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</si>
  <si>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</si>
  <si>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</si>
  <si>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</si>
  <si>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</si>
  <si>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</si>
  <si>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</si>
  <si>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</si>
  <si>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</si>
  <si>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</si>
  <si>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</si>
  <si>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</si>
  <si>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</si>
  <si>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</si>
  <si>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</si>
  <si>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</si>
  <si>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</si>
  <si>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</si>
  <si>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</si>
  <si>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</si>
  <si>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</si>
  <si>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</si>
  <si>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</si>
  <si>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</si>
  <si>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</si>
  <si>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</si>
  <si>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</si>
  <si>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</si>
  <si>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</si>
  <si>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</si>
  <si>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</si>
  <si>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</si>
  <si>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</si>
  <si>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</si>
  <si>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</si>
  <si>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</si>
  <si>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</si>
  <si>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</si>
  <si>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</si>
  <si>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</si>
  <si>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</si>
  <si>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</si>
  <si>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</si>
  <si>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</si>
  <si>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</si>
  <si>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</si>
  <si>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</si>
  <si>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</si>
  <si>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</si>
  <si>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</si>
  <si>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</si>
  <si>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</si>
  <si>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</si>
  <si>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</si>
  <si>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</si>
  <si>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</si>
  <si>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</si>
  <si>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</si>
  <si>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</si>
  <si>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</si>
  <si>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</si>
  <si>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</si>
  <si>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</si>
  <si>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</si>
  <si>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</si>
  <si>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</si>
  <si>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</si>
  <si>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</si>
  <si>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</si>
  <si>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</si>
  <si>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</si>
  <si>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</si>
  <si>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</si>
  <si>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職業能力開発校施設整備費等補助金</t>
  </si>
  <si>
    <t>人材開発統括官</t>
  </si>
  <si>
    <t>人材開発政策担当参事官　篠崎 拓也</t>
  </si>
  <si>
    <t>平成5年度</t>
  </si>
  <si>
    <t>終了予定なし</t>
  </si>
  <si>
    <t>人材開発政策担当参事官室</t>
  </si>
  <si>
    <t>職業能力開発促進法第15条の6第1項
雇用保険法第63条第1項第2号及び第8号
雇用保険法施行規則第126条</t>
  </si>
  <si>
    <t>-</t>
  </si>
  <si>
    <t>都道府県立職業能力開発施設の建物・機械の整備等を実施し、公共職業訓練による労働者の職業能力の開発及び向上を促進させる。</t>
  </si>
  <si>
    <t>職業能力開発校の設備整備（建物の整備（建替、改修、修繕等）、機械器具の整備）に係る経費、職業訓練指導員の研修の実施に係る経費について補助を行う。
（補助率　１／２（職業訓練指導員研修の補助率３／４））</t>
  </si>
  <si>
    <t>職業能力開発校施設整備費補助金</t>
  </si>
  <si>
    <t>職員旅費</t>
  </si>
  <si>
    <t>離職者訓練（施設内訓練）修了者の訓練終了後3ヶ月時点の就職率80％以上</t>
  </si>
  <si>
    <t>定例業務統計報告（厚生労働省調べ）</t>
  </si>
  <si>
    <t>建物整備</t>
  </si>
  <si>
    <t>県</t>
  </si>
  <si>
    <t>機械器具整備</t>
  </si>
  <si>
    <t>職業訓練指導員研修</t>
  </si>
  <si>
    <t>円</t>
  </si>
  <si>
    <t>円／県</t>
  </si>
  <si>
    <t>　　円／県</t>
    <phoneticPr fontId="6"/>
  </si>
  <si>
    <t>1,016,653,836/33</t>
  </si>
  <si>
    <t>1,023,091,338/29</t>
  </si>
  <si>
    <t>単位当たりコスト ＝ 
（Ｘ）機器整備の執行額／　（Ｙ）機器整備を実施した県　　　　　　　　　　　　　</t>
    <phoneticPr fontId="6"/>
  </si>
  <si>
    <t>　　円/県</t>
    <phoneticPr fontId="6"/>
  </si>
  <si>
    <t>1,010,214,529/47</t>
  </si>
  <si>
    <t>1,084,470,055/47</t>
  </si>
  <si>
    <t>単位当たりコスト ＝ 
（Ｘ）指導員研修の執行額／　（Ｙ）指導員研修を実施した県　　　　　　　　　　　　　　</t>
    <phoneticPr fontId="6"/>
  </si>
  <si>
    <t>　   円/県</t>
    <phoneticPr fontId="6"/>
  </si>
  <si>
    <t>28,802,966/45</t>
  </si>
  <si>
    <t>31,313,965/45</t>
  </si>
  <si>
    <t>多様な職業能力開発の機会を確保すること（Ⅵ-1）</t>
  </si>
  <si>
    <t>多様な職業能力開発の機会を確保し、生産性の向上に向けた人材育成を強化すること（Ⅵ-1-1）</t>
  </si>
  <si>
    <t>都道府県立職業能力開発施設の運営費交付金</t>
  </si>
  <si>
    <t>772</t>
  </si>
  <si>
    <t>689</t>
  </si>
  <si>
    <t>616</t>
  </si>
  <si>
    <t>583</t>
  </si>
  <si>
    <t>589</t>
  </si>
  <si>
    <t>594</t>
  </si>
  <si>
    <t>581</t>
  </si>
  <si>
    <t>602</t>
  </si>
  <si>
    <t>○</t>
  </si>
  <si>
    <t>本事業は地域の実情に応じた多様な訓練機会を確保するため、国が都道府県の職業能力開発校の設備整備に係る経費等について補助を行うものである。</t>
  </si>
  <si>
    <t>雇用失業情勢は依然として厳しく、求職者の就職を実現するためには訓練機会の確保が重要であることから、本事業は優先度が高い事業と言える。</t>
  </si>
  <si>
    <t>‐</t>
  </si>
  <si>
    <t>無</t>
  </si>
  <si>
    <t>施設整備等については、都道府県による競争入札により業者を選定し、施設整備や機器の購入等が行われている。</t>
    <rPh sb="18" eb="20">
      <t>キョウソウ</t>
    </rPh>
    <phoneticPr fontId="6"/>
  </si>
  <si>
    <t>本事業は都道府県の職業能力開発校の設備整備に係る経費等が大部分を占めており、必要経費に限定されている。</t>
    <phoneticPr fontId="6"/>
  </si>
  <si>
    <t>施設整備等については、都道府県による競争入札により業者を選定しており、入札差金により発生した不用であるため、妥当。</t>
    <rPh sb="35" eb="37">
      <t>ニュウサツ</t>
    </rPh>
    <rPh sb="46" eb="48">
      <t>フヨウ</t>
    </rPh>
    <phoneticPr fontId="6"/>
  </si>
  <si>
    <t>本事業により、都道府県立職業能力開発施設の建物・機械の整備等を実施し、公共職業訓練による労働者の職業能力の開発及び向上を促進している。</t>
    <phoneticPr fontId="6"/>
  </si>
  <si>
    <t>職業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rPh sb="0" eb="2">
      <t>ショクギョウ</t>
    </rPh>
    <phoneticPr fontId="6"/>
  </si>
  <si>
    <t>都道府県との連絡を密にし、適切な事業運営が図られるように努める。</t>
    <phoneticPr fontId="6"/>
  </si>
  <si>
    <t>職業能力開発校施設設備費</t>
    <phoneticPr fontId="6"/>
  </si>
  <si>
    <t>施設設備費</t>
    <rPh sb="0" eb="2">
      <t>シセツ</t>
    </rPh>
    <rPh sb="2" eb="5">
      <t>セツビヒ</t>
    </rPh>
    <phoneticPr fontId="6"/>
  </si>
  <si>
    <t>機器整備費</t>
    <rPh sb="0" eb="2">
      <t>キキ</t>
    </rPh>
    <rPh sb="2" eb="5">
      <t>セイビヒ</t>
    </rPh>
    <phoneticPr fontId="6"/>
  </si>
  <si>
    <t>職業訓練指導員研修費</t>
    <rPh sb="0" eb="2">
      <t>ショクギョウ</t>
    </rPh>
    <rPh sb="2" eb="4">
      <t>クンレン</t>
    </rPh>
    <rPh sb="4" eb="7">
      <t>シドウイン</t>
    </rPh>
    <rPh sb="7" eb="10">
      <t>ケンシュウヒ</t>
    </rPh>
    <phoneticPr fontId="6"/>
  </si>
  <si>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6"/>
  </si>
  <si>
    <t>補助金等交付</t>
  </si>
  <si>
    <t>単位当たりコスト ＝ 
（Ｘ）建物整備の執行額／　（Ｙ）建物整備を実施した県　　　　　　　　　　　　　</t>
    <phoneticPr fontId="6"/>
  </si>
  <si>
    <t>1,120,931,490/27</t>
    <phoneticPr fontId="6"/>
  </si>
  <si>
    <t>1,854,877,750/47</t>
    <phoneticPr fontId="6"/>
  </si>
  <si>
    <t>6,846,430/33</t>
    <phoneticPr fontId="6"/>
  </si>
  <si>
    <t>静岡県</t>
  </si>
  <si>
    <t>東京都</t>
  </si>
  <si>
    <t>岐阜県</t>
  </si>
  <si>
    <t>熊本県</t>
  </si>
  <si>
    <t>愛知県</t>
  </si>
  <si>
    <t>京都府</t>
  </si>
  <si>
    <t>茨城県</t>
  </si>
  <si>
    <t>神奈川県</t>
  </si>
  <si>
    <t>佐賀県</t>
  </si>
  <si>
    <t>長野県</t>
  </si>
  <si>
    <t>厚労</t>
  </si>
  <si>
    <t>離職者訓練（施設内訓練）修了者の訓練終了後3ヶ月時点の就職率（間接的指標）　
離職者訓練終了後３ヶ月時点の就職者数／離職者訓練修了者数</t>
    <phoneticPr fontId="6"/>
  </si>
  <si>
    <t>-</t>
    <phoneticPr fontId="6"/>
  </si>
  <si>
    <t>－</t>
    <phoneticPr fontId="6"/>
  </si>
  <si>
    <t>A.静岡県</t>
    <rPh sb="2" eb="5">
      <t>シズオカケン</t>
    </rPh>
    <phoneticPr fontId="6"/>
  </si>
  <si>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6"/>
  </si>
  <si>
    <t>国の雇用のセーフティネットとして職業訓練は国の責務として実施すべき事業である（労働施策の総合的な推進並びに労働者の雇用の安定及び職業生活の充実等に関する法律第4条第1項第3号）</t>
    <rPh sb="80" eb="81">
      <t>ジョウ</t>
    </rPh>
    <phoneticPr fontId="6"/>
  </si>
  <si>
    <t>点検対象外</t>
    <phoneticPr fontId="6"/>
  </si>
  <si>
    <t>△</t>
  </si>
  <si>
    <t>引き続き効果的・効率的な事業運営がなされるよう努める。</t>
    <phoneticPr fontId="6"/>
  </si>
  <si>
    <t>活動実績が低調である要因を分析し、事業の適正な執行を図ること。</t>
    <rPh sb="0" eb="2">
      <t>カツドウ</t>
    </rPh>
    <phoneticPr fontId="6"/>
  </si>
  <si>
    <t>建物整備の減　59百万円
機械器具整備の減　137百万円</t>
    <rPh sb="0" eb="2">
      <t>タテモノ</t>
    </rPh>
    <rPh sb="2" eb="4">
      <t>セイビ</t>
    </rPh>
    <rPh sb="5" eb="6">
      <t>ゲン</t>
    </rPh>
    <rPh sb="9" eb="10">
      <t>ヒャク</t>
    </rPh>
    <rPh sb="10" eb="12">
      <t>マンエン</t>
    </rPh>
    <rPh sb="13" eb="15">
      <t>キカイ</t>
    </rPh>
    <rPh sb="15" eb="17">
      <t>キグ</t>
    </rPh>
    <rPh sb="17" eb="19">
      <t>セイビ</t>
    </rPh>
    <rPh sb="20" eb="21">
      <t>ゲン</t>
    </rPh>
    <rPh sb="25" eb="26">
      <t>ヒャク</t>
    </rPh>
    <rPh sb="26" eb="28">
      <t>マンエン</t>
    </rPh>
    <phoneticPr fontId="6"/>
  </si>
  <si>
    <t>成果実績は目標を達成しており、適正である。</t>
    <phoneticPr fontId="6"/>
  </si>
  <si>
    <t>縮減</t>
  </si>
  <si>
    <t>1,667,745,000/31</t>
    <phoneticPr fontId="6"/>
  </si>
  <si>
    <t>1,137,201,000/47</t>
    <phoneticPr fontId="6"/>
  </si>
  <si>
    <t>38,705,000/44</t>
    <phoneticPr fontId="6"/>
  </si>
  <si>
    <t>新型コロナウイルス感染症に伴う緊急事態宣言の影響により、建設工事の工期が遅れる等の事情があったため。</t>
    <rPh sb="0" eb="2">
      <t>シンガタ</t>
    </rPh>
    <rPh sb="9" eb="12">
      <t>カンセンショウ</t>
    </rPh>
    <rPh sb="13" eb="14">
      <t>トモナ</t>
    </rPh>
    <rPh sb="15" eb="17">
      <t>キンキュウ</t>
    </rPh>
    <rPh sb="17" eb="19">
      <t>ジタイ</t>
    </rPh>
    <rPh sb="19" eb="21">
      <t>センゲン</t>
    </rPh>
    <rPh sb="22" eb="24">
      <t>エイキョウ</t>
    </rPh>
    <phoneticPr fontId="6"/>
  </si>
  <si>
    <t>事前に把握した施設整備の要望に応じた補助に努めているところであるが、工期が遅れる等の事情により次年度へ繰り越したものや、新型コロナウイルス感染症の影響により職業訓練指導員研修の受講が困難になったことによるもの。</t>
    <phoneticPr fontId="6"/>
  </si>
  <si>
    <t>活動実績が低調であったことについては、新型コロナウイルス感染症に伴う緊急事態宣言の影響による工期の遅れ等が要因として考えられるところ、それらの要因を踏まえ、事業の適正な執行に努めてまいりたい。なお、令和４年度要求額については、執行率等を踏まえ減要求とした。</t>
    <rPh sb="81" eb="83">
      <t>テキセイ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</si>
</sst>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128717</xdr:colOff>
      <xdr:row>748</xdr:row>
      <xdr:rowOff>244561</xdr:rowOff>
    </xdr:from>
    <xdr:to>
      <xdr:col>40</xdr:col>
      <xdr:colOff>58890</xdr:colOff>
      <xdr:row>750</xdr:row>
      <xdr:rowOff>166225</xdr:rowOff>
    </xdr:to>
    <xdr:sp macro="" textlink="">
      <xdr:nvSpPr>
        <xdr:cNvPr id="2" name="フローチャート: 処理 1"/>
        <xdr:cNvSpPr/>
      </xdr:nvSpPr>
      <xdr:spPr bwMode="auto">
        <a:xfrm>
          <a:off x="2529017" y="44040511"/>
          <a:ext cx="5530873" cy="626514"/>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９８３百万円</a:t>
          </a:r>
        </a:p>
      </xdr:txBody>
    </xdr:sp>
    <xdr:clientData/>
  </xdr:twoCellAnchor>
  <xdr:twoCellAnchor>
    <xdr:from>
      <xdr:col>11</xdr:col>
      <xdr:colOff>180204</xdr:colOff>
      <xdr:row>750</xdr:row>
      <xdr:rowOff>308918</xdr:rowOff>
    </xdr:from>
    <xdr:to>
      <xdr:col>39</xdr:col>
      <xdr:colOff>137705</xdr:colOff>
      <xdr:row>758</xdr:row>
      <xdr:rowOff>107283</xdr:rowOff>
    </xdr:to>
    <xdr:grpSp>
      <xdr:nvGrpSpPr>
        <xdr:cNvPr id="3" name="グループ化 27"/>
        <xdr:cNvGrpSpPr>
          <a:grpSpLocks/>
        </xdr:cNvGrpSpPr>
      </xdr:nvGrpSpPr>
      <xdr:grpSpPr bwMode="auto">
        <a:xfrm>
          <a:off x="2380479" y="50724743"/>
          <a:ext cx="5558201" cy="2617765"/>
          <a:chOff x="2276475" y="1520264"/>
          <a:chExt cx="3172455" cy="3426479"/>
        </a:xfrm>
      </xdr:grpSpPr>
      <xdr:cxnSp macro="">
        <xdr:nvCxnSpPr>
          <xdr:cNvPr id="4" name="直線矢印コネクタ 3"/>
          <xdr:cNvCxnSpPr/>
        </xdr:nvCxnSpPr>
        <xdr:spPr bwMode="auto">
          <a:xfrm flipH="1">
            <a:off x="3848024" y="2067586"/>
            <a:ext cx="5053" cy="10902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318456" y="1520264"/>
            <a:ext cx="3130474" cy="426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９８３百万円</a:t>
            </a:r>
          </a:p>
        </xdr:txBody>
      </xdr:sp>
      <xdr:sp macro="" textlink="">
        <xdr:nvSpPr>
          <xdr:cNvPr id="7" name="大かっこ 6"/>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77228</xdr:colOff>
      <xdr:row>753</xdr:row>
      <xdr:rowOff>25744</xdr:rowOff>
    </xdr:from>
    <xdr:to>
      <xdr:col>17</xdr:col>
      <xdr:colOff>136960</xdr:colOff>
      <xdr:row>754</xdr:row>
      <xdr:rowOff>27158</xdr:rowOff>
    </xdr:to>
    <xdr:sp macro="" textlink="">
      <xdr:nvSpPr>
        <xdr:cNvPr id="8" name="大かっこ 7"/>
        <xdr:cNvSpPr/>
      </xdr:nvSpPr>
      <xdr:spPr>
        <a:xfrm>
          <a:off x="1877453" y="45583819"/>
          <a:ext cx="1659932" cy="353839"/>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25744</xdr:colOff>
      <xdr:row>753</xdr:row>
      <xdr:rowOff>90101</xdr:rowOff>
    </xdr:from>
    <xdr:to>
      <xdr:col>16</xdr:col>
      <xdr:colOff>169450</xdr:colOff>
      <xdr:row>754</xdr:row>
      <xdr:rowOff>51655</xdr:rowOff>
    </xdr:to>
    <xdr:sp macro="" textlink="">
      <xdr:nvSpPr>
        <xdr:cNvPr id="9" name="テキスト ボックス 8"/>
        <xdr:cNvSpPr txBox="1"/>
      </xdr:nvSpPr>
      <xdr:spPr>
        <a:xfrm>
          <a:off x="2025994" y="45648176"/>
          <a:ext cx="1343856" cy="31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twoCellAnchor>
    <xdr:from>
      <xdr:col>41</xdr:col>
      <xdr:colOff>85725</xdr:colOff>
      <xdr:row>31</xdr:row>
      <xdr:rowOff>161925</xdr:rowOff>
    </xdr:from>
    <xdr:to>
      <xdr:col>44</xdr:col>
      <xdr:colOff>181098</xdr:colOff>
      <xdr:row>31</xdr:row>
      <xdr:rowOff>374669</xdr:rowOff>
    </xdr:to>
    <xdr:sp macro="" textlink="">
      <xdr:nvSpPr>
        <xdr:cNvPr id="22" name="正方形/長方形 21"/>
        <xdr:cNvSpPr/>
      </xdr:nvSpPr>
      <xdr:spPr>
        <a:xfrm>
          <a:off x="8286750" y="1143952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41</xdr:col>
      <xdr:colOff>76200</xdr:colOff>
      <xdr:row>33</xdr:row>
      <xdr:rowOff>104775</xdr:rowOff>
    </xdr:from>
    <xdr:to>
      <xdr:col>44</xdr:col>
      <xdr:colOff>171573</xdr:colOff>
      <xdr:row>33</xdr:row>
      <xdr:rowOff>317519</xdr:rowOff>
    </xdr:to>
    <xdr:sp macro="" textlink="">
      <xdr:nvSpPr>
        <xdr:cNvPr id="23" name="正方形/長方形 22"/>
        <xdr:cNvSpPr/>
      </xdr:nvSpPr>
      <xdr:spPr>
        <a:xfrm>
          <a:off x="8277225" y="1229677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784</v>
      </c>
      <c r="AK2" s="949"/>
      <c r="AL2" s="949"/>
      <c r="AM2" s="949"/>
      <c r="AN2" s="98" t="s">
        <v>406</v>
      </c>
      <c r="AO2" s="949">
        <v>20</v>
      </c>
      <c r="AP2" s="949"/>
      <c r="AQ2" s="949"/>
      <c r="AR2" s="99" t="s">
        <v>709</v>
      </c>
      <c r="AS2" s="955">
        <v>681</v>
      </c>
      <c r="AT2" s="955"/>
      <c r="AU2" s="955"/>
      <c r="AV2" s="98" t="str">
        <f>IF(AW2="","","-")</f>
        <v/>
      </c>
      <c r="AW2" s="915"/>
      <c r="AX2" s="915"/>
    </row>
    <row r="3" spans="1:50" ht="21" customHeight="1" thickBot="1" x14ac:dyDescent="0.2">
      <c r="A3" s="870" t="s">
        <v>702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710</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714</v>
      </c>
      <c r="H5" s="843"/>
      <c r="I5" s="843"/>
      <c r="J5" s="843"/>
      <c r="K5" s="843"/>
      <c r="L5" s="843"/>
      <c r="M5" s="844" t="s">
        <v>66</v>
      </c>
      <c r="N5" s="845"/>
      <c r="O5" s="845"/>
      <c r="P5" s="845"/>
      <c r="Q5" s="845"/>
      <c r="R5" s="846"/>
      <c r="S5" s="847" t="s">
        <v>715</v>
      </c>
      <c r="T5" s="843"/>
      <c r="U5" s="843"/>
      <c r="V5" s="843"/>
      <c r="W5" s="843"/>
      <c r="X5" s="848"/>
      <c r="Y5" s="702" t="s">
        <v>3</v>
      </c>
      <c r="Z5" s="548"/>
      <c r="AA5" s="548"/>
      <c r="AB5" s="548"/>
      <c r="AC5" s="548"/>
      <c r="AD5" s="549"/>
      <c r="AE5" s="703" t="s">
        <v>716</v>
      </c>
      <c r="AF5" s="703"/>
      <c r="AG5" s="703"/>
      <c r="AH5" s="703"/>
      <c r="AI5" s="703"/>
      <c r="AJ5" s="703"/>
      <c r="AK5" s="703"/>
      <c r="AL5" s="703"/>
      <c r="AM5" s="703"/>
      <c r="AN5" s="703"/>
      <c r="AO5" s="703"/>
      <c r="AP5" s="704"/>
      <c r="AQ5" s="705" t="s">
        <v>713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7" t="s">
        <v>389</v>
      </c>
      <c r="Z7" s="445"/>
      <c r="AA7" s="445"/>
      <c r="AB7" s="445"/>
      <c r="AC7" s="445"/>
      <c r="AD7" s="928"/>
      <c r="AE7" s="916" t="s">
        <v>718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v>
      </c>
      <c r="H8" s="724"/>
      <c r="I8" s="724"/>
      <c r="J8" s="724"/>
      <c r="K8" s="724"/>
      <c r="L8" s="724"/>
      <c r="M8" s="724"/>
      <c r="N8" s="724"/>
      <c r="O8" s="724"/>
      <c r="P8" s="724"/>
      <c r="Q8" s="724"/>
      <c r="R8" s="724"/>
      <c r="S8" s="724"/>
      <c r="T8" s="724"/>
      <c r="U8" s="724"/>
      <c r="V8" s="724"/>
      <c r="W8" s="724"/>
      <c r="X8" s="951"/>
      <c r="Y8" s="849" t="s">
        <v>257</v>
      </c>
      <c r="Z8" s="850"/>
      <c r="AA8" s="850"/>
      <c r="AB8" s="850"/>
      <c r="AC8" s="850"/>
      <c r="AD8" s="85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719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720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2906</v>
      </c>
      <c r="Q13" s="662"/>
      <c r="R13" s="662"/>
      <c r="S13" s="662"/>
      <c r="T13" s="662"/>
      <c r="U13" s="662"/>
      <c r="V13" s="663"/>
      <c r="W13" s="661">
        <v>2913</v>
      </c>
      <c r="X13" s="662"/>
      <c r="Y13" s="662"/>
      <c r="Z13" s="662"/>
      <c r="AA13" s="662"/>
      <c r="AB13" s="662"/>
      <c r="AC13" s="663"/>
      <c r="AD13" s="661">
        <v>3213</v>
      </c>
      <c r="AE13" s="662"/>
      <c r="AF13" s="662"/>
      <c r="AG13" s="662"/>
      <c r="AH13" s="662"/>
      <c r="AI13" s="662"/>
      <c r="AJ13" s="663"/>
      <c r="AK13" s="661">
        <v>2867</v>
      </c>
      <c r="AL13" s="662"/>
      <c r="AM13" s="662"/>
      <c r="AN13" s="662"/>
      <c r="AO13" s="662"/>
      <c r="AP13" s="662"/>
      <c r="AQ13" s="663"/>
      <c r="AR13" s="924">
        <v>2642</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718</v>
      </c>
      <c r="Q14" s="662"/>
      <c r="R14" s="662"/>
      <c r="S14" s="662"/>
      <c r="T14" s="662"/>
      <c r="U14" s="662"/>
      <c r="V14" s="663"/>
      <c r="W14" s="661" t="s">
        <v>718</v>
      </c>
      <c r="X14" s="662"/>
      <c r="Y14" s="662"/>
      <c r="Z14" s="662"/>
      <c r="AA14" s="662"/>
      <c r="AB14" s="662"/>
      <c r="AC14" s="663"/>
      <c r="AD14" s="661">
        <v>659</v>
      </c>
      <c r="AE14" s="662"/>
      <c r="AF14" s="662"/>
      <c r="AG14" s="662"/>
      <c r="AH14" s="662"/>
      <c r="AI14" s="662"/>
      <c r="AJ14" s="663"/>
      <c r="AK14" s="661" t="s">
        <v>718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61</v>
      </c>
      <c r="Q15" s="662"/>
      <c r="R15" s="662"/>
      <c r="S15" s="662"/>
      <c r="T15" s="662"/>
      <c r="U15" s="662"/>
      <c r="V15" s="663"/>
      <c r="W15" s="661">
        <v>54</v>
      </c>
      <c r="X15" s="662"/>
      <c r="Y15" s="662"/>
      <c r="Z15" s="662"/>
      <c r="AA15" s="662"/>
      <c r="AB15" s="662"/>
      <c r="AC15" s="663"/>
      <c r="AD15" s="661">
        <v>34</v>
      </c>
      <c r="AE15" s="662"/>
      <c r="AF15" s="662"/>
      <c r="AG15" s="662"/>
      <c r="AH15" s="662"/>
      <c r="AI15" s="662"/>
      <c r="AJ15" s="663"/>
      <c r="AK15" s="661">
        <v>116</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v>-54</v>
      </c>
      <c r="Q16" s="662"/>
      <c r="R16" s="662"/>
      <c r="S16" s="662"/>
      <c r="T16" s="662"/>
      <c r="U16" s="662"/>
      <c r="V16" s="663"/>
      <c r="W16" s="661">
        <v>-34</v>
      </c>
      <c r="X16" s="662"/>
      <c r="Y16" s="662"/>
      <c r="Z16" s="662"/>
      <c r="AA16" s="662"/>
      <c r="AB16" s="662"/>
      <c r="AC16" s="663"/>
      <c r="AD16" s="661">
        <v>-116</v>
      </c>
      <c r="AE16" s="662"/>
      <c r="AF16" s="662"/>
      <c r="AG16" s="662"/>
      <c r="AH16" s="662"/>
      <c r="AI16" s="662"/>
      <c r="AJ16" s="663"/>
      <c r="AK16" s="661" t="s">
        <v>718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718</v>
      </c>
      <c r="Q17" s="662"/>
      <c r="R17" s="662"/>
      <c r="S17" s="662"/>
      <c r="T17" s="662"/>
      <c r="U17" s="662"/>
      <c r="V17" s="663"/>
      <c r="W17" s="661" t="s">
        <v>718</v>
      </c>
      <c r="X17" s="662"/>
      <c r="Y17" s="662"/>
      <c r="Z17" s="662"/>
      <c r="AA17" s="662"/>
      <c r="AB17" s="662"/>
      <c r="AC17" s="663"/>
      <c r="AD17" s="661" t="s">
        <v>718</v>
      </c>
      <c r="AE17" s="662"/>
      <c r="AF17" s="662"/>
      <c r="AG17" s="662"/>
      <c r="AH17" s="662"/>
      <c r="AI17" s="662"/>
      <c r="AJ17" s="663"/>
      <c r="AK17" s="661" t="s">
        <v>718</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1">
        <f>SUM(P13:V17)</f>
        <v>2913</v>
      </c>
      <c r="Q18" s="882"/>
      <c r="R18" s="882"/>
      <c r="S18" s="882"/>
      <c r="T18" s="882"/>
      <c r="U18" s="882"/>
      <c r="V18" s="883"/>
      <c r="W18" s="881">
        <f>SUM(W13:AC17)</f>
        <v>2933</v>
      </c>
      <c r="X18" s="882"/>
      <c r="Y18" s="882"/>
      <c r="Z18" s="882"/>
      <c r="AA18" s="882"/>
      <c r="AB18" s="882"/>
      <c r="AC18" s="883"/>
      <c r="AD18" s="881">
        <f>SUM(AD13:AJ17)</f>
        <v>3790</v>
      </c>
      <c r="AE18" s="882"/>
      <c r="AF18" s="882"/>
      <c r="AG18" s="882"/>
      <c r="AH18" s="882"/>
      <c r="AI18" s="882"/>
      <c r="AJ18" s="883"/>
      <c r="AK18" s="881">
        <f>SUM(AK13:AQ17)</f>
        <v>2983</v>
      </c>
      <c r="AL18" s="882"/>
      <c r="AM18" s="882"/>
      <c r="AN18" s="882"/>
      <c r="AO18" s="882"/>
      <c r="AP18" s="882"/>
      <c r="AQ18" s="883"/>
      <c r="AR18" s="881">
        <f>SUM(AR13:AX17)</f>
        <v>2642</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1">
        <v>2056</v>
      </c>
      <c r="Q19" s="662"/>
      <c r="R19" s="662"/>
      <c r="S19" s="662"/>
      <c r="T19" s="662"/>
      <c r="U19" s="662"/>
      <c r="V19" s="663"/>
      <c r="W19" s="661">
        <v>2139</v>
      </c>
      <c r="X19" s="662"/>
      <c r="Y19" s="662"/>
      <c r="Z19" s="662"/>
      <c r="AA19" s="662"/>
      <c r="AB19" s="662"/>
      <c r="AC19" s="663"/>
      <c r="AD19" s="661">
        <v>2983</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9" t="s">
        <v>10</v>
      </c>
      <c r="H20" s="880"/>
      <c r="I20" s="880"/>
      <c r="J20" s="880"/>
      <c r="K20" s="880"/>
      <c r="L20" s="880"/>
      <c r="M20" s="880"/>
      <c r="N20" s="880"/>
      <c r="O20" s="880"/>
      <c r="P20" s="316">
        <f>IF(P18=0, "-", SUM(P19)/P18)</f>
        <v>0.70580157912804664</v>
      </c>
      <c r="Q20" s="316"/>
      <c r="R20" s="316"/>
      <c r="S20" s="316"/>
      <c r="T20" s="316"/>
      <c r="U20" s="316"/>
      <c r="V20" s="316"/>
      <c r="W20" s="316">
        <f t="shared" ref="W20" si="0">IF(W18=0, "-", SUM(W19)/W18)</f>
        <v>0.72928741902488914</v>
      </c>
      <c r="X20" s="316"/>
      <c r="Y20" s="316"/>
      <c r="Z20" s="316"/>
      <c r="AA20" s="316"/>
      <c r="AB20" s="316"/>
      <c r="AC20" s="316"/>
      <c r="AD20" s="316">
        <f t="shared" ref="AD20" si="1">IF(AD18=0, "-", SUM(AD19)/AD18)</f>
        <v>0.78707124010554086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1"/>
      <c r="G21" s="314" t="s">
        <v>354</v>
      </c>
      <c r="H21" s="315"/>
      <c r="I21" s="315"/>
      <c r="J21" s="315"/>
      <c r="K21" s="315"/>
      <c r="L21" s="315"/>
      <c r="M21" s="315"/>
      <c r="N21" s="315"/>
      <c r="O21" s="315"/>
      <c r="P21" s="316">
        <f>IF(P19=0, "-", SUM(P19)/SUM(P13,P14))</f>
        <v>0.70750172057811422</v>
      </c>
      <c r="Q21" s="316"/>
      <c r="R21" s="316"/>
      <c r="S21" s="316"/>
      <c r="T21" s="316"/>
      <c r="U21" s="316"/>
      <c r="V21" s="316"/>
      <c r="W21" s="316">
        <f t="shared" ref="W21" si="2">IF(W19=0, "-", SUM(W19)/SUM(W13,W14))</f>
        <v>0.73429454170957775</v>
      </c>
      <c r="X21" s="316"/>
      <c r="Y21" s="316"/>
      <c r="Z21" s="316"/>
      <c r="AA21" s="316"/>
      <c r="AB21" s="316"/>
      <c r="AC21" s="316"/>
      <c r="AD21" s="316">
        <f t="shared" ref="AD21" si="3">IF(AD19=0, "-", SUM(AD19)/SUM(AD13,AD14))</f>
        <v>0.77040289256198347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707</v>
      </c>
      <c r="B22" s="978"/>
      <c r="C22" s="978"/>
      <c r="D22" s="978"/>
      <c r="E22" s="978"/>
      <c r="F22" s="979"/>
      <c r="G22" s="973" t="s">
        <v>333</v>
      </c>
      <c r="H22" s="222"/>
      <c r="I22" s="222"/>
      <c r="J22" s="222"/>
      <c r="K22" s="222"/>
      <c r="L22" s="222"/>
      <c r="M22" s="222"/>
      <c r="N22" s="222"/>
      <c r="O22" s="223"/>
      <c r="P22" s="938" t="s">
        <v>705</v>
      </c>
      <c r="Q22" s="222"/>
      <c r="R22" s="222"/>
      <c r="S22" s="222"/>
      <c r="T22" s="222"/>
      <c r="U22" s="222"/>
      <c r="V22" s="223"/>
      <c r="W22" s="938" t="s">
        <v>706</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32.1" customHeight="1" x14ac:dyDescent="0.15">
      <c r="A23" s="980"/>
      <c r="B23" s="981"/>
      <c r="C23" s="981"/>
      <c r="D23" s="981"/>
      <c r="E23" s="981"/>
      <c r="F23" s="982"/>
      <c r="G23" s="974" t="s">
        <v>721</v>
      </c>
      <c r="H23" s="975"/>
      <c r="I23" s="975"/>
      <c r="J23" s="975"/>
      <c r="K23" s="975"/>
      <c r="L23" s="975"/>
      <c r="M23" s="975"/>
      <c r="N23" s="975"/>
      <c r="O23" s="976"/>
      <c r="P23" s="924">
        <v>2866.8</v>
      </c>
      <c r="Q23" s="925"/>
      <c r="R23" s="925"/>
      <c r="S23" s="925"/>
      <c r="T23" s="925"/>
      <c r="U23" s="925"/>
      <c r="V23" s="939"/>
      <c r="W23" s="924">
        <v>2642</v>
      </c>
      <c r="X23" s="925"/>
      <c r="Y23" s="925"/>
      <c r="Z23" s="925"/>
      <c r="AA23" s="925"/>
      <c r="AB23" s="925"/>
      <c r="AC23" s="939"/>
      <c r="AD23" s="987" t="s">
        <v>795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722</v>
      </c>
      <c r="H24" s="941"/>
      <c r="I24" s="941"/>
      <c r="J24" s="941"/>
      <c r="K24" s="941"/>
      <c r="L24" s="941"/>
      <c r="M24" s="941"/>
      <c r="N24" s="941"/>
      <c r="O24" s="942"/>
      <c r="P24" s="661">
        <v>0.4</v>
      </c>
      <c r="Q24" s="662"/>
      <c r="R24" s="662"/>
      <c r="S24" s="662"/>
      <c r="T24" s="662"/>
      <c r="U24" s="662"/>
      <c r="V24" s="663"/>
      <c r="W24" s="661">
        <v>0.4</v>
      </c>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81">
        <f>P29-SUM(P23:P27)</f>
        <v>-0.20000000000027285</v>
      </c>
      <c r="Q28" s="882"/>
      <c r="R28" s="882"/>
      <c r="S28" s="882"/>
      <c r="T28" s="882"/>
      <c r="U28" s="882"/>
      <c r="V28" s="883"/>
      <c r="W28" s="881">
        <f>W29-SUM(W23:W27)</f>
        <v>-0.40000000000009095</v>
      </c>
      <c r="X28" s="882"/>
      <c r="Y28" s="882"/>
      <c r="Z28" s="882"/>
      <c r="AA28" s="882"/>
      <c r="AB28" s="882"/>
      <c r="AC28" s="88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1">
        <f>AK13</f>
        <v>2867</v>
      </c>
      <c r="Q29" s="662"/>
      <c r="R29" s="662"/>
      <c r="S29" s="662"/>
      <c r="T29" s="662"/>
      <c r="U29" s="662"/>
      <c r="V29" s="663"/>
      <c r="W29" s="956">
        <f>AR13</f>
        <v>2642</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4" t="s">
        <v>349</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390</v>
      </c>
      <c r="AF30" s="862"/>
      <c r="AG30" s="862"/>
      <c r="AH30" s="863"/>
      <c r="AI30" s="919" t="s">
        <v>412</v>
      </c>
      <c r="AJ30" s="919"/>
      <c r="AK30" s="919"/>
      <c r="AL30" s="861"/>
      <c r="AM30" s="919" t="s">
        <v>509</v>
      </c>
      <c r="AN30" s="919"/>
      <c r="AO30" s="919"/>
      <c r="AP30" s="861"/>
      <c r="AQ30" s="771" t="s">
        <v>232</v>
      </c>
      <c r="AR30" s="772"/>
      <c r="AS30" s="772"/>
      <c r="AT30" s="773"/>
      <c r="AU30" s="778" t="s">
        <v>134</v>
      </c>
      <c r="AV30" s="778"/>
      <c r="AW30" s="778"/>
      <c r="AX30" s="92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0"/>
      <c r="AJ31" s="920"/>
      <c r="AK31" s="920"/>
      <c r="AL31" s="413"/>
      <c r="AM31" s="920"/>
      <c r="AN31" s="920"/>
      <c r="AO31" s="920"/>
      <c r="AP31" s="413"/>
      <c r="AQ31" s="250" t="s">
        <v>718</v>
      </c>
      <c r="AR31" s="201"/>
      <c r="AS31" s="136" t="s">
        <v>233</v>
      </c>
      <c r="AT31" s="137"/>
      <c r="AU31" s="200">
        <v>3</v>
      </c>
      <c r="AV31" s="200"/>
      <c r="AW31" s="398" t="s">
        <v>179</v>
      </c>
      <c r="AX31" s="399"/>
    </row>
    <row r="32" spans="1:50" ht="35.1" customHeight="1" x14ac:dyDescent="0.15">
      <c r="A32" s="403"/>
      <c r="B32" s="401"/>
      <c r="C32" s="401"/>
      <c r="D32" s="401"/>
      <c r="E32" s="401"/>
      <c r="F32" s="402"/>
      <c r="G32" s="569" t="s">
        <v>723</v>
      </c>
      <c r="H32" s="570"/>
      <c r="I32" s="570"/>
      <c r="J32" s="570"/>
      <c r="K32" s="570"/>
      <c r="L32" s="570"/>
      <c r="M32" s="570"/>
      <c r="N32" s="570"/>
      <c r="O32" s="571"/>
      <c r="P32" s="108" t="s">
        <v>785</v>
      </c>
      <c r="Q32" s="108"/>
      <c r="R32" s="108"/>
      <c r="S32" s="108"/>
      <c r="T32" s="108"/>
      <c r="U32" s="108"/>
      <c r="V32" s="108"/>
      <c r="W32" s="108"/>
      <c r="X32" s="109"/>
      <c r="Y32" s="476" t="s">
        <v>12</v>
      </c>
      <c r="Z32" s="536"/>
      <c r="AA32" s="537"/>
      <c r="AB32" s="466" t="s">
        <v>371</v>
      </c>
      <c r="AC32" s="466"/>
      <c r="AD32" s="466"/>
      <c r="AE32" s="218">
        <v>83</v>
      </c>
      <c r="AF32" s="219"/>
      <c r="AG32" s="219"/>
      <c r="AH32" s="219"/>
      <c r="AI32" s="218">
        <v>84.2</v>
      </c>
      <c r="AJ32" s="219"/>
      <c r="AK32" s="219"/>
      <c r="AL32" s="219"/>
      <c r="AM32" s="218">
        <v>80.3</v>
      </c>
      <c r="AN32" s="219"/>
      <c r="AO32" s="219"/>
      <c r="AP32" s="219"/>
      <c r="AQ32" s="336" t="s">
        <v>718</v>
      </c>
      <c r="AR32" s="208"/>
      <c r="AS32" s="208"/>
      <c r="AT32" s="337"/>
      <c r="AU32" s="219" t="s">
        <v>718</v>
      </c>
      <c r="AV32" s="219"/>
      <c r="AW32" s="219"/>
      <c r="AX32" s="221"/>
    </row>
    <row r="33" spans="1:51" ht="38.1"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371</v>
      </c>
      <c r="AC33" s="528"/>
      <c r="AD33" s="528"/>
      <c r="AE33" s="218">
        <v>80</v>
      </c>
      <c r="AF33" s="219"/>
      <c r="AG33" s="219"/>
      <c r="AH33" s="219"/>
      <c r="AI33" s="218">
        <v>80</v>
      </c>
      <c r="AJ33" s="219"/>
      <c r="AK33" s="219"/>
      <c r="AL33" s="219"/>
      <c r="AM33" s="218">
        <v>80</v>
      </c>
      <c r="AN33" s="219"/>
      <c r="AO33" s="219"/>
      <c r="AP33" s="219"/>
      <c r="AQ33" s="336" t="s">
        <v>718</v>
      </c>
      <c r="AR33" s="208"/>
      <c r="AS33" s="208"/>
      <c r="AT33" s="337"/>
      <c r="AU33" s="219">
        <v>80</v>
      </c>
      <c r="AV33" s="219"/>
      <c r="AW33" s="219"/>
      <c r="AX33" s="221"/>
    </row>
    <row r="34" spans="1:51" ht="38.1"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103.8</v>
      </c>
      <c r="AF34" s="219"/>
      <c r="AG34" s="219"/>
      <c r="AH34" s="219"/>
      <c r="AI34" s="218">
        <v>105.25</v>
      </c>
      <c r="AJ34" s="219"/>
      <c r="AK34" s="219"/>
      <c r="AL34" s="219"/>
      <c r="AM34" s="218">
        <v>100.4</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390</v>
      </c>
      <c r="AF37" s="247"/>
      <c r="AG37" s="247"/>
      <c r="AH37" s="247"/>
      <c r="AI37" s="247" t="s">
        <v>412</v>
      </c>
      <c r="AJ37" s="247"/>
      <c r="AK37" s="247"/>
      <c r="AL37" s="247"/>
      <c r="AM37" s="247" t="s">
        <v>509</v>
      </c>
      <c r="AN37" s="247"/>
      <c r="AO37" s="247"/>
      <c r="AP37" s="247"/>
      <c r="AQ37" s="154" t="s">
        <v>232</v>
      </c>
      <c r="AR37" s="155"/>
      <c r="AS37" s="155"/>
      <c r="AT37" s="156"/>
      <c r="AU37" s="417" t="s">
        <v>134</v>
      </c>
      <c r="AV37" s="417"/>
      <c r="AW37" s="417"/>
      <c r="AX37" s="914"/>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390</v>
      </c>
      <c r="AF44" s="247"/>
      <c r="AG44" s="247"/>
      <c r="AH44" s="247"/>
      <c r="AI44" s="247" t="s">
        <v>412</v>
      </c>
      <c r="AJ44" s="247"/>
      <c r="AK44" s="247"/>
      <c r="AL44" s="247"/>
      <c r="AM44" s="247" t="s">
        <v>509</v>
      </c>
      <c r="AN44" s="247"/>
      <c r="AO44" s="247"/>
      <c r="AP44" s="247"/>
      <c r="AQ44" s="154" t="s">
        <v>232</v>
      </c>
      <c r="AR44" s="155"/>
      <c r="AS44" s="155"/>
      <c r="AT44" s="156"/>
      <c r="AU44" s="417" t="s">
        <v>134</v>
      </c>
      <c r="AV44" s="417"/>
      <c r="AW44" s="417"/>
      <c r="AX44" s="914"/>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390</v>
      </c>
      <c r="AF51" s="247"/>
      <c r="AG51" s="247"/>
      <c r="AH51" s="247"/>
      <c r="AI51" s="247" t="s">
        <v>412</v>
      </c>
      <c r="AJ51" s="247"/>
      <c r="AK51" s="247"/>
      <c r="AL51" s="247"/>
      <c r="AM51" s="247" t="s">
        <v>509</v>
      </c>
      <c r="AN51" s="247"/>
      <c r="AO51" s="247"/>
      <c r="AP51" s="247"/>
      <c r="AQ51" s="154" t="s">
        <v>232</v>
      </c>
      <c r="AR51" s="155"/>
      <c r="AS51" s="155"/>
      <c r="AT51" s="156"/>
      <c r="AU51" s="929" t="s">
        <v>134</v>
      </c>
      <c r="AV51" s="929"/>
      <c r="AW51" s="929"/>
      <c r="AX51" s="930"/>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390</v>
      </c>
      <c r="AF58" s="247"/>
      <c r="AG58" s="247"/>
      <c r="AH58" s="247"/>
      <c r="AI58" s="247" t="s">
        <v>412</v>
      </c>
      <c r="AJ58" s="247"/>
      <c r="AK58" s="247"/>
      <c r="AL58" s="247"/>
      <c r="AM58" s="247" t="s">
        <v>509</v>
      </c>
      <c r="AN58" s="247"/>
      <c r="AO58" s="247"/>
      <c r="AP58" s="247"/>
      <c r="AQ58" s="154" t="s">
        <v>232</v>
      </c>
      <c r="AR58" s="155"/>
      <c r="AS58" s="155"/>
      <c r="AT58" s="156"/>
      <c r="AU58" s="929" t="s">
        <v>134</v>
      </c>
      <c r="AV58" s="929"/>
      <c r="AW58" s="929"/>
      <c r="AX58" s="93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t="s">
        <v>342</v>
      </c>
      <c r="AS79" s="273"/>
      <c r="AT79" s="274"/>
      <c r="AU79" s="274"/>
      <c r="AV79" s="274"/>
      <c r="AW79" s="274"/>
      <c r="AX79" s="972"/>
      <c r="AY79">
        <f>COUNTIF($AR$79,"☑")</f>
        <v>0</v>
      </c>
    </row>
    <row r="80" spans="1:51" ht="18.75" hidden="1" customHeight="1" x14ac:dyDescent="0.15">
      <c r="A80" s="867"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8"/>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c r="AY82">
        <f t="shared" ref="AY82:AY89" si="10">$AY$80</f>
        <v>0</v>
      </c>
    </row>
    <row r="83" spans="1:60" ht="22.5" hidden="1" customHeight="1" x14ac:dyDescent="0.15">
      <c r="A83" s="868"/>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c r="AY83">
        <f t="shared" si="10"/>
        <v>0</v>
      </c>
    </row>
    <row r="84" spans="1:60" ht="19.5" hidden="1" customHeight="1" x14ac:dyDescent="0.15">
      <c r="A84" s="868"/>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2"/>
      <c r="AY84">
        <f t="shared" si="10"/>
        <v>0</v>
      </c>
    </row>
    <row r="85" spans="1:60" ht="18.75" hidden="1" customHeight="1" x14ac:dyDescent="0.15">
      <c r="A85" s="86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390</v>
      </c>
      <c r="AF85" s="247"/>
      <c r="AG85" s="247"/>
      <c r="AH85" s="247"/>
      <c r="AI85" s="247" t="s">
        <v>412</v>
      </c>
      <c r="AJ85" s="247"/>
      <c r="AK85" s="247"/>
      <c r="AL85" s="247"/>
      <c r="AM85" s="247" t="s">
        <v>509</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8"/>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390</v>
      </c>
      <c r="AF90" s="247"/>
      <c r="AG90" s="247"/>
      <c r="AH90" s="247"/>
      <c r="AI90" s="247" t="s">
        <v>412</v>
      </c>
      <c r="AJ90" s="247"/>
      <c r="AK90" s="247"/>
      <c r="AL90" s="247"/>
      <c r="AM90" s="247" t="s">
        <v>509</v>
      </c>
      <c r="AN90" s="247"/>
      <c r="AO90" s="247"/>
      <c r="AP90" s="247"/>
      <c r="AQ90" s="158" t="s">
        <v>232</v>
      </c>
      <c r="AR90" s="133"/>
      <c r="AS90" s="133"/>
      <c r="AT90" s="134"/>
      <c r="AU90" s="538" t="s">
        <v>134</v>
      </c>
      <c r="AV90" s="538"/>
      <c r="AW90" s="538"/>
      <c r="AX90" s="539"/>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390</v>
      </c>
      <c r="AF95" s="247"/>
      <c r="AG95" s="247"/>
      <c r="AH95" s="247"/>
      <c r="AI95" s="247" t="s">
        <v>412</v>
      </c>
      <c r="AJ95" s="247"/>
      <c r="AK95" s="247"/>
      <c r="AL95" s="247"/>
      <c r="AM95" s="247" t="s">
        <v>509</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390</v>
      </c>
      <c r="AF100" s="545"/>
      <c r="AG100" s="545"/>
      <c r="AH100" s="546"/>
      <c r="AI100" s="544" t="s">
        <v>412</v>
      </c>
      <c r="AJ100" s="545"/>
      <c r="AK100" s="545"/>
      <c r="AL100" s="546"/>
      <c r="AM100" s="544" t="s">
        <v>509</v>
      </c>
      <c r="AN100" s="545"/>
      <c r="AO100" s="545"/>
      <c r="AP100" s="546"/>
      <c r="AQ100" s="317" t="s">
        <v>417</v>
      </c>
      <c r="AR100" s="318"/>
      <c r="AS100" s="318"/>
      <c r="AT100" s="319"/>
      <c r="AU100" s="317" t="s">
        <v>541</v>
      </c>
      <c r="AV100" s="318"/>
      <c r="AW100" s="318"/>
      <c r="AX100" s="320"/>
    </row>
    <row r="101" spans="1:60" ht="23.25" customHeight="1" x14ac:dyDescent="0.15">
      <c r="A101" s="424"/>
      <c r="B101" s="425"/>
      <c r="C101" s="425"/>
      <c r="D101" s="425"/>
      <c r="E101" s="425"/>
      <c r="F101" s="426"/>
      <c r="G101" s="108" t="s">
        <v>725</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726</v>
      </c>
      <c r="AC101" s="466"/>
      <c r="AD101" s="466"/>
      <c r="AE101" s="282">
        <v>33</v>
      </c>
      <c r="AF101" s="282"/>
      <c r="AG101" s="282"/>
      <c r="AH101" s="282"/>
      <c r="AI101" s="282">
        <v>29</v>
      </c>
      <c r="AJ101" s="282"/>
      <c r="AK101" s="282"/>
      <c r="AL101" s="282"/>
      <c r="AM101" s="282">
        <v>27</v>
      </c>
      <c r="AN101" s="282"/>
      <c r="AO101" s="282"/>
      <c r="AP101" s="282"/>
      <c r="AQ101" s="282" t="s">
        <v>786</v>
      </c>
      <c r="AR101" s="282"/>
      <c r="AS101" s="282"/>
      <c r="AT101" s="282"/>
      <c r="AU101" s="218" t="s">
        <v>786</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726</v>
      </c>
      <c r="AC102" s="466"/>
      <c r="AD102" s="466"/>
      <c r="AE102" s="282">
        <v>32</v>
      </c>
      <c r="AF102" s="282"/>
      <c r="AG102" s="282"/>
      <c r="AH102" s="282"/>
      <c r="AI102" s="282">
        <v>30</v>
      </c>
      <c r="AJ102" s="282"/>
      <c r="AK102" s="282"/>
      <c r="AL102" s="282"/>
      <c r="AM102" s="282">
        <v>30</v>
      </c>
      <c r="AN102" s="282"/>
      <c r="AO102" s="282"/>
      <c r="AP102" s="282"/>
      <c r="AQ102" s="282">
        <v>31</v>
      </c>
      <c r="AR102" s="282"/>
      <c r="AS102" s="282"/>
      <c r="AT102" s="282"/>
      <c r="AU102" s="225">
        <v>31</v>
      </c>
      <c r="AV102" s="226"/>
      <c r="AW102" s="226"/>
      <c r="AX102" s="321"/>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4"/>
      <c r="B104" s="425"/>
      <c r="C104" s="425"/>
      <c r="D104" s="425"/>
      <c r="E104" s="425"/>
      <c r="F104" s="426"/>
      <c r="G104" s="108" t="s">
        <v>727</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726</v>
      </c>
      <c r="AC104" s="551"/>
      <c r="AD104" s="552"/>
      <c r="AE104" s="282">
        <v>47</v>
      </c>
      <c r="AF104" s="282"/>
      <c r="AG104" s="282"/>
      <c r="AH104" s="282"/>
      <c r="AI104" s="282">
        <v>47</v>
      </c>
      <c r="AJ104" s="282"/>
      <c r="AK104" s="282"/>
      <c r="AL104" s="282"/>
      <c r="AM104" s="282">
        <v>47</v>
      </c>
      <c r="AN104" s="282"/>
      <c r="AO104" s="282"/>
      <c r="AP104" s="282"/>
      <c r="AQ104" s="282" t="s">
        <v>786</v>
      </c>
      <c r="AR104" s="282"/>
      <c r="AS104" s="282"/>
      <c r="AT104" s="282"/>
      <c r="AU104" s="282" t="s">
        <v>786</v>
      </c>
      <c r="AV104" s="282"/>
      <c r="AW104" s="282"/>
      <c r="AX104" s="283"/>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726</v>
      </c>
      <c r="AC105" s="474"/>
      <c r="AD105" s="475"/>
      <c r="AE105" s="282">
        <v>47</v>
      </c>
      <c r="AF105" s="282"/>
      <c r="AG105" s="282"/>
      <c r="AH105" s="282"/>
      <c r="AI105" s="282">
        <v>47</v>
      </c>
      <c r="AJ105" s="282"/>
      <c r="AK105" s="282"/>
      <c r="AL105" s="282"/>
      <c r="AM105" s="282">
        <v>47</v>
      </c>
      <c r="AN105" s="282"/>
      <c r="AO105" s="282"/>
      <c r="AP105" s="282"/>
      <c r="AQ105" s="282">
        <v>47</v>
      </c>
      <c r="AR105" s="282"/>
      <c r="AS105" s="282"/>
      <c r="AT105" s="282"/>
      <c r="AU105" s="282">
        <v>47</v>
      </c>
      <c r="AV105" s="282"/>
      <c r="AW105" s="282"/>
      <c r="AX105" s="283"/>
      <c r="AY105">
        <f>$AY$103</f>
        <v>1</v>
      </c>
    </row>
    <row r="106" spans="1:60" ht="31.5"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24"/>
      <c r="B107" s="425"/>
      <c r="C107" s="425"/>
      <c r="D107" s="425"/>
      <c r="E107" s="425"/>
      <c r="F107" s="426"/>
      <c r="G107" s="108" t="s">
        <v>728</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726</v>
      </c>
      <c r="AC107" s="551"/>
      <c r="AD107" s="552"/>
      <c r="AE107" s="282">
        <v>45</v>
      </c>
      <c r="AF107" s="282"/>
      <c r="AG107" s="282"/>
      <c r="AH107" s="282"/>
      <c r="AI107" s="282">
        <v>45</v>
      </c>
      <c r="AJ107" s="282"/>
      <c r="AK107" s="282"/>
      <c r="AL107" s="282"/>
      <c r="AM107" s="282">
        <v>33</v>
      </c>
      <c r="AN107" s="282"/>
      <c r="AO107" s="282"/>
      <c r="AP107" s="282"/>
      <c r="AQ107" s="282" t="s">
        <v>786</v>
      </c>
      <c r="AR107" s="282"/>
      <c r="AS107" s="282"/>
      <c r="AT107" s="282"/>
      <c r="AU107" s="282" t="s">
        <v>786</v>
      </c>
      <c r="AV107" s="282"/>
      <c r="AW107" s="282"/>
      <c r="AX107" s="283"/>
      <c r="AY107">
        <f>$AY$106</f>
        <v>1</v>
      </c>
    </row>
    <row r="108" spans="1:60" ht="23.25"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726</v>
      </c>
      <c r="AC108" s="474"/>
      <c r="AD108" s="475"/>
      <c r="AE108" s="282">
        <v>45</v>
      </c>
      <c r="AF108" s="282"/>
      <c r="AG108" s="282"/>
      <c r="AH108" s="282"/>
      <c r="AI108" s="282">
        <v>45</v>
      </c>
      <c r="AJ108" s="282"/>
      <c r="AK108" s="282"/>
      <c r="AL108" s="282"/>
      <c r="AM108" s="282">
        <v>45</v>
      </c>
      <c r="AN108" s="282"/>
      <c r="AO108" s="282"/>
      <c r="AP108" s="282"/>
      <c r="AQ108" s="282">
        <v>44</v>
      </c>
      <c r="AR108" s="282"/>
      <c r="AS108" s="282"/>
      <c r="AT108" s="282"/>
      <c r="AU108" s="282">
        <v>44</v>
      </c>
      <c r="AV108" s="282"/>
      <c r="AW108" s="282"/>
      <c r="AX108" s="283"/>
      <c r="AY108">
        <f>$AY$106</f>
        <v>1</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t="s">
        <v>729</v>
      </c>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t="s">
        <v>730</v>
      </c>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t="s">
        <v>729</v>
      </c>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t="s">
        <v>730</v>
      </c>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390</v>
      </c>
      <c r="AF115" s="247"/>
      <c r="AG115" s="247"/>
      <c r="AH115" s="247"/>
      <c r="AI115" s="247" t="s">
        <v>412</v>
      </c>
      <c r="AJ115" s="247"/>
      <c r="AK115" s="247"/>
      <c r="AL115" s="247"/>
      <c r="AM115" s="247" t="s">
        <v>509</v>
      </c>
      <c r="AN115" s="247"/>
      <c r="AO115" s="247"/>
      <c r="AP115" s="247"/>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770</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729</v>
      </c>
      <c r="AC116" s="468"/>
      <c r="AD116" s="469"/>
      <c r="AE116" s="282">
        <v>30807692</v>
      </c>
      <c r="AF116" s="282"/>
      <c r="AG116" s="282"/>
      <c r="AH116" s="282"/>
      <c r="AI116" s="282">
        <v>35279012</v>
      </c>
      <c r="AJ116" s="282"/>
      <c r="AK116" s="282"/>
      <c r="AL116" s="282"/>
      <c r="AM116" s="282">
        <v>41515981</v>
      </c>
      <c r="AN116" s="282"/>
      <c r="AO116" s="282"/>
      <c r="AP116" s="282"/>
      <c r="AQ116" s="218">
        <v>53798226</v>
      </c>
      <c r="AR116" s="219"/>
      <c r="AS116" s="219"/>
      <c r="AT116" s="219"/>
      <c r="AU116" s="219"/>
      <c r="AV116" s="219"/>
      <c r="AW116" s="219"/>
      <c r="AX116" s="221"/>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731</v>
      </c>
      <c r="AC117" s="478"/>
      <c r="AD117" s="479"/>
      <c r="AE117" s="556" t="s">
        <v>732</v>
      </c>
      <c r="AF117" s="556"/>
      <c r="AG117" s="556"/>
      <c r="AH117" s="556"/>
      <c r="AI117" s="556" t="s">
        <v>733</v>
      </c>
      <c r="AJ117" s="556"/>
      <c r="AK117" s="556"/>
      <c r="AL117" s="556"/>
      <c r="AM117" s="556" t="s">
        <v>771</v>
      </c>
      <c r="AN117" s="556"/>
      <c r="AO117" s="556"/>
      <c r="AP117" s="556"/>
      <c r="AQ117" s="556" t="s">
        <v>798</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390</v>
      </c>
      <c r="AF118" s="247"/>
      <c r="AG118" s="247"/>
      <c r="AH118" s="247"/>
      <c r="AI118" s="247" t="s">
        <v>412</v>
      </c>
      <c r="AJ118" s="247"/>
      <c r="AK118" s="247"/>
      <c r="AL118" s="247"/>
      <c r="AM118" s="247" t="s">
        <v>509</v>
      </c>
      <c r="AN118" s="247"/>
      <c r="AO118" s="247"/>
      <c r="AP118" s="247"/>
      <c r="AQ118" s="595" t="s">
        <v>542</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734</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729</v>
      </c>
      <c r="AC119" s="468"/>
      <c r="AD119" s="469"/>
      <c r="AE119" s="282">
        <v>21493926</v>
      </c>
      <c r="AF119" s="282"/>
      <c r="AG119" s="282"/>
      <c r="AH119" s="282"/>
      <c r="AI119" s="282">
        <v>23073831</v>
      </c>
      <c r="AJ119" s="282"/>
      <c r="AK119" s="282"/>
      <c r="AL119" s="282"/>
      <c r="AM119" s="282">
        <v>39465484</v>
      </c>
      <c r="AN119" s="282"/>
      <c r="AO119" s="282"/>
      <c r="AP119" s="282"/>
      <c r="AQ119" s="282">
        <v>24195766</v>
      </c>
      <c r="AR119" s="282"/>
      <c r="AS119" s="282"/>
      <c r="AT119" s="282"/>
      <c r="AU119" s="282"/>
      <c r="AV119" s="282"/>
      <c r="AW119" s="282"/>
      <c r="AX119" s="283"/>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735</v>
      </c>
      <c r="AC120" s="478"/>
      <c r="AD120" s="479"/>
      <c r="AE120" s="556" t="s">
        <v>736</v>
      </c>
      <c r="AF120" s="556"/>
      <c r="AG120" s="556"/>
      <c r="AH120" s="556"/>
      <c r="AI120" s="556" t="s">
        <v>737</v>
      </c>
      <c r="AJ120" s="556"/>
      <c r="AK120" s="556"/>
      <c r="AL120" s="556"/>
      <c r="AM120" s="556" t="s">
        <v>772</v>
      </c>
      <c r="AN120" s="556"/>
      <c r="AO120" s="556"/>
      <c r="AP120" s="556"/>
      <c r="AQ120" s="556" t="s">
        <v>799</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390</v>
      </c>
      <c r="AF121" s="247"/>
      <c r="AG121" s="247"/>
      <c r="AH121" s="247"/>
      <c r="AI121" s="247" t="s">
        <v>412</v>
      </c>
      <c r="AJ121" s="247"/>
      <c r="AK121" s="247"/>
      <c r="AL121" s="247"/>
      <c r="AM121" s="247" t="s">
        <v>509</v>
      </c>
      <c r="AN121" s="247"/>
      <c r="AO121" s="247"/>
      <c r="AP121" s="247"/>
      <c r="AQ121" s="595" t="s">
        <v>542</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738</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729</v>
      </c>
      <c r="AC122" s="468"/>
      <c r="AD122" s="469"/>
      <c r="AE122" s="282">
        <v>640066</v>
      </c>
      <c r="AF122" s="282"/>
      <c r="AG122" s="282"/>
      <c r="AH122" s="282"/>
      <c r="AI122" s="282">
        <v>695866</v>
      </c>
      <c r="AJ122" s="282"/>
      <c r="AK122" s="282"/>
      <c r="AL122" s="282"/>
      <c r="AM122" s="282">
        <v>207468</v>
      </c>
      <c r="AN122" s="282"/>
      <c r="AO122" s="282"/>
      <c r="AP122" s="282"/>
      <c r="AQ122" s="282">
        <v>879659</v>
      </c>
      <c r="AR122" s="282"/>
      <c r="AS122" s="282"/>
      <c r="AT122" s="282"/>
      <c r="AU122" s="282"/>
      <c r="AV122" s="282"/>
      <c r="AW122" s="282"/>
      <c r="AX122" s="283"/>
      <c r="AY122">
        <f>$AY$121</f>
        <v>1</v>
      </c>
    </row>
    <row r="123" spans="1:51" ht="46.5" customHeight="1" thickBo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739</v>
      </c>
      <c r="AC123" s="478"/>
      <c r="AD123" s="479"/>
      <c r="AE123" s="556" t="s">
        <v>740</v>
      </c>
      <c r="AF123" s="556"/>
      <c r="AG123" s="556"/>
      <c r="AH123" s="556"/>
      <c r="AI123" s="556" t="s">
        <v>741</v>
      </c>
      <c r="AJ123" s="556"/>
      <c r="AK123" s="556"/>
      <c r="AL123" s="556"/>
      <c r="AM123" s="556" t="s">
        <v>773</v>
      </c>
      <c r="AN123" s="556"/>
      <c r="AO123" s="556"/>
      <c r="AP123" s="556"/>
      <c r="AQ123" s="556" t="s">
        <v>800</v>
      </c>
      <c r="AR123" s="556"/>
      <c r="AS123" s="556"/>
      <c r="AT123" s="556"/>
      <c r="AU123" s="556"/>
      <c r="AV123" s="556"/>
      <c r="AW123" s="556"/>
      <c r="AX123" s="557"/>
      <c r="AY123">
        <f>$AY$121</f>
        <v>1</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390</v>
      </c>
      <c r="AF124" s="247"/>
      <c r="AG124" s="247"/>
      <c r="AH124" s="247"/>
      <c r="AI124" s="247" t="s">
        <v>412</v>
      </c>
      <c r="AJ124" s="247"/>
      <c r="AK124" s="247"/>
      <c r="AL124" s="247"/>
      <c r="AM124" s="247" t="s">
        <v>509</v>
      </c>
      <c r="AN124" s="247"/>
      <c r="AO124" s="247"/>
      <c r="AP124" s="247"/>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359</v>
      </c>
      <c r="H125" s="393"/>
      <c r="I125" s="393"/>
      <c r="J125" s="393"/>
      <c r="K125" s="393"/>
      <c r="L125" s="393"/>
      <c r="M125" s="393"/>
      <c r="N125" s="393"/>
      <c r="O125" s="393"/>
      <c r="P125" s="393"/>
      <c r="Q125" s="393"/>
      <c r="R125" s="393"/>
      <c r="S125" s="393"/>
      <c r="T125" s="393"/>
      <c r="U125" s="393"/>
      <c r="V125" s="393"/>
      <c r="W125" s="393"/>
      <c r="X125" s="934"/>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5"/>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1"/>
      <c r="Z127" s="932"/>
      <c r="AA127" s="933"/>
      <c r="AB127" s="413" t="s">
        <v>11</v>
      </c>
      <c r="AC127" s="414"/>
      <c r="AD127" s="415"/>
      <c r="AE127" s="247" t="s">
        <v>390</v>
      </c>
      <c r="AF127" s="247"/>
      <c r="AG127" s="247"/>
      <c r="AH127" s="247"/>
      <c r="AI127" s="247" t="s">
        <v>412</v>
      </c>
      <c r="AJ127" s="247"/>
      <c r="AK127" s="247"/>
      <c r="AL127" s="247"/>
      <c r="AM127" s="247" t="s">
        <v>509</v>
      </c>
      <c r="AN127" s="247"/>
      <c r="AO127" s="247"/>
      <c r="AP127" s="247"/>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405</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789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36"/>
      <c r="E430" s="175" t="s">
        <v>399</v>
      </c>
      <c r="F430" s="901"/>
      <c r="G430" s="902" t="s">
        <v>252</v>
      </c>
      <c r="H430" s="126"/>
      <c r="I430" s="126"/>
      <c r="J430" s="903" t="s">
        <v>718</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2" t="s">
        <v>252</v>
      </c>
      <c r="H484" s="126"/>
      <c r="I484" s="126"/>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2" t="s">
        <v>252</v>
      </c>
      <c r="H538" s="126"/>
      <c r="I538" s="126"/>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2" t="s">
        <v>252</v>
      </c>
      <c r="H592" s="126"/>
      <c r="I592" s="126"/>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2" t="s">
        <v>252</v>
      </c>
      <c r="H646" s="126"/>
      <c r="I646" s="126"/>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69.95"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753</v>
      </c>
      <c r="AE702" s="342"/>
      <c r="AF702" s="342"/>
      <c r="AG702" s="385" t="s">
        <v>790</v>
      </c>
      <c r="AH702" s="386"/>
      <c r="AI702" s="386"/>
      <c r="AJ702" s="386"/>
      <c r="AK702" s="386"/>
      <c r="AL702" s="386"/>
      <c r="AM702" s="386"/>
      <c r="AN702" s="386"/>
      <c r="AO702" s="386"/>
      <c r="AP702" s="386"/>
      <c r="AQ702" s="386"/>
      <c r="AR702" s="386"/>
      <c r="AS702" s="386"/>
      <c r="AT702" s="386"/>
      <c r="AU702" s="386"/>
      <c r="AV702" s="386"/>
      <c r="AW702" s="386"/>
      <c r="AX702" s="387"/>
    </row>
    <row r="703" spans="1:51" ht="51.9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753</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51.95" customHeight="1" x14ac:dyDescent="0.15">
      <c r="A704" s="877"/>
      <c r="B704" s="878"/>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753</v>
      </c>
      <c r="AE704" s="787"/>
      <c r="AF704" s="787"/>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756</v>
      </c>
      <c r="AE705" s="719"/>
      <c r="AF705" s="719"/>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757</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757</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756</v>
      </c>
      <c r="AE708" s="609"/>
      <c r="AF708" s="609"/>
      <c r="AG708" s="746" t="s">
        <v>406</v>
      </c>
      <c r="AH708" s="747"/>
      <c r="AI708" s="747"/>
      <c r="AJ708" s="747"/>
      <c r="AK708" s="747"/>
      <c r="AL708" s="747"/>
      <c r="AM708" s="747"/>
      <c r="AN708" s="747"/>
      <c r="AO708" s="747"/>
      <c r="AP708" s="747"/>
      <c r="AQ708" s="747"/>
      <c r="AR708" s="747"/>
      <c r="AS708" s="747"/>
      <c r="AT708" s="747"/>
      <c r="AU708" s="747"/>
      <c r="AV708" s="747"/>
      <c r="AW708" s="747"/>
      <c r="AX708" s="748"/>
    </row>
    <row r="709" spans="1:50" ht="32.1"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753</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2.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753</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51.9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753</v>
      </c>
      <c r="AE712" s="787"/>
      <c r="AF712" s="787"/>
      <c r="AG712" s="811" t="s">
        <v>760</v>
      </c>
      <c r="AH712" s="812"/>
      <c r="AI712" s="812"/>
      <c r="AJ712" s="812"/>
      <c r="AK712" s="812"/>
      <c r="AL712" s="812"/>
      <c r="AM712" s="812"/>
      <c r="AN712" s="812"/>
      <c r="AO712" s="812"/>
      <c r="AP712" s="812"/>
      <c r="AQ712" s="812"/>
      <c r="AR712" s="812"/>
      <c r="AS712" s="812"/>
      <c r="AT712" s="812"/>
      <c r="AU712" s="812"/>
      <c r="AV712" s="812"/>
      <c r="AW712" s="812"/>
      <c r="AX712" s="813"/>
    </row>
    <row r="713" spans="1:50" ht="32.1" customHeight="1" x14ac:dyDescent="0.15">
      <c r="A713" s="646"/>
      <c r="B713" s="648"/>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753</v>
      </c>
      <c r="AE713" s="323"/>
      <c r="AF713" s="667"/>
      <c r="AG713" s="104" t="s">
        <v>801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756</v>
      </c>
      <c r="AE714" s="809"/>
      <c r="AF714" s="810"/>
      <c r="AG714" s="740" t="s">
        <v>406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753</v>
      </c>
      <c r="AE715" s="609"/>
      <c r="AF715" s="660"/>
      <c r="AG715" s="746" t="s">
        <v>796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756</v>
      </c>
      <c r="AE716" s="631"/>
      <c r="AF716" s="631"/>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90"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792</v>
      </c>
      <c r="AE717" s="323"/>
      <c r="AF717" s="323"/>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51.9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753</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753</v>
      </c>
      <c r="AE719" s="609"/>
      <c r="AF719" s="609"/>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710</v>
      </c>
      <c r="D721" s="294"/>
      <c r="E721" s="294"/>
      <c r="F721" s="295"/>
      <c r="G721" s="284"/>
      <c r="H721" s="285"/>
      <c r="I721" s="77" t="str">
        <f>IF(OR(G721="　", G721=""), "", "-")</f>
        <v/>
      </c>
      <c r="J721" s="288">
        <v>687</v>
      </c>
      <c r="K721" s="288"/>
      <c r="L721" s="77" t="str">
        <f>IF(M721="","","-")</f>
        <v/>
      </c>
      <c r="M721" s="78"/>
      <c r="N721" s="301" t="s">
        <v>744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2" t="s">
        <v>793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763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791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137</v>
      </c>
      <c r="B731" s="678"/>
      <c r="C731" s="678"/>
      <c r="D731" s="678"/>
      <c r="E731" s="679"/>
      <c r="F731" s="733" t="s">
        <v>794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797</v>
      </c>
      <c r="B733" s="678"/>
      <c r="C733" s="678"/>
      <c r="D733" s="678"/>
      <c r="E733" s="679"/>
      <c r="F733" s="641" t="s">
        <v>803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672</v>
      </c>
      <c r="B737" s="211"/>
      <c r="C737" s="211"/>
      <c r="D737" s="212"/>
      <c r="E737" s="959" t="s">
        <v>745</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397</v>
      </c>
      <c r="B738" s="361"/>
      <c r="C738" s="361"/>
      <c r="D738" s="361"/>
      <c r="E738" s="959" t="s">
        <v>746</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396</v>
      </c>
      <c r="B739" s="361"/>
      <c r="C739" s="361"/>
      <c r="D739" s="361"/>
      <c r="E739" s="959" t="s">
        <v>747</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395</v>
      </c>
      <c r="B740" s="361"/>
      <c r="C740" s="361"/>
      <c r="D740" s="361"/>
      <c r="E740" s="959" t="s">
        <v>748</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394</v>
      </c>
      <c r="B741" s="361"/>
      <c r="C741" s="361"/>
      <c r="D741" s="361"/>
      <c r="E741" s="959" t="s">
        <v>749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393</v>
      </c>
      <c r="B742" s="361"/>
      <c r="C742" s="361"/>
      <c r="D742" s="361"/>
      <c r="E742" s="959" t="s">
        <v>750</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392</v>
      </c>
      <c r="B743" s="361"/>
      <c r="C743" s="361"/>
      <c r="D743" s="361"/>
      <c r="E743" s="959" t="s">
        <v>749</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391</v>
      </c>
      <c r="B744" s="361"/>
      <c r="C744" s="361"/>
      <c r="D744" s="361"/>
      <c r="E744" s="959" t="s">
        <v>751</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390</v>
      </c>
      <c r="B745" s="361"/>
      <c r="C745" s="361"/>
      <c r="D745" s="361"/>
      <c r="E745" s="996" t="s">
        <v>752</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545</v>
      </c>
      <c r="B746" s="361"/>
      <c r="C746" s="361"/>
      <c r="D746" s="361"/>
      <c r="E746" s="965" t="s">
        <v>710</v>
      </c>
      <c r="F746" s="963"/>
      <c r="G746" s="963"/>
      <c r="H746" s="100" t="str">
        <f>IF(E746="","","-")</f>
        <v>-</v>
      </c>
      <c r="I746" s="963"/>
      <c r="J746" s="963"/>
      <c r="K746" s="100" t="str">
        <f>IF(I746="","","-")</f>
        <v/>
      </c>
      <c r="L746" s="964">
        <v>611</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509</v>
      </c>
      <c r="B747" s="361"/>
      <c r="C747" s="361"/>
      <c r="D747" s="361"/>
      <c r="E747" s="965" t="s">
        <v>710</v>
      </c>
      <c r="F747" s="963"/>
      <c r="G747" s="963"/>
      <c r="H747" s="100" t="str">
        <f>IF(E747="","","-")</f>
        <v>-</v>
      </c>
      <c r="I747" s="963"/>
      <c r="J747" s="963"/>
      <c r="K747" s="100" t="str">
        <f>IF(I747="","","-")</f>
        <v/>
      </c>
      <c r="L747" s="964">
        <v>621</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788</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35.1" customHeight="1" x14ac:dyDescent="0.15">
      <c r="A789" s="635"/>
      <c r="B789" s="636"/>
      <c r="C789" s="636"/>
      <c r="D789" s="636"/>
      <c r="E789" s="636"/>
      <c r="F789" s="637"/>
      <c r="G789" s="674" t="s">
        <v>764</v>
      </c>
      <c r="H789" s="675"/>
      <c r="I789" s="675"/>
      <c r="J789" s="675"/>
      <c r="K789" s="676"/>
      <c r="L789" s="668" t="s">
        <v>766</v>
      </c>
      <c r="M789" s="669"/>
      <c r="N789" s="669"/>
      <c r="O789" s="669"/>
      <c r="P789" s="669"/>
      <c r="Q789" s="669"/>
      <c r="R789" s="669"/>
      <c r="S789" s="669"/>
      <c r="T789" s="669"/>
      <c r="U789" s="669"/>
      <c r="V789" s="669"/>
      <c r="W789" s="669"/>
      <c r="X789" s="670"/>
      <c r="Y789" s="388">
        <v>561</v>
      </c>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customHeight="1" x14ac:dyDescent="0.15">
      <c r="A790" s="635"/>
      <c r="B790" s="636"/>
      <c r="C790" s="636"/>
      <c r="D790" s="636"/>
      <c r="E790" s="636"/>
      <c r="F790" s="637"/>
      <c r="G790" s="610"/>
      <c r="H790" s="611"/>
      <c r="I790" s="611"/>
      <c r="J790" s="611"/>
      <c r="K790" s="612"/>
      <c r="L790" s="602" t="s">
        <v>765</v>
      </c>
      <c r="M790" s="603"/>
      <c r="N790" s="603"/>
      <c r="O790" s="603"/>
      <c r="P790" s="603"/>
      <c r="Q790" s="603"/>
      <c r="R790" s="603"/>
      <c r="S790" s="603"/>
      <c r="T790" s="603"/>
      <c r="U790" s="603"/>
      <c r="V790" s="603"/>
      <c r="W790" s="603"/>
      <c r="X790" s="604"/>
      <c r="Y790" s="605">
        <v>459</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t="s">
        <v>767</v>
      </c>
      <c r="M791" s="603"/>
      <c r="N791" s="603"/>
      <c r="O791" s="603"/>
      <c r="P791" s="603"/>
      <c r="Q791" s="603"/>
      <c r="R791" s="603"/>
      <c r="S791" s="603"/>
      <c r="T791" s="603"/>
      <c r="U791" s="603"/>
      <c r="V791" s="603"/>
      <c r="W791" s="603"/>
      <c r="X791" s="604"/>
      <c r="Y791" s="605">
        <v>2</v>
      </c>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1022</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1.95" customHeight="1" x14ac:dyDescent="0.15">
      <c r="A845" s="370">
        <v>1</v>
      </c>
      <c r="B845" s="370">
        <v>1</v>
      </c>
      <c r="C845" s="371" t="s">
        <v>774</v>
      </c>
      <c r="D845" s="372" t="s">
        <v>774</v>
      </c>
      <c r="E845" s="372" t="s">
        <v>774</v>
      </c>
      <c r="F845" s="372" t="s">
        <v>774</v>
      </c>
      <c r="G845" s="372" t="s">
        <v>774</v>
      </c>
      <c r="H845" s="372" t="s">
        <v>774</v>
      </c>
      <c r="I845" s="373" t="s">
        <v>774</v>
      </c>
      <c r="J845" s="344">
        <v>7000020220001</v>
      </c>
      <c r="K845" s="345"/>
      <c r="L845" s="345"/>
      <c r="M845" s="345"/>
      <c r="N845" s="345"/>
      <c r="O845" s="345"/>
      <c r="P845" s="910" t="s">
        <v>768</v>
      </c>
      <c r="Q845" s="910"/>
      <c r="R845" s="910"/>
      <c r="S845" s="910"/>
      <c r="T845" s="910"/>
      <c r="U845" s="910"/>
      <c r="V845" s="910"/>
      <c r="W845" s="910"/>
      <c r="X845" s="910"/>
      <c r="Y845" s="347">
        <v>1022</v>
      </c>
      <c r="Z845" s="348"/>
      <c r="AA845" s="348"/>
      <c r="AB845" s="349"/>
      <c r="AC845" s="840" t="s">
        <v>769</v>
      </c>
      <c r="AD845" s="841"/>
      <c r="AE845" s="841"/>
      <c r="AF845" s="841"/>
      <c r="AG845" s="84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51.95" customHeight="1" x14ac:dyDescent="0.15">
      <c r="A846" s="370">
        <v>2</v>
      </c>
      <c r="B846" s="370">
        <v>1</v>
      </c>
      <c r="C846" s="374" t="s">
        <v>775</v>
      </c>
      <c r="D846" s="375" t="s">
        <v>775</v>
      </c>
      <c r="E846" s="375" t="s">
        <v>775</v>
      </c>
      <c r="F846" s="375" t="s">
        <v>775</v>
      </c>
      <c r="G846" s="375" t="s">
        <v>775</v>
      </c>
      <c r="H846" s="375" t="s">
        <v>775</v>
      </c>
      <c r="I846" s="376" t="s">
        <v>775</v>
      </c>
      <c r="J846" s="344">
        <v>8000020130001</v>
      </c>
      <c r="K846" s="345"/>
      <c r="L846" s="345"/>
      <c r="M846" s="345"/>
      <c r="N846" s="345"/>
      <c r="O846" s="345"/>
      <c r="P846" s="910" t="s">
        <v>768</v>
      </c>
      <c r="Q846" s="910"/>
      <c r="R846" s="910"/>
      <c r="S846" s="910"/>
      <c r="T846" s="910"/>
      <c r="U846" s="910"/>
      <c r="V846" s="910"/>
      <c r="W846" s="910"/>
      <c r="X846" s="910"/>
      <c r="Y846" s="347">
        <v>291</v>
      </c>
      <c r="Z846" s="348"/>
      <c r="AA846" s="348"/>
      <c r="AB846" s="349"/>
      <c r="AC846" s="840" t="s">
        <v>769</v>
      </c>
      <c r="AD846" s="841"/>
      <c r="AE846" s="841"/>
      <c r="AF846" s="841"/>
      <c r="AG846" s="84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51.95" customHeight="1" x14ac:dyDescent="0.15">
      <c r="A847" s="370">
        <v>3</v>
      </c>
      <c r="B847" s="370">
        <v>1</v>
      </c>
      <c r="C847" s="374" t="s">
        <v>776</v>
      </c>
      <c r="D847" s="375" t="s">
        <v>776</v>
      </c>
      <c r="E847" s="375" t="s">
        <v>776</v>
      </c>
      <c r="F847" s="375" t="s">
        <v>776</v>
      </c>
      <c r="G847" s="375" t="s">
        <v>776</v>
      </c>
      <c r="H847" s="375" t="s">
        <v>776</v>
      </c>
      <c r="I847" s="376" t="s">
        <v>776</v>
      </c>
      <c r="J847" s="344">
        <v>4000020210005</v>
      </c>
      <c r="K847" s="345"/>
      <c r="L847" s="345"/>
      <c r="M847" s="345"/>
      <c r="N847" s="345"/>
      <c r="O847" s="345"/>
      <c r="P847" s="910" t="s">
        <v>768</v>
      </c>
      <c r="Q847" s="910"/>
      <c r="R847" s="910"/>
      <c r="S847" s="910"/>
      <c r="T847" s="910"/>
      <c r="U847" s="910"/>
      <c r="V847" s="910"/>
      <c r="W847" s="910"/>
      <c r="X847" s="910"/>
      <c r="Y847" s="347">
        <v>208</v>
      </c>
      <c r="Z847" s="348"/>
      <c r="AA847" s="348"/>
      <c r="AB847" s="349"/>
      <c r="AC847" s="840" t="s">
        <v>769</v>
      </c>
      <c r="AD847" s="841"/>
      <c r="AE847" s="841"/>
      <c r="AF847" s="841"/>
      <c r="AG847" s="841"/>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1</v>
      </c>
    </row>
    <row r="848" spans="1:51" ht="51.95" customHeight="1" x14ac:dyDescent="0.15">
      <c r="A848" s="370">
        <v>4</v>
      </c>
      <c r="B848" s="370">
        <v>1</v>
      </c>
      <c r="C848" s="374" t="s">
        <v>777</v>
      </c>
      <c r="D848" s="375" t="s">
        <v>777</v>
      </c>
      <c r="E848" s="375" t="s">
        <v>777</v>
      </c>
      <c r="F848" s="375" t="s">
        <v>777</v>
      </c>
      <c r="G848" s="375" t="s">
        <v>777</v>
      </c>
      <c r="H848" s="375" t="s">
        <v>777</v>
      </c>
      <c r="I848" s="376" t="s">
        <v>777</v>
      </c>
      <c r="J848" s="344">
        <v>7000020430005</v>
      </c>
      <c r="K848" s="345"/>
      <c r="L848" s="345"/>
      <c r="M848" s="345"/>
      <c r="N848" s="345"/>
      <c r="O848" s="345"/>
      <c r="P848" s="910" t="s">
        <v>768</v>
      </c>
      <c r="Q848" s="910"/>
      <c r="R848" s="910"/>
      <c r="S848" s="910"/>
      <c r="T848" s="910"/>
      <c r="U848" s="910"/>
      <c r="V848" s="910"/>
      <c r="W848" s="910"/>
      <c r="X848" s="910"/>
      <c r="Y848" s="347">
        <v>109</v>
      </c>
      <c r="Z848" s="348"/>
      <c r="AA848" s="348"/>
      <c r="AB848" s="349"/>
      <c r="AC848" s="840" t="s">
        <v>769</v>
      </c>
      <c r="AD848" s="841"/>
      <c r="AE848" s="841"/>
      <c r="AF848" s="841"/>
      <c r="AG848" s="841"/>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1</v>
      </c>
    </row>
    <row r="849" spans="1:51" ht="51.95" customHeight="1" x14ac:dyDescent="0.15">
      <c r="A849" s="370">
        <v>5</v>
      </c>
      <c r="B849" s="370">
        <v>1</v>
      </c>
      <c r="C849" s="374" t="s">
        <v>778</v>
      </c>
      <c r="D849" s="375" t="s">
        <v>778</v>
      </c>
      <c r="E849" s="375" t="s">
        <v>778</v>
      </c>
      <c r="F849" s="375" t="s">
        <v>778</v>
      </c>
      <c r="G849" s="375" t="s">
        <v>778</v>
      </c>
      <c r="H849" s="375" t="s">
        <v>778</v>
      </c>
      <c r="I849" s="376" t="s">
        <v>778</v>
      </c>
      <c r="J849" s="344">
        <v>1000020230006</v>
      </c>
      <c r="K849" s="345"/>
      <c r="L849" s="345"/>
      <c r="M849" s="345"/>
      <c r="N849" s="345"/>
      <c r="O849" s="345"/>
      <c r="P849" s="910" t="s">
        <v>768</v>
      </c>
      <c r="Q849" s="910"/>
      <c r="R849" s="910"/>
      <c r="S849" s="910"/>
      <c r="T849" s="910"/>
      <c r="U849" s="910"/>
      <c r="V849" s="910"/>
      <c r="W849" s="910"/>
      <c r="X849" s="910"/>
      <c r="Y849" s="347">
        <v>90</v>
      </c>
      <c r="Z849" s="348"/>
      <c r="AA849" s="348"/>
      <c r="AB849" s="349"/>
      <c r="AC849" s="840" t="s">
        <v>769</v>
      </c>
      <c r="AD849" s="841"/>
      <c r="AE849" s="841"/>
      <c r="AF849" s="841"/>
      <c r="AG849" s="841"/>
      <c r="AH849" s="366" t="s">
        <v>406</v>
      </c>
      <c r="AI849" s="367"/>
      <c r="AJ849" s="367"/>
      <c r="AK849" s="367"/>
      <c r="AL849" s="354" t="s">
        <v>406</v>
      </c>
      <c r="AM849" s="355"/>
      <c r="AN849" s="355"/>
      <c r="AO849" s="356"/>
      <c r="AP849" s="357" t="s">
        <v>406</v>
      </c>
      <c r="AQ849" s="357"/>
      <c r="AR849" s="357"/>
      <c r="AS849" s="357"/>
      <c r="AT849" s="357"/>
      <c r="AU849" s="357"/>
      <c r="AV849" s="357"/>
      <c r="AW849" s="357"/>
      <c r="AX849" s="357"/>
      <c r="AY849">
        <f>COUNTA($C$849)</f>
        <v>1</v>
      </c>
    </row>
    <row r="850" spans="1:51" ht="51.95" customHeight="1" x14ac:dyDescent="0.15">
      <c r="A850" s="370">
        <v>6</v>
      </c>
      <c r="B850" s="370">
        <v>1</v>
      </c>
      <c r="C850" s="374" t="s">
        <v>779</v>
      </c>
      <c r="D850" s="375" t="s">
        <v>779</v>
      </c>
      <c r="E850" s="375" t="s">
        <v>779</v>
      </c>
      <c r="F850" s="375" t="s">
        <v>779</v>
      </c>
      <c r="G850" s="375" t="s">
        <v>779</v>
      </c>
      <c r="H850" s="375" t="s">
        <v>779</v>
      </c>
      <c r="I850" s="376" t="s">
        <v>779</v>
      </c>
      <c r="J850" s="344">
        <v>2000020260002</v>
      </c>
      <c r="K850" s="345"/>
      <c r="L850" s="345"/>
      <c r="M850" s="345"/>
      <c r="N850" s="345"/>
      <c r="O850" s="345"/>
      <c r="P850" s="910" t="s">
        <v>768</v>
      </c>
      <c r="Q850" s="910"/>
      <c r="R850" s="910"/>
      <c r="S850" s="910"/>
      <c r="T850" s="910"/>
      <c r="U850" s="910"/>
      <c r="V850" s="910"/>
      <c r="W850" s="910"/>
      <c r="X850" s="910"/>
      <c r="Y850" s="347">
        <v>85</v>
      </c>
      <c r="Z850" s="348"/>
      <c r="AA850" s="348"/>
      <c r="AB850" s="349"/>
      <c r="AC850" s="840" t="s">
        <v>769</v>
      </c>
      <c r="AD850" s="841"/>
      <c r="AE850" s="841"/>
      <c r="AF850" s="841"/>
      <c r="AG850" s="841"/>
      <c r="AH850" s="366" t="s">
        <v>406</v>
      </c>
      <c r="AI850" s="367"/>
      <c r="AJ850" s="367"/>
      <c r="AK850" s="367"/>
      <c r="AL850" s="354" t="s">
        <v>406</v>
      </c>
      <c r="AM850" s="355"/>
      <c r="AN850" s="355"/>
      <c r="AO850" s="356"/>
      <c r="AP850" s="357" t="s">
        <v>406</v>
      </c>
      <c r="AQ850" s="357"/>
      <c r="AR850" s="357"/>
      <c r="AS850" s="357"/>
      <c r="AT850" s="357"/>
      <c r="AU850" s="357"/>
      <c r="AV850" s="357"/>
      <c r="AW850" s="357"/>
      <c r="AX850" s="357"/>
      <c r="AY850">
        <f>COUNTA($C$850)</f>
        <v>1</v>
      </c>
    </row>
    <row r="851" spans="1:51" ht="51.95" customHeight="1" x14ac:dyDescent="0.15">
      <c r="A851" s="370">
        <v>7</v>
      </c>
      <c r="B851" s="370">
        <v>1</v>
      </c>
      <c r="C851" s="374" t="s">
        <v>780</v>
      </c>
      <c r="D851" s="375" t="s">
        <v>780</v>
      </c>
      <c r="E851" s="375" t="s">
        <v>780</v>
      </c>
      <c r="F851" s="375" t="s">
        <v>780</v>
      </c>
      <c r="G851" s="375" t="s">
        <v>780</v>
      </c>
      <c r="H851" s="375" t="s">
        <v>780</v>
      </c>
      <c r="I851" s="376" t="s">
        <v>780</v>
      </c>
      <c r="J851" s="344">
        <v>2000020080004</v>
      </c>
      <c r="K851" s="345"/>
      <c r="L851" s="345"/>
      <c r="M851" s="345"/>
      <c r="N851" s="345"/>
      <c r="O851" s="345"/>
      <c r="P851" s="910" t="s">
        <v>768</v>
      </c>
      <c r="Q851" s="910"/>
      <c r="R851" s="910"/>
      <c r="S851" s="910"/>
      <c r="T851" s="910"/>
      <c r="U851" s="910"/>
      <c r="V851" s="910"/>
      <c r="W851" s="910"/>
      <c r="X851" s="910"/>
      <c r="Y851" s="347">
        <v>80</v>
      </c>
      <c r="Z851" s="348"/>
      <c r="AA851" s="348"/>
      <c r="AB851" s="349"/>
      <c r="AC851" s="840" t="s">
        <v>769</v>
      </c>
      <c r="AD851" s="841"/>
      <c r="AE851" s="841"/>
      <c r="AF851" s="841"/>
      <c r="AG851" s="841"/>
      <c r="AH851" s="366" t="s">
        <v>406</v>
      </c>
      <c r="AI851" s="367"/>
      <c r="AJ851" s="367"/>
      <c r="AK851" s="367"/>
      <c r="AL851" s="354" t="s">
        <v>406</v>
      </c>
      <c r="AM851" s="355"/>
      <c r="AN851" s="355"/>
      <c r="AO851" s="356"/>
      <c r="AP851" s="357" t="s">
        <v>406</v>
      </c>
      <c r="AQ851" s="357"/>
      <c r="AR851" s="357"/>
      <c r="AS851" s="357"/>
      <c r="AT851" s="357"/>
      <c r="AU851" s="357"/>
      <c r="AV851" s="357"/>
      <c r="AW851" s="357"/>
      <c r="AX851" s="357"/>
      <c r="AY851">
        <f>COUNTA($C$851)</f>
        <v>1</v>
      </c>
    </row>
    <row r="852" spans="1:51" ht="51.95" customHeight="1" x14ac:dyDescent="0.15">
      <c r="A852" s="370">
        <v>8</v>
      </c>
      <c r="B852" s="370">
        <v>1</v>
      </c>
      <c r="C852" s="371" t="s">
        <v>781</v>
      </c>
      <c r="D852" s="372" t="s">
        <v>781</v>
      </c>
      <c r="E852" s="372" t="s">
        <v>781</v>
      </c>
      <c r="F852" s="372" t="s">
        <v>781</v>
      </c>
      <c r="G852" s="372" t="s">
        <v>781</v>
      </c>
      <c r="H852" s="372" t="s">
        <v>781</v>
      </c>
      <c r="I852" s="373" t="s">
        <v>781</v>
      </c>
      <c r="J852" s="344">
        <v>1000020140007</v>
      </c>
      <c r="K852" s="345"/>
      <c r="L852" s="345"/>
      <c r="M852" s="345"/>
      <c r="N852" s="345"/>
      <c r="O852" s="345"/>
      <c r="P852" s="910" t="s">
        <v>768</v>
      </c>
      <c r="Q852" s="910"/>
      <c r="R852" s="910"/>
      <c r="S852" s="910"/>
      <c r="T852" s="910"/>
      <c r="U852" s="910"/>
      <c r="V852" s="910"/>
      <c r="W852" s="910"/>
      <c r="X852" s="910"/>
      <c r="Y852" s="347">
        <v>72</v>
      </c>
      <c r="Z852" s="348"/>
      <c r="AA852" s="348"/>
      <c r="AB852" s="349"/>
      <c r="AC852" s="840" t="s">
        <v>769</v>
      </c>
      <c r="AD852" s="841"/>
      <c r="AE852" s="841"/>
      <c r="AF852" s="841"/>
      <c r="AG852" s="841"/>
      <c r="AH852" s="366" t="s">
        <v>406</v>
      </c>
      <c r="AI852" s="367"/>
      <c r="AJ852" s="367"/>
      <c r="AK852" s="367"/>
      <c r="AL852" s="354" t="s">
        <v>406</v>
      </c>
      <c r="AM852" s="355"/>
      <c r="AN852" s="355"/>
      <c r="AO852" s="356"/>
      <c r="AP852" s="357" t="s">
        <v>406</v>
      </c>
      <c r="AQ852" s="357"/>
      <c r="AR852" s="357"/>
      <c r="AS852" s="357"/>
      <c r="AT852" s="357"/>
      <c r="AU852" s="357"/>
      <c r="AV852" s="357"/>
      <c r="AW852" s="357"/>
      <c r="AX852" s="357"/>
      <c r="AY852">
        <f>COUNTA($C$852)</f>
        <v>1</v>
      </c>
    </row>
    <row r="853" spans="1:51" ht="51.95" customHeight="1" x14ac:dyDescent="0.15">
      <c r="A853" s="370">
        <v>9</v>
      </c>
      <c r="B853" s="370">
        <v>1</v>
      </c>
      <c r="C853" s="371" t="s">
        <v>782</v>
      </c>
      <c r="D853" s="372" t="s">
        <v>782</v>
      </c>
      <c r="E853" s="372" t="s">
        <v>782</v>
      </c>
      <c r="F853" s="372" t="s">
        <v>782</v>
      </c>
      <c r="G853" s="372" t="s">
        <v>782</v>
      </c>
      <c r="H853" s="372" t="s">
        <v>782</v>
      </c>
      <c r="I853" s="373" t="s">
        <v>782</v>
      </c>
      <c r="J853" s="344">
        <v>1000020410004</v>
      </c>
      <c r="K853" s="345"/>
      <c r="L853" s="345"/>
      <c r="M853" s="345"/>
      <c r="N853" s="345"/>
      <c r="O853" s="345"/>
      <c r="P853" s="910" t="s">
        <v>768</v>
      </c>
      <c r="Q853" s="910"/>
      <c r="R853" s="910"/>
      <c r="S853" s="910"/>
      <c r="T853" s="910"/>
      <c r="U853" s="910"/>
      <c r="V853" s="910"/>
      <c r="W853" s="910"/>
      <c r="X853" s="910"/>
      <c r="Y853" s="347">
        <v>70</v>
      </c>
      <c r="Z853" s="348"/>
      <c r="AA853" s="348"/>
      <c r="AB853" s="349"/>
      <c r="AC853" s="840" t="s">
        <v>769</v>
      </c>
      <c r="AD853" s="841"/>
      <c r="AE853" s="841"/>
      <c r="AF853" s="841"/>
      <c r="AG853" s="841"/>
      <c r="AH853" s="366" t="s">
        <v>406</v>
      </c>
      <c r="AI853" s="367"/>
      <c r="AJ853" s="367"/>
      <c r="AK853" s="367"/>
      <c r="AL853" s="354" t="s">
        <v>406</v>
      </c>
      <c r="AM853" s="355"/>
      <c r="AN853" s="355"/>
      <c r="AO853" s="356"/>
      <c r="AP853" s="357" t="s">
        <v>406</v>
      </c>
      <c r="AQ853" s="357"/>
      <c r="AR853" s="357"/>
      <c r="AS853" s="357"/>
      <c r="AT853" s="357"/>
      <c r="AU853" s="357"/>
      <c r="AV853" s="357"/>
      <c r="AW853" s="357"/>
      <c r="AX853" s="357"/>
      <c r="AY853">
        <f>COUNTA($C$853)</f>
        <v>1</v>
      </c>
    </row>
    <row r="854" spans="1:51" ht="51.95" customHeight="1" x14ac:dyDescent="0.15">
      <c r="A854" s="370">
        <v>10</v>
      </c>
      <c r="B854" s="370">
        <v>1</v>
      </c>
      <c r="C854" s="371" t="s">
        <v>783</v>
      </c>
      <c r="D854" s="372" t="s">
        <v>783</v>
      </c>
      <c r="E854" s="372" t="s">
        <v>783</v>
      </c>
      <c r="F854" s="372" t="s">
        <v>783</v>
      </c>
      <c r="G854" s="372" t="s">
        <v>783</v>
      </c>
      <c r="H854" s="372" t="s">
        <v>783</v>
      </c>
      <c r="I854" s="373" t="s">
        <v>783</v>
      </c>
      <c r="J854" s="344">
        <v>1000020200000</v>
      </c>
      <c r="K854" s="345"/>
      <c r="L854" s="345"/>
      <c r="M854" s="345"/>
      <c r="N854" s="345"/>
      <c r="O854" s="345"/>
      <c r="P854" s="910" t="s">
        <v>768</v>
      </c>
      <c r="Q854" s="910"/>
      <c r="R854" s="910"/>
      <c r="S854" s="910"/>
      <c r="T854" s="910"/>
      <c r="U854" s="910"/>
      <c r="V854" s="910"/>
      <c r="W854" s="910"/>
      <c r="X854" s="910"/>
      <c r="Y854" s="347">
        <v>67</v>
      </c>
      <c r="Z854" s="348"/>
      <c r="AA854" s="348"/>
      <c r="AB854" s="349"/>
      <c r="AC854" s="840" t="s">
        <v>769</v>
      </c>
      <c r="AD854" s="841"/>
      <c r="AE854" s="841"/>
      <c r="AF854" s="841"/>
      <c r="AG854" s="841"/>
      <c r="AH854" s="366" t="s">
        <v>406</v>
      </c>
      <c r="AI854" s="367"/>
      <c r="AJ854" s="367"/>
      <c r="AK854" s="367"/>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787</v>
      </c>
      <c r="F1110" s="369"/>
      <c r="G1110" s="369"/>
      <c r="H1110" s="369"/>
      <c r="I1110" s="369"/>
      <c r="J1110" s="344"/>
      <c r="K1110" s="345"/>
      <c r="L1110" s="345"/>
      <c r="M1110" s="345"/>
      <c r="N1110" s="345"/>
      <c r="O1110" s="345"/>
      <c r="P1110" s="359" t="s">
        <v>787</v>
      </c>
      <c r="Q1110" s="346"/>
      <c r="R1110" s="346"/>
      <c r="S1110" s="346"/>
      <c r="T1110" s="346"/>
      <c r="U1110" s="346"/>
      <c r="V1110" s="346"/>
      <c r="W1110" s="346"/>
      <c r="X1110" s="346"/>
      <c r="Y1110" s="347" t="s">
        <v>786</v>
      </c>
      <c r="Z1110" s="348"/>
      <c r="AA1110" s="348"/>
      <c r="AB1110" s="349"/>
      <c r="AC1110" s="350"/>
      <c r="AD1110" s="351"/>
      <c r="AE1110" s="351"/>
      <c r="AF1110" s="351"/>
      <c r="AG1110" s="351"/>
      <c r="AH1110" s="352" t="s">
        <v>786</v>
      </c>
      <c r="AI1110" s="353"/>
      <c r="AJ1110" s="353"/>
      <c r="AK1110" s="353"/>
      <c r="AL1110" s="354" t="s">
        <v>786</v>
      </c>
      <c r="AM1110" s="355"/>
      <c r="AN1110" s="355"/>
      <c r="AO1110" s="356"/>
      <c r="AP1110" s="357" t="s">
        <v>787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7" priority="14033">
      <formula>IF(RIGHT(TEXT(P14,"0.#"),1)=".",FALSE,TRUE)</formula>
    </cfRule>
    <cfRule type="expression" dxfId="2806" priority="14034">
      <formula>IF(RIGHT(TEXT(P14,"0.#"),1)=".",TRUE,FALSE)</formula>
    </cfRule>
  </conditionalFormatting>
  <conditionalFormatting sqref="AE32">
    <cfRule type="expression" dxfId="2805" priority="14023">
      <formula>IF(RIGHT(TEXT(AE32,"0.#"),1)=".",FALSE,TRUE)</formula>
    </cfRule>
    <cfRule type="expression" dxfId="2804" priority="14024">
      <formula>IF(RIGHT(TEXT(AE32,"0.#"),1)=".",TRUE,FALSE)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5:AX15 P13:AX13 P16:AQ17">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93:Y798">
    <cfRule type="expression" dxfId="2791" priority="13707">
      <formula>IF(RIGHT(TEXT(Y793,"0.#"),1)=".",FALSE,TRUE)</formula>
    </cfRule>
    <cfRule type="expression" dxfId="2790" priority="13708">
      <formula>IF(RIGHT(TEXT(Y793,"0.#"),1)=".",TRUE,FALSE)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AU803">
    <cfRule type="expression" dxfId="2779" priority="13681">
      <formula>IF(RIGHT(TEXT(AU803,"0.#"),1)=".",FALSE,TRUE)</formula>
    </cfRule>
    <cfRule type="expression" dxfId="2778" priority="13682">
      <formula>IF(RIGHT(TEXT(AU803,"0.#"),1)=".",TRUE,FALSE)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4:AU811 AU802">
    <cfRule type="expression" dxfId="2775" priority="13677">
      <formula>IF(RIGHT(TEXT(AU802,"0.#"),1)=".",FALSE,TRUE)</formula>
    </cfRule>
    <cfRule type="expression" dxfId="2774" priority="13678">
      <formula>IF(RIGHT(TEXT(AU802,"0.#"),1)=".",TRUE,FALSE)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E88">
    <cfRule type="expression" dxfId="2713" priority="13341">
      <formula>IF(RIGHT(TEXT(AE88,"0.#"),1)=".",FALSE,TRUE)</formula>
    </cfRule>
    <cfRule type="expression" dxfId="2712" priority="13342">
      <formula>IF(RIGHT(TEXT(AE88,"0.#"),1)=".",TRUE,FALSE)</formula>
    </cfRule>
  </conditionalFormatting>
  <conditionalFormatting sqref="AE89">
    <cfRule type="expression" dxfId="2711" priority="13339">
      <formula>IF(RIGHT(TEXT(AE89,"0.#"),1)=".",FALSE,TRUE)</formula>
    </cfRule>
    <cfRule type="expression" dxfId="2710" priority="13340">
      <formula>IF(RIGHT(TEXT(AE89,"0.#"),1)=".",TRUE,FALSE)</formula>
    </cfRule>
  </conditionalFormatting>
  <conditionalFormatting sqref="AI89">
    <cfRule type="expression" dxfId="2709" priority="13337">
      <formula>IF(RIGHT(TEXT(AI89,"0.#"),1)=".",FALSE,TRUE)</formula>
    </cfRule>
    <cfRule type="expression" dxfId="2708" priority="13338">
      <formula>IF(RIGHT(TEXT(AI89,"0.#"),1)=".",TRUE,FALSE)</formula>
    </cfRule>
  </conditionalFormatting>
  <conditionalFormatting sqref="AI88">
    <cfRule type="expression" dxfId="2707" priority="13335">
      <formula>IF(RIGHT(TEXT(AI88,"0.#"),1)=".",FALSE,TRUE)</formula>
    </cfRule>
    <cfRule type="expression" dxfId="2706" priority="13336">
      <formula>IF(RIGHT(TEXT(AI88,"0.#"),1)=".",TRUE,FALSE)</formula>
    </cfRule>
  </conditionalFormatting>
  <conditionalFormatting sqref="AI87">
    <cfRule type="expression" dxfId="2705" priority="13333">
      <formula>IF(RIGHT(TEXT(AI87,"0.#"),1)=".",FALSE,TRUE)</formula>
    </cfRule>
    <cfRule type="expression" dxfId="2704" priority="13334">
      <formula>IF(RIGHT(TEXT(AI87,"0.#"),1)=".",TRUE,FALSE)</formula>
    </cfRule>
  </conditionalFormatting>
  <conditionalFormatting sqref="AM88">
    <cfRule type="expression" dxfId="2703" priority="13329">
      <formula>IF(RIGHT(TEXT(AM88,"0.#"),1)=".",FALSE,TRUE)</formula>
    </cfRule>
    <cfRule type="expression" dxfId="2702" priority="13330">
      <formula>IF(RIGHT(TEXT(AM88,"0.#"),1)=".",TRUE,FALSE)</formula>
    </cfRule>
  </conditionalFormatting>
  <conditionalFormatting sqref="AM89">
    <cfRule type="expression" dxfId="2701" priority="13327">
      <formula>IF(RIGHT(TEXT(AM89,"0.#"),1)=".",FALSE,TRUE)</formula>
    </cfRule>
    <cfRule type="expression" dxfId="2700" priority="13328">
      <formula>IF(RIGHT(TEXT(AM89,"0.#"),1)=".",TRUE,FALSE)</formula>
    </cfRule>
  </conditionalFormatting>
  <conditionalFormatting sqref="AE92">
    <cfRule type="expression" dxfId="2699" priority="13313">
      <formula>IF(RIGHT(TEXT(AE92,"0.#"),1)=".",FALSE,TRUE)</formula>
    </cfRule>
    <cfRule type="expression" dxfId="2698" priority="13314">
      <formula>IF(RIGHT(TEXT(AE92,"0.#"),1)=".",TRUE,FALSE)</formula>
    </cfRule>
  </conditionalFormatting>
  <conditionalFormatting sqref="AE93">
    <cfRule type="expression" dxfId="2697" priority="13311">
      <formula>IF(RIGHT(TEXT(AE93,"0.#"),1)=".",FALSE,TRUE)</formula>
    </cfRule>
    <cfRule type="expression" dxfId="2696" priority="13312">
      <formula>IF(RIGHT(TEXT(AE93,"0.#"),1)=".",TRUE,FALSE)</formula>
    </cfRule>
  </conditionalFormatting>
  <conditionalFormatting sqref="AE94">
    <cfRule type="expression" dxfId="2695" priority="13309">
      <formula>IF(RIGHT(TEXT(AE94,"0.#"),1)=".",FALSE,TRUE)</formula>
    </cfRule>
    <cfRule type="expression" dxfId="2694" priority="13310">
      <formula>IF(RIGHT(TEXT(AE94,"0.#"),1)=".",TRUE,FALSE)</formula>
    </cfRule>
  </conditionalFormatting>
  <conditionalFormatting sqref="AI94">
    <cfRule type="expression" dxfId="2693" priority="13307">
      <formula>IF(RIGHT(TEXT(AI94,"0.#"),1)=".",FALSE,TRUE)</formula>
    </cfRule>
    <cfRule type="expression" dxfId="2692" priority="13308">
      <formula>IF(RIGHT(TEXT(AI94,"0.#"),1)=".",TRUE,FALSE)</formula>
    </cfRule>
  </conditionalFormatting>
  <conditionalFormatting sqref="AI93">
    <cfRule type="expression" dxfId="2691" priority="13305">
      <formula>IF(RIGHT(TEXT(AI93,"0.#"),1)=".",FALSE,TRUE)</formula>
    </cfRule>
    <cfRule type="expression" dxfId="2690" priority="13306">
      <formula>IF(RIGHT(TEXT(AI93,"0.#"),1)=".",TRUE,FALSE)</formula>
    </cfRule>
  </conditionalFormatting>
  <conditionalFormatting sqref="AI92">
    <cfRule type="expression" dxfId="2689" priority="13303">
      <formula>IF(RIGHT(TEXT(AI92,"0.#"),1)=".",FALSE,TRUE)</formula>
    </cfRule>
    <cfRule type="expression" dxfId="2688" priority="13304">
      <formula>IF(RIGHT(TEXT(AI92,"0.#"),1)=".",TRUE,FALSE)</formula>
    </cfRule>
  </conditionalFormatting>
  <conditionalFormatting sqref="AM92">
    <cfRule type="expression" dxfId="2687" priority="13301">
      <formula>IF(RIGHT(TEXT(AM92,"0.#"),1)=".",FALSE,TRUE)</formula>
    </cfRule>
    <cfRule type="expression" dxfId="2686" priority="13302">
      <formula>IF(RIGHT(TEXT(AM92,"0.#"),1)=".",TRUE,FALSE)</formula>
    </cfRule>
  </conditionalFormatting>
  <conditionalFormatting sqref="AM93">
    <cfRule type="expression" dxfId="2685" priority="13299">
      <formula>IF(RIGHT(TEXT(AM93,"0.#"),1)=".",FALSE,TRUE)</formula>
    </cfRule>
    <cfRule type="expression" dxfId="2684" priority="13300">
      <formula>IF(RIGHT(TEXT(AM93,"0.#"),1)=".",TRUE,FALSE)</formula>
    </cfRule>
  </conditionalFormatting>
  <conditionalFormatting sqref="AM94">
    <cfRule type="expression" dxfId="2683" priority="13297">
      <formula>IF(RIGHT(TEXT(AM94,"0.#"),1)=".",FALSE,TRUE)</formula>
    </cfRule>
    <cfRule type="expression" dxfId="2682" priority="13298">
      <formula>IF(RIGHT(TEXT(AM94,"0.#"),1)=".",TRUE,FALSE)</formula>
    </cfRule>
  </conditionalFormatting>
  <conditionalFormatting sqref="AE97">
    <cfRule type="expression" dxfId="2681" priority="13283">
      <formula>IF(RIGHT(TEXT(AE97,"0.#"),1)=".",FALSE,TRUE)</formula>
    </cfRule>
    <cfRule type="expression" dxfId="2680" priority="13284">
      <formula>IF(RIGHT(TEXT(AE97,"0.#"),1)=".",TRUE,FALSE)</formula>
    </cfRule>
  </conditionalFormatting>
  <conditionalFormatting sqref="AE98">
    <cfRule type="expression" dxfId="2679" priority="13281">
      <formula>IF(RIGHT(TEXT(AE98,"0.#"),1)=".",FALSE,TRUE)</formula>
    </cfRule>
    <cfRule type="expression" dxfId="2678" priority="13282">
      <formula>IF(RIGHT(TEXT(AE98,"0.#"),1)=".",TRUE,FALSE)</formula>
    </cfRule>
  </conditionalFormatting>
  <conditionalFormatting sqref="AE99">
    <cfRule type="expression" dxfId="2677" priority="13279">
      <formula>IF(RIGHT(TEXT(AE99,"0.#"),1)=".",FALSE,TRUE)</formula>
    </cfRule>
    <cfRule type="expression" dxfId="2676" priority="13280">
      <formula>IF(RIGHT(TEXT(AE99,"0.#"),1)=".",TRUE,FALSE)</formula>
    </cfRule>
  </conditionalFormatting>
  <conditionalFormatting sqref="AI99">
    <cfRule type="expression" dxfId="2675" priority="13277">
      <formula>IF(RIGHT(TEXT(AI99,"0.#"),1)=".",FALSE,TRUE)</formula>
    </cfRule>
    <cfRule type="expression" dxfId="2674" priority="13278">
      <formula>IF(RIGHT(TEXT(AI99,"0.#"),1)=".",TRUE,FALSE)</formula>
    </cfRule>
  </conditionalFormatting>
  <conditionalFormatting sqref="AI98">
    <cfRule type="expression" dxfId="2673" priority="13275">
      <formula>IF(RIGHT(TEXT(AI98,"0.#"),1)=".",FALSE,TRUE)</formula>
    </cfRule>
    <cfRule type="expression" dxfId="2672" priority="13276">
      <formula>IF(RIGHT(TEXT(AI98,"0.#"),1)=".",TRUE,FALSE)</formula>
    </cfRule>
  </conditionalFormatting>
  <conditionalFormatting sqref="AI97">
    <cfRule type="expression" dxfId="2671" priority="13273">
      <formula>IF(RIGHT(TEXT(AI97,"0.#"),1)=".",FALSE,TRUE)</formula>
    </cfRule>
    <cfRule type="expression" dxfId="2670" priority="13274">
      <formula>IF(RIGHT(TEXT(AI97,"0.#"),1)=".",TRUE,FALSE)</formula>
    </cfRule>
  </conditionalFormatting>
  <conditionalFormatting sqref="AM97">
    <cfRule type="expression" dxfId="2669" priority="13271">
      <formula>IF(RIGHT(TEXT(AM97,"0.#"),1)=".",FALSE,TRUE)</formula>
    </cfRule>
    <cfRule type="expression" dxfId="2668" priority="13272">
      <formula>IF(RIGHT(TEXT(AM97,"0.#"),1)=".",TRUE,FALSE)</formula>
    </cfRule>
  </conditionalFormatting>
  <conditionalFormatting sqref="AM98">
    <cfRule type="expression" dxfId="2667" priority="13269">
      <formula>IF(RIGHT(TEXT(AM98,"0.#"),1)=".",FALSE,TRUE)</formula>
    </cfRule>
    <cfRule type="expression" dxfId="2666" priority="13270">
      <formula>IF(RIGHT(TEXT(AM98,"0.#"),1)=".",TRUE,FALSE)</formula>
    </cfRule>
  </conditionalFormatting>
  <conditionalFormatting sqref="AM99">
    <cfRule type="expression" dxfId="2665" priority="13267">
      <formula>IF(RIGHT(TEXT(AM99,"0.#"),1)=".",FALSE,TRUE)</formula>
    </cfRule>
    <cfRule type="expression" dxfId="2664" priority="13268">
      <formula>IF(RIGHT(TEXT(AM99,"0.#"),1)=".",TRUE,FALSE)</formula>
    </cfRule>
  </conditionalFormatting>
  <conditionalFormatting sqref="AI101">
    <cfRule type="expression" dxfId="2663" priority="13253">
      <formula>IF(RIGHT(TEXT(AI101,"0.#"),1)=".",FALSE,TRUE)</formula>
    </cfRule>
    <cfRule type="expression" dxfId="2662" priority="13254">
      <formula>IF(RIGHT(TEXT(AI101,"0.#"),1)=".",TRUE,FALSE)</formula>
    </cfRule>
  </conditionalFormatting>
  <conditionalFormatting sqref="AM101">
    <cfRule type="expression" dxfId="2661" priority="13251">
      <formula>IF(RIGHT(TEXT(AM101,"0.#"),1)=".",FALSE,TRUE)</formula>
    </cfRule>
    <cfRule type="expression" dxfId="2660" priority="13252">
      <formula>IF(RIGHT(TEXT(AM101,"0.#"),1)=".",TRUE,FALSE)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I102">
    <cfRule type="expression" dxfId="2657" priority="13247">
      <formula>IF(RIGHT(TEXT(AI102,"0.#"),1)=".",FALSE,TRUE)</formula>
    </cfRule>
    <cfRule type="expression" dxfId="2656" priority="13248">
      <formula>IF(RIGHT(TEXT(AI102,"0.#"),1)=".",TRUE,FALSE)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M104">
    <cfRule type="expression" dxfId="2647" priority="13237">
      <formula>IF(RIGHT(TEXT(AM104,"0.#"),1)=".",FALSE,TRUE)</formula>
    </cfRule>
    <cfRule type="expression" dxfId="2646" priority="13238">
      <formula>IF(RIGHT(TEXT(AM104,"0.#"),1)=".",TRUE,FALSE)</formula>
    </cfRule>
  </conditionalFormatting>
  <conditionalFormatting sqref="AE105">
    <cfRule type="expression" dxfId="2645" priority="13235">
      <formula>IF(RIGHT(TEXT(AE105,"0.#"),1)=".",FALSE,TRUE)</formula>
    </cfRule>
    <cfRule type="expression" dxfId="2644" priority="13236">
      <formula>IF(RIGHT(TEXT(AE105,"0.#"),1)=".",TRUE,FALSE)</formula>
    </cfRule>
  </conditionalFormatting>
  <conditionalFormatting sqref="AI105">
    <cfRule type="expression" dxfId="2643" priority="13233">
      <formula>IF(RIGHT(TEXT(AI105,"0.#"),1)=".",FALSE,TRUE)</formula>
    </cfRule>
    <cfRule type="expression" dxfId="2642" priority="13234">
      <formula>IF(RIGHT(TEXT(AI105,"0.#"),1)=".",TRUE,FALSE)</formula>
    </cfRule>
  </conditionalFormatting>
  <conditionalFormatting sqref="AM105">
    <cfRule type="expression" dxfId="2641" priority="13231">
      <formula>IF(RIGHT(TEXT(AM105,"0.#"),1)=".",FALSE,TRUE)</formula>
    </cfRule>
    <cfRule type="expression" dxfId="2640" priority="13232">
      <formula>IF(RIGHT(TEXT(AM105,"0.#"),1)=".",TRUE,FALSE)</formula>
    </cfRule>
  </conditionalFormatting>
  <conditionalFormatting sqref="AE107">
    <cfRule type="expression" dxfId="2639" priority="13227">
      <formula>IF(RIGHT(TEXT(AE107,"0.#"),1)=".",FALSE,TRUE)</formula>
    </cfRule>
    <cfRule type="expression" dxfId="2638" priority="13228">
      <formula>IF(RIGHT(TEXT(AE107,"0.#"),1)=".",TRUE,FALSE)</formula>
    </cfRule>
  </conditionalFormatting>
  <conditionalFormatting sqref="AI107">
    <cfRule type="expression" dxfId="2637" priority="13225">
      <formula>IF(RIGHT(TEXT(AI107,"0.#"),1)=".",FALSE,TRUE)</formula>
    </cfRule>
    <cfRule type="expression" dxfId="2636" priority="13226">
      <formula>IF(RIGHT(TEXT(AI107,"0.#"),1)=".",TRUE,FALSE)</formula>
    </cfRule>
  </conditionalFormatting>
  <conditionalFormatting sqref="AM107">
    <cfRule type="expression" dxfId="2635" priority="13223">
      <formula>IF(RIGHT(TEXT(AM107,"0.#"),1)=".",FALSE,TRUE)</formula>
    </cfRule>
    <cfRule type="expression" dxfId="2634" priority="13224">
      <formula>IF(RIGHT(TEXT(AM107,"0.#"),1)=".",TRUE,FALSE)</formula>
    </cfRule>
  </conditionalFormatting>
  <conditionalFormatting sqref="AE108">
    <cfRule type="expression" dxfId="2633" priority="13221">
      <formula>IF(RIGHT(TEXT(AE108,"0.#"),1)=".",FALSE,TRUE)</formula>
    </cfRule>
    <cfRule type="expression" dxfId="2632" priority="13222">
      <formula>IF(RIGHT(TEXT(AE108,"0.#"),1)=".",TRUE,FALSE)</formula>
    </cfRule>
  </conditionalFormatting>
  <conditionalFormatting sqref="AI108">
    <cfRule type="expression" dxfId="2631" priority="13219">
      <formula>IF(RIGHT(TEXT(AI108,"0.#"),1)=".",FALSE,TRUE)</formula>
    </cfRule>
    <cfRule type="expression" dxfId="2630" priority="13220">
      <formula>IF(RIGHT(TEXT(AI108,"0.#"),1)=".",TRUE,FALSE)</formula>
    </cfRule>
  </conditionalFormatting>
  <conditionalFormatting sqref="AM108">
    <cfRule type="expression" dxfId="2629" priority="13217">
      <formula>IF(RIGHT(TEXT(AM108,"0.#"),1)=".",FALSE,TRUE)</formula>
    </cfRule>
    <cfRule type="expression" dxfId="2628" priority="13218">
      <formula>IF(RIGHT(TEXT(AM108,"0.#"),1)=".",TRUE,FALSE)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E434">
    <cfRule type="expression" dxfId="2537" priority="13053">
      <formula>IF(RIGHT(TEXT(AE434,"0.#"),1)=".",FALSE,TRUE)</formula>
    </cfRule>
    <cfRule type="expression" dxfId="2536" priority="13054">
      <formula>IF(RIGHT(TEXT(AE434,"0.#"),1)=".",TRUE,FALSE)</formula>
    </cfRule>
  </conditionalFormatting>
  <conditionalFormatting sqref="AE435">
    <cfRule type="expression" dxfId="2535" priority="13051">
      <formula>IF(RIGHT(TEXT(AE435,"0.#"),1)=".",FALSE,TRUE)</formula>
    </cfRule>
    <cfRule type="expression" dxfId="2534" priority="13052">
      <formula>IF(RIGHT(TEXT(AE435,"0.#"),1)=".",TRUE,FALSE)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55:AO874">
    <cfRule type="expression" dxfId="2515" priority="6655">
      <formula>IF(AND(AL855&gt;=0, RIGHT(TEXT(AL855,"0.#"),1)&lt;&gt;"."),TRUE,FALSE)</formula>
    </cfRule>
    <cfRule type="expression" dxfId="2514" priority="6656">
      <formula>IF(AND(AL855&gt;=0, RIGHT(TEXT(AL855,"0.#"),1)="."),TRUE,FALSE)</formula>
    </cfRule>
    <cfRule type="expression" dxfId="2513" priority="6657">
      <formula>IF(AND(AL855&lt;0, RIGHT(TEXT(AL855,"0.#"),1)&lt;&gt;"."),TRUE,FALSE)</formula>
    </cfRule>
    <cfRule type="expression" dxfId="2512" priority="6658">
      <formula>IF(AND(AL855&lt;0, RIGHT(TEXT(AL855,"0.#"),1)="."),TRUE,FALSE)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7:Y874">
    <cfRule type="expression" dxfId="2447" priority="2983">
      <formula>IF(RIGHT(TEXT(Y847,"0.#"),1)=".",FALSE,TRUE)</formula>
    </cfRule>
    <cfRule type="expression" dxfId="2446" priority="2984">
      <formula>IF(RIGHT(TEXT(Y847,"0.#"),1)=".",TRUE,FALSE)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8:Y879">
    <cfRule type="expression" dxfId="2083" priority="2093">
      <formula>IF(RIGHT(TEXT(Y878,"0.#"),1)=".",FALSE,TRUE)</formula>
    </cfRule>
    <cfRule type="expression" dxfId="2082" priority="2094">
      <formula>IF(RIGHT(TEXT(Y878,"0.#"),1)=".",TRUE,FALSE)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5:P27">
    <cfRule type="expression" dxfId="2061" priority="2321">
      <formula>IF(RIGHT(TEXT(P25,"0.#"),1)=".",FALSE,TRUE)</formula>
    </cfRule>
    <cfRule type="expression" dxfId="2060" priority="2322">
      <formula>IF(RIGHT(TEXT(P25,"0.#"),1)=".",TRUE,FALSE)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Y790">
    <cfRule type="expression" dxfId="729" priority="29">
      <formula>IF(RIGHT(TEXT(Y790,"0.#"),1)=".",FALSE,TRUE)</formula>
    </cfRule>
    <cfRule type="expression" dxfId="728" priority="30">
      <formula>IF(RIGHT(TEXT(Y790,"0.#"),1)=".",TRUE,FALSE)</formula>
    </cfRule>
  </conditionalFormatting>
  <conditionalFormatting sqref="Y791:Y792 Y789">
    <cfRule type="expression" dxfId="727" priority="27">
      <formula>IF(RIGHT(TEXT(Y789,"0.#"),1)=".",FALSE,TRUE)</formula>
    </cfRule>
    <cfRule type="expression" dxfId="726" priority="28">
      <formula>IF(RIGHT(TEXT(Y789,"0.#"),1)=".",TRUE,FALSE)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L846:AO854">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753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753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753</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390</v>
      </c>
      <c r="AF2" s="1035"/>
      <c r="AG2" s="1035"/>
      <c r="AH2" s="1035"/>
      <c r="AI2" s="1035" t="s">
        <v>412</v>
      </c>
      <c r="AJ2" s="1035"/>
      <c r="AK2" s="1035"/>
      <c r="AL2" s="562"/>
      <c r="AM2" s="1035" t="s">
        <v>509</v>
      </c>
      <c r="AN2" s="1035"/>
      <c r="AO2" s="103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20"/>
      <c r="AF3" s="920"/>
      <c r="AG3" s="920"/>
      <c r="AH3" s="920"/>
      <c r="AI3" s="920"/>
      <c r="AJ3" s="920"/>
      <c r="AK3" s="920"/>
      <c r="AL3" s="413"/>
      <c r="AM3" s="920"/>
      <c r="AN3" s="920"/>
      <c r="AO3" s="920"/>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390</v>
      </c>
      <c r="AF9" s="1035"/>
      <c r="AG9" s="1035"/>
      <c r="AH9" s="1035"/>
      <c r="AI9" s="1035" t="s">
        <v>412</v>
      </c>
      <c r="AJ9" s="1035"/>
      <c r="AK9" s="1035"/>
      <c r="AL9" s="562"/>
      <c r="AM9" s="1035" t="s">
        <v>509</v>
      </c>
      <c r="AN9" s="1035"/>
      <c r="AO9" s="103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20"/>
      <c r="AF10" s="920"/>
      <c r="AG10" s="920"/>
      <c r="AH10" s="920"/>
      <c r="AI10" s="920"/>
      <c r="AJ10" s="920"/>
      <c r="AK10" s="920"/>
      <c r="AL10" s="413"/>
      <c r="AM10" s="920"/>
      <c r="AN10" s="920"/>
      <c r="AO10" s="920"/>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390</v>
      </c>
      <c r="AF16" s="1035"/>
      <c r="AG16" s="1035"/>
      <c r="AH16" s="1035"/>
      <c r="AI16" s="1035" t="s">
        <v>412</v>
      </c>
      <c r="AJ16" s="1035"/>
      <c r="AK16" s="1035"/>
      <c r="AL16" s="562"/>
      <c r="AM16" s="1035" t="s">
        <v>509</v>
      </c>
      <c r="AN16" s="1035"/>
      <c r="AO16" s="103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20"/>
      <c r="AF17" s="920"/>
      <c r="AG17" s="920"/>
      <c r="AH17" s="920"/>
      <c r="AI17" s="920"/>
      <c r="AJ17" s="920"/>
      <c r="AK17" s="920"/>
      <c r="AL17" s="413"/>
      <c r="AM17" s="920"/>
      <c r="AN17" s="920"/>
      <c r="AO17" s="920"/>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390</v>
      </c>
      <c r="AF23" s="1035"/>
      <c r="AG23" s="1035"/>
      <c r="AH23" s="1035"/>
      <c r="AI23" s="1035" t="s">
        <v>412</v>
      </c>
      <c r="AJ23" s="1035"/>
      <c r="AK23" s="1035"/>
      <c r="AL23" s="562"/>
      <c r="AM23" s="1035" t="s">
        <v>509</v>
      </c>
      <c r="AN23" s="1035"/>
      <c r="AO23" s="103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20"/>
      <c r="AF24" s="920"/>
      <c r="AG24" s="920"/>
      <c r="AH24" s="920"/>
      <c r="AI24" s="920"/>
      <c r="AJ24" s="920"/>
      <c r="AK24" s="920"/>
      <c r="AL24" s="413"/>
      <c r="AM24" s="920"/>
      <c r="AN24" s="920"/>
      <c r="AO24" s="920"/>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390</v>
      </c>
      <c r="AF30" s="1035"/>
      <c r="AG30" s="1035"/>
      <c r="AH30" s="1035"/>
      <c r="AI30" s="1035" t="s">
        <v>412</v>
      </c>
      <c r="AJ30" s="1035"/>
      <c r="AK30" s="1035"/>
      <c r="AL30" s="562"/>
      <c r="AM30" s="1035" t="s">
        <v>509</v>
      </c>
      <c r="AN30" s="1035"/>
      <c r="AO30" s="103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20"/>
      <c r="AF31" s="920"/>
      <c r="AG31" s="920"/>
      <c r="AH31" s="920"/>
      <c r="AI31" s="920"/>
      <c r="AJ31" s="920"/>
      <c r="AK31" s="920"/>
      <c r="AL31" s="413"/>
      <c r="AM31" s="920"/>
      <c r="AN31" s="920"/>
      <c r="AO31" s="920"/>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390</v>
      </c>
      <c r="AF37" s="1035"/>
      <c r="AG37" s="1035"/>
      <c r="AH37" s="1035"/>
      <c r="AI37" s="1035" t="s">
        <v>412</v>
      </c>
      <c r="AJ37" s="1035"/>
      <c r="AK37" s="1035"/>
      <c r="AL37" s="562"/>
      <c r="AM37" s="1035" t="s">
        <v>509</v>
      </c>
      <c r="AN37" s="1035"/>
      <c r="AO37" s="103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20"/>
      <c r="AF38" s="920"/>
      <c r="AG38" s="920"/>
      <c r="AH38" s="920"/>
      <c r="AI38" s="920"/>
      <c r="AJ38" s="920"/>
      <c r="AK38" s="920"/>
      <c r="AL38" s="413"/>
      <c r="AM38" s="920"/>
      <c r="AN38" s="920"/>
      <c r="AO38" s="920"/>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390</v>
      </c>
      <c r="AF44" s="1035"/>
      <c r="AG44" s="1035"/>
      <c r="AH44" s="1035"/>
      <c r="AI44" s="1035" t="s">
        <v>412</v>
      </c>
      <c r="AJ44" s="1035"/>
      <c r="AK44" s="1035"/>
      <c r="AL44" s="562"/>
      <c r="AM44" s="1035" t="s">
        <v>509</v>
      </c>
      <c r="AN44" s="1035"/>
      <c r="AO44" s="103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20"/>
      <c r="AF45" s="920"/>
      <c r="AG45" s="920"/>
      <c r="AH45" s="920"/>
      <c r="AI45" s="920"/>
      <c r="AJ45" s="920"/>
      <c r="AK45" s="920"/>
      <c r="AL45" s="413"/>
      <c r="AM45" s="920"/>
      <c r="AN45" s="920"/>
      <c r="AO45" s="920"/>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390</v>
      </c>
      <c r="AF51" s="1035"/>
      <c r="AG51" s="1035"/>
      <c r="AH51" s="1035"/>
      <c r="AI51" s="1035" t="s">
        <v>412</v>
      </c>
      <c r="AJ51" s="1035"/>
      <c r="AK51" s="1035"/>
      <c r="AL51" s="562"/>
      <c r="AM51" s="1035" t="s">
        <v>509</v>
      </c>
      <c r="AN51" s="1035"/>
      <c r="AO51" s="103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20"/>
      <c r="AF52" s="920"/>
      <c r="AG52" s="920"/>
      <c r="AH52" s="920"/>
      <c r="AI52" s="920"/>
      <c r="AJ52" s="920"/>
      <c r="AK52" s="920"/>
      <c r="AL52" s="413"/>
      <c r="AM52" s="920"/>
      <c r="AN52" s="920"/>
      <c r="AO52" s="920"/>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390</v>
      </c>
      <c r="AF58" s="1035"/>
      <c r="AG58" s="1035"/>
      <c r="AH58" s="1035"/>
      <c r="AI58" s="1035" t="s">
        <v>412</v>
      </c>
      <c r="AJ58" s="1035"/>
      <c r="AK58" s="1035"/>
      <c r="AL58" s="562"/>
      <c r="AM58" s="1035" t="s">
        <v>509</v>
      </c>
      <c r="AN58" s="1035"/>
      <c r="AO58" s="103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20"/>
      <c r="AF59" s="920"/>
      <c r="AG59" s="920"/>
      <c r="AH59" s="920"/>
      <c r="AI59" s="920"/>
      <c r="AJ59" s="920"/>
      <c r="AK59" s="920"/>
      <c r="AL59" s="413"/>
      <c r="AM59" s="920"/>
      <c r="AN59" s="920"/>
      <c r="AO59" s="920"/>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390</v>
      </c>
      <c r="AF65" s="1035"/>
      <c r="AG65" s="1035"/>
      <c r="AH65" s="1035"/>
      <c r="AI65" s="1035" t="s">
        <v>412</v>
      </c>
      <c r="AJ65" s="1035"/>
      <c r="AK65" s="1035"/>
      <c r="AL65" s="562"/>
      <c r="AM65" s="1035" t="s">
        <v>509</v>
      </c>
      <c r="AN65" s="1035"/>
      <c r="AO65" s="103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20"/>
      <c r="AF66" s="920"/>
      <c r="AG66" s="920"/>
      <c r="AH66" s="920"/>
      <c r="AI66" s="920"/>
      <c r="AJ66" s="920"/>
      <c r="AK66" s="920"/>
      <c r="AL66" s="413"/>
      <c r="AM66" s="920"/>
      <c r="AN66" s="920"/>
      <c r="AO66" s="920"/>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2021-08-23T04:48:32Z</cp:lastPrinted>
  <dcterms:created xsi:type="dcterms:W3CDTF">2012-03-13T00:50:25Z</dcterms:created>
  <dcterms:modified xsi:type="dcterms:W3CDTF">2021-08-26T09:50:00Z</dcterms:modified>
</cp:coreProperties>
</file>