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確定版\外部有識者対象\★会計課チェック後\09_障\"/>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<sst xmlns="http://schemas.openxmlformats.org/spreadsheetml/2006/main" count="3034" uniqueCount="780">
  <si>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</si>
  <si>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</si>
  <si>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</si>
  <si>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</si>
  <si>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</si>
  <si>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</si>
  <si>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</si>
  <si>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</si>
  <si>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</si>
  <si>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</si>
  <si>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</si>
  <si>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</si>
  <si>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</si>
  <si>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</si>
  <si>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</si>
  <si>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</si>
  <si>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</si>
  <si>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</si>
  <si>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</si>
  <si>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</si>
  <si>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</si>
  <si>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</si>
  <si>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</si>
  <si>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</si>
  <si>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</si>
  <si>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</si>
  <si>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</si>
  <si>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</si>
  <si>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</si>
  <si>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</si>
  <si>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</si>
  <si>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</si>
  <si>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</si>
  <si>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</si>
  <si>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</si>
  <si>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</si>
  <si>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</si>
  <si>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</si>
  <si>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</si>
  <si>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</si>
  <si>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</si>
  <si>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</si>
  <si>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</si>
  <si>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</si>
  <si>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</si>
  <si>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</si>
  <si>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</si>
  <si>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</si>
  <si>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</si>
  <si>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</si>
  <si>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</si>
  <si>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</si>
  <si>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</si>
  <si>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</si>
  <si>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</si>
  <si>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</si>
  <si>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</si>
  <si>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</si>
  <si>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</si>
  <si>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</si>
  <si>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</si>
  <si>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</si>
  <si>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</si>
  <si>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</si>
  <si>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</si>
  <si>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</si>
  <si>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</si>
  <si>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</si>
  <si>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</si>
  <si>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</si>
  <si>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</si>
  <si>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</si>
  <si>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</si>
  <si>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</si>
  <si>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</si>
  <si>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</si>
  <si>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</si>
  <si>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</si>
  <si>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</si>
  <si>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</si>
  <si>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</si>
  <si>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</si>
  <si>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</si>
  <si>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</si>
  <si>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</si>
  <si>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</si>
  <si>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</si>
  <si>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</si>
  <si>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</si>
  <si>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</si>
  <si>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</si>
  <si>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</si>
  <si>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</si>
  <si>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</si>
  <si>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</si>
  <si>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</si>
  <si>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</si>
  <si>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</si>
  <si>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</si>
  <si>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</si>
  <si>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</si>
  <si>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</si>
  <si>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</si>
  <si>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</si>
  <si>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</si>
  <si>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</si>
  <si>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</si>
  <si>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</si>
  <si>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</si>
  <si>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</si>
  <si>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</si>
  <si>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</si>
  <si>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</si>
  <si>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</si>
  <si>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</si>
  <si>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</si>
  <si>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</si>
  <si>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</si>
  <si>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</si>
  <si>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</si>
  <si>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</si>
  <si>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</si>
  <si>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</si>
  <si>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</si>
  <si>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</si>
  <si>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</si>
  <si>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</si>
  <si>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</si>
  <si>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</si>
  <si>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</si>
  <si>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</si>
  <si>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</si>
  <si>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</si>
  <si>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</si>
  <si>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</si>
  <si>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</si>
  <si>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</si>
  <si>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</si>
  <si>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</si>
  <si>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</si>
  <si>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</si>
  <si>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</si>
  <si>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</si>
  <si>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</si>
  <si>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</si>
  <si>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</si>
  <si>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</si>
  <si>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</si>
  <si>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</si>
  <si>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</si>
  <si>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</si>
  <si>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</si>
  <si>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</si>
  <si>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</si>
  <si>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</si>
  <si>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</si>
  <si>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</si>
  <si>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</si>
  <si>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</si>
  <si>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</si>
  <si>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</si>
  <si>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</si>
  <si>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</si>
  <si>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</si>
  <si>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</si>
  <si>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</si>
  <si>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</si>
  <si>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</si>
  <si>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</si>
  <si>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</si>
  <si>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</si>
  <si>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</si>
  <si>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</si>
  <si>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</si>
  <si>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</si>
  <si>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</si>
  <si>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</si>
  <si>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</si>
  <si>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</si>
  <si>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</si>
  <si>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</si>
  <si>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</si>
  <si>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</si>
  <si>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</si>
  <si>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</si>
  <si>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</si>
  <si>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</si>
  <si>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</si>
  <si>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</si>
  <si>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</si>
  <si>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</si>
  <si>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</si>
  <si>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</si>
  <si>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</si>
  <si>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</si>
  <si>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</si>
  <si>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</si>
  <si>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</si>
  <si>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</si>
  <si>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</si>
  <si>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</si>
  <si>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</si>
  <si>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</si>
  <si>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</si>
  <si>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</si>
  <si>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</si>
  <si>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</si>
  <si>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</si>
  <si>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</si>
  <si>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</si>
  <si>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</si>
  <si>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</si>
  <si>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</si>
  <si>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</si>
  <si>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</si>
  <si>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</si>
  <si>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</si>
  <si>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</si>
  <si>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</si>
  <si>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</si>
  <si>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</si>
  <si>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</si>
  <si>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</si>
  <si>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</si>
  <si>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</si>
  <si>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</si>
  <si>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</si>
  <si>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</si>
  <si>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</si>
  <si>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</si>
  <si>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</si>
  <si>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</si>
  <si>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</si>
  <si>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</si>
  <si>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</si>
  <si>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</si>
  <si>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</si>
  <si>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</si>
  <si>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</si>
  <si>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</si>
  <si>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</si>
  <si>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</si>
  <si>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</si>
  <si>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</si>
  <si>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</si>
  <si>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</si>
  <si>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</si>
  <si>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</si>
  <si>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</si>
  <si>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</si>
  <si>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</si>
  <si>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</si>
  <si>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</si>
  <si>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</si>
  <si>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</si>
  <si>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</si>
  <si>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</si>
  <si>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</si>
  <si>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</si>
  <si>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</si>
  <si>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</si>
  <si>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</si>
  <si>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</si>
  <si>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</si>
  <si>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</si>
  <si>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</si>
  <si>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</si>
  <si>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</si>
  <si>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</si>
  <si>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</si>
  <si>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</si>
  <si>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</si>
  <si>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</si>
  <si>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</si>
  <si>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</si>
  <si>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</si>
  <si>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</si>
  <si>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</si>
  <si>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</si>
  <si>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</si>
  <si>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</si>
  <si>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</si>
  <si>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</si>
  <si>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</si>
  <si>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</si>
  <si>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</si>
  <si>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</si>
  <si>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</si>
  <si>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</si>
  <si>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</si>
  <si>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</si>
  <si>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</si>
  <si>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</si>
  <si>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</si>
  <si>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</si>
  <si>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</si>
  <si>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</si>
  <si>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</si>
  <si>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</si>
  <si>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</si>
  <si>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</si>
  <si>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</si>
  <si>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</si>
  <si>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</si>
  <si>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</si>
  <si>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</si>
  <si>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</si>
  <si>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</si>
  <si>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</si>
  <si>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</si>
  <si>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</si>
  <si>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</si>
  <si>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</si>
  <si>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</si>
  <si>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</si>
  <si>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</si>
  <si>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</si>
  <si>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</si>
  <si>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</si>
  <si>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</si>
  <si>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</si>
  <si>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</si>
  <si>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</si>
  <si>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</si>
  <si>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</si>
  <si>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</si>
  <si>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</si>
  <si>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</si>
  <si>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</si>
  <si>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</si>
  <si>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</si>
  <si>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</si>
  <si>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</si>
  <si>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</si>
  <si>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</si>
  <si>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</si>
  <si>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</si>
  <si>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</si>
  <si>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</si>
  <si>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</si>
  <si>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</si>
  <si>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</si>
  <si>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</si>
  <si>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</si>
  <si>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</si>
  <si>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</si>
  <si>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</si>
  <si>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</si>
  <si>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</si>
  <si>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</si>
  <si>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</si>
  <si>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</si>
  <si>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</si>
  <si>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</si>
  <si>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</si>
  <si>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</si>
  <si>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</si>
  <si>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</si>
  <si>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</si>
  <si>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</si>
  <si>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</si>
  <si>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</si>
  <si>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</si>
  <si>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</si>
  <si>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</si>
  <si>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</si>
  <si>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</si>
  <si>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</si>
  <si>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</si>
  <si>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</si>
  <si>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</si>
  <si>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</si>
  <si>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</si>
  <si>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</si>
  <si>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</si>
  <si>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</si>
  <si>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</si>
  <si>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</si>
  <si>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</si>
  <si>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</si>
  <si>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</si>
  <si>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</si>
  <si>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</si>
  <si>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</si>
  <si>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</si>
  <si>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</si>
  <si>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</si>
  <si>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</si>
  <si>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</si>
  <si>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</si>
  <si>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</si>
  <si>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</si>
  <si>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</si>
  <si>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</si>
  <si>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</si>
  <si>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</si>
  <si>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</si>
  <si>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</si>
  <si>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</si>
  <si>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</si>
  <si>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</si>
  <si>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</si>
  <si>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</si>
  <si>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</si>
  <si>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</si>
  <si>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</si>
  <si>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</si>
  <si>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</si>
  <si>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</si>
  <si>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</si>
  <si>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</si>
  <si>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</si>
  <si>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</si>
  <si>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</si>
  <si>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</si>
  <si>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</si>
  <si>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</si>
  <si>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</si>
  <si>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</si>
  <si>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</si>
  <si>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</si>
  <si>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</si>
  <si>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</si>
  <si>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</si>
  <si>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</si>
  <si>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</si>
  <si>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</si>
  <si>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</si>
  <si>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</si>
  <si>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</si>
  <si>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</si>
  <si>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</si>
  <si>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</si>
  <si>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</si>
  <si>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</si>
  <si>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</si>
  <si>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</si>
  <si>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</si>
  <si>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</si>
  <si>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</si>
  <si>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</si>
  <si>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</si>
  <si>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</si>
  <si>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</si>
  <si>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</si>
  <si>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</si>
  <si>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</si>
  <si>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</si>
  <si>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</si>
  <si>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</si>
  <si>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</si>
  <si>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</si>
  <si>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</si>
  <si>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</si>
  <si>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</si>
  <si>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</si>
  <si>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</si>
  <si>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</si>
  <si>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</si>
  <si>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</si>
  <si>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</si>
  <si>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</si>
  <si>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</si>
  <si>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</si>
  <si>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</si>
  <si>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</si>
  <si>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</si>
  <si>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</si>
  <si>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</si>
  <si>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</si>
  <si>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</si>
  <si>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</si>
  <si>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</si>
  <si>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</si>
  <si>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</si>
  <si>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</si>
  <si>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</si>
  <si>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</si>
  <si>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</si>
  <si>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</si>
  <si>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</si>
  <si>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</si>
  <si>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</si>
  <si>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</si>
  <si>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</si>
  <si>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</si>
  <si>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</si>
  <si>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</si>
  <si>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</si>
  <si>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</si>
  <si>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</si>
  <si>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</si>
  <si>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</si>
  <si>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</si>
  <si>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</si>
  <si>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</si>
  <si>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</si>
  <si>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</si>
  <si>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</si>
  <si>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</si>
  <si>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</si>
  <si>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</si>
  <si>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</si>
  <si>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</si>
  <si>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</si>
  <si>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</si>
  <si>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</si>
  <si>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</si>
  <si>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</si>
  <si>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</si>
  <si>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</si>
  <si>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</si>
  <si>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</si>
  <si>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</si>
  <si>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</si>
  <si>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</si>
  <si>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</si>
  <si>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</si>
  <si>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</si>
  <si>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</si>
  <si>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</si>
  <si>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</si>
  <si>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</si>
  <si>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</si>
  <si>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</si>
  <si>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</si>
  <si>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</si>
  <si>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</si>
  <si>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</si>
  <si>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</si>
  <si>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</si>
  <si>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</si>
  <si>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</si>
  <si>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</si>
  <si>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</si>
  <si>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</si>
  <si>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</si>
  <si>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</si>
  <si>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</si>
  <si>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</si>
  <si>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</si>
  <si>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</si>
  <si>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</si>
  <si>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</si>
  <si>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</si>
  <si>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</si>
  <si>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</si>
  <si>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</si>
  <si>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</si>
  <si>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</si>
  <si>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</si>
  <si>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</si>
  <si>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</si>
  <si>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</si>
  <si>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</si>
  <si>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</si>
  <si>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</si>
  <si>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</si>
  <si>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</si>
  <si>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</si>
  <si>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</si>
  <si>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</si>
  <si>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</si>
  <si>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</si>
  <si>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</si>
  <si>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</si>
  <si>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</si>
  <si>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</si>
  <si>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</si>
  <si>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</si>
  <si>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</si>
  <si>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</si>
  <si>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</si>
  <si>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</si>
  <si>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</si>
  <si>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</si>
  <si>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</si>
  <si>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</si>
  <si>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</si>
  <si>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</si>
  <si>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</si>
  <si>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</si>
  <si>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</si>
  <si>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</si>
  <si>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</si>
  <si>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</si>
  <si>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</si>
  <si>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</si>
  <si>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</si>
  <si>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</si>
  <si>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</si>
  <si>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</si>
  <si>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</si>
  <si>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</si>
  <si>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</si>
  <si>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</si>
  <si>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</si>
  <si>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</si>
  <si>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</si>
  <si>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</si>
  <si>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</si>
  <si>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</si>
  <si>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</si>
  <si>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</si>
  <si>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</si>
  <si>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</si>
  <si>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</si>
  <si>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</si>
  <si>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</si>
  <si>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</si>
  <si>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</si>
  <si>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</si>
  <si>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</si>
  <si>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</si>
  <si>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</si>
  <si>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</si>
  <si>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</si>
  <si>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</si>
  <si>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</si>
  <si>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</si>
  <si>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</si>
  <si>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</si>
  <si>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</si>
  <si>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</si>
  <si>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</si>
  <si>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</si>
  <si>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</si>
  <si>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</si>
  <si>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</si>
  <si>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</si>
  <si>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</si>
  <si>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</si>
  <si>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</si>
  <si>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</si>
  <si>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</si>
  <si>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</si>
  <si>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</si>
  <si>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</si>
  <si>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</si>
  <si>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</si>
  <si>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</si>
  <si>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</si>
  <si>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</si>
  <si>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</si>
  <si>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</si>
  <si>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</si>
  <si>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</si>
  <si>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</si>
  <si>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</si>
  <si>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</si>
  <si>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</si>
  <si>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</si>
  <si>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</si>
  <si>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</si>
  <si>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</si>
  <si>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</si>
  <si>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</si>
  <si>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</si>
  <si>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</si>
  <si>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</si>
  <si>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</si>
  <si>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</si>
  <si>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</si>
  <si>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</si>
  <si>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</si>
  <si>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</si>
  <si>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</si>
  <si>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</si>
  <si>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</si>
  <si>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</si>
  <si>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</si>
  <si>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</si>
  <si>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</si>
  <si>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</si>
  <si>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</si>
  <si>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</si>
  <si>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</si>
  <si>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</si>
  <si>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</si>
  <si>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</si>
  <si>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</si>
  <si>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</si>
  <si>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</si>
  <si>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</si>
  <si>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</si>
  <si>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</si>
  <si>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</si>
  <si>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</si>
  <si>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</si>
  <si>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</si>
  <si>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</si>
  <si>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</si>
  <si>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</si>
  <si>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</si>
  <si>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</si>
  <si>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</si>
  <si>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</si>
  <si>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</si>
  <si>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</si>
  <si>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</si>
  <si>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</si>
  <si>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</si>
  <si>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</si>
  <si>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</si>
  <si>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</si>
  <si>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</si>
  <si>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</si>
  <si>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</si>
  <si>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</si>
  <si>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</si>
  <si>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</si>
  <si>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</si>
  <si>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障害者に対する差別禁止及び合理的配慮に係るノウハウ普及・対応支援事業</t>
  </si>
  <si>
    <t>職業安定局</t>
  </si>
  <si>
    <t>障害者雇用対策課長
小野寺　徳子</t>
  </si>
  <si>
    <t>平成２６年度</t>
  </si>
  <si>
    <t>終了予定なし</t>
  </si>
  <si>
    <t>障害者雇用対策課</t>
  </si>
  <si>
    <t>雇用保険法第62条第１項第６号</t>
  </si>
  <si>
    <t>-</t>
  </si>
  <si>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</si>
  <si>
    <t>高齢者等雇用安定促進事業委託費</t>
  </si>
  <si>
    <t>諸謝金</t>
  </si>
  <si>
    <t>委員等旅費</t>
  </si>
  <si>
    <t>相談を受けた事業主の課題を解決した割合を90%以上とする。</t>
  </si>
  <si>
    <t>事業主からの評価の割合
（課題を解決した事業主/相談を受けた事業主）</t>
  </si>
  <si>
    <t>厚生労働省職業安定局調べ</t>
  </si>
  <si>
    <t>事業主から受けた相談の件数</t>
  </si>
  <si>
    <t>件</t>
  </si>
  <si>
    <t>単位当たりコスト ＝千円（X／Y）
Ｘ：　「執行額（千円）」　
Ｙ：「事業主の課題を解決した件数（見込み）」 　　　　　　　　　　　　　　　　　　　</t>
    <phoneticPr fontId="5"/>
  </si>
  <si>
    <t>千円</t>
  </si>
  <si>
    <t>　　X/Y</t>
    <phoneticPr fontId="5"/>
  </si>
  <si>
    <t>57,396千円／2,069件</t>
  </si>
  <si>
    <t>57,921千円／1,969件</t>
  </si>
  <si>
    <t>労働者の特性に応じた雇用の安定・促進を図ること（Ⅴ-3）</t>
  </si>
  <si>
    <t>高齢者・障害者・若年者等の雇用の安定・促進を図ること（Ⅴ-3-1）</t>
  </si>
  <si>
    <t>－</t>
  </si>
  <si>
    <t>新26－044</t>
  </si>
  <si>
    <t>585</t>
  </si>
  <si>
    <t>575</t>
  </si>
  <si>
    <t>567</t>
  </si>
  <si>
    <t>582</t>
  </si>
  <si>
    <t>○</t>
  </si>
  <si>
    <t>-</t>
    <phoneticPr fontId="5"/>
  </si>
  <si>
    <t>△</t>
  </si>
  <si>
    <t>有</t>
  </si>
  <si>
    <t>無</t>
  </si>
  <si>
    <t>‐</t>
  </si>
  <si>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</si>
  <si>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</si>
  <si>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</si>
  <si>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必要最低限の経費であり、水準は妥当である。</t>
  </si>
  <si>
    <t>事業に必要なものに限定されている。</t>
    <rPh sb="0" eb="2">
      <t>ジギョウ</t>
    </rPh>
    <rPh sb="3" eb="5">
      <t>ヒツヨウ</t>
    </rPh>
    <rPh sb="9" eb="11">
      <t>ゲンテイ</t>
    </rPh>
    <phoneticPr fontId="5"/>
  </si>
  <si>
    <t>成果実績は目標を上回っており妥当である。</t>
    <rPh sb="8" eb="10">
      <t>ウワマワ</t>
    </rPh>
    <rPh sb="14" eb="16">
      <t>ダトウ</t>
    </rPh>
    <phoneticPr fontId="5"/>
  </si>
  <si>
    <t xml:space="preserve">一般競争入札で調達し、コスト削減に努めている。 </t>
    <rPh sb="0" eb="2">
      <t>イッパン</t>
    </rPh>
    <rPh sb="2" eb="4">
      <t>キョウソウ</t>
    </rPh>
    <rPh sb="4" eb="6">
      <t>ニュウサツ</t>
    </rPh>
    <rPh sb="14" eb="16">
      <t>サクゲン</t>
    </rPh>
    <rPh sb="17" eb="18">
      <t>ツト</t>
    </rPh>
    <phoneticPr fontId="5"/>
  </si>
  <si>
    <t>一般競争入札を実施しているが、結果として１者応札となった。
なお、令和2年度から、東日本と西日本ブロックを統合し、入札参加資格をBCDからABCへ格上げし、A等級の企業が参入できるようにするとともに、公示日を長くとる等の改善を図っている。</t>
    <rPh sb="0" eb="2">
      <t>イッパン</t>
    </rPh>
    <rPh sb="2" eb="4">
      <t>キョウソウ</t>
    </rPh>
    <rPh sb="4" eb="6">
      <t>ニュウサツ</t>
    </rPh>
    <rPh sb="7" eb="9">
      <t>ジッシ</t>
    </rPh>
    <rPh sb="15" eb="17">
      <t>ケッカ</t>
    </rPh>
    <rPh sb="21" eb="22">
      <t>シャ</t>
    </rPh>
    <rPh sb="22" eb="24">
      <t>オウサツ</t>
    </rPh>
    <rPh sb="33" eb="35">
      <t>レイワ</t>
    </rPh>
    <rPh sb="36" eb="38">
      <t>ネンド</t>
    </rPh>
    <rPh sb="41" eb="42">
      <t>ヒガシ</t>
    </rPh>
    <rPh sb="42" eb="44">
      <t>ニホン</t>
    </rPh>
    <rPh sb="45" eb="48">
      <t>ニシニホン</t>
    </rPh>
    <rPh sb="53" eb="55">
      <t>トウゴウ</t>
    </rPh>
    <rPh sb="57" eb="59">
      <t>ニュウサツ</t>
    </rPh>
    <rPh sb="59" eb="61">
      <t>サンカ</t>
    </rPh>
    <rPh sb="61" eb="63">
      <t>シカク</t>
    </rPh>
    <rPh sb="73" eb="75">
      <t>カクア</t>
    </rPh>
    <rPh sb="79" eb="81">
      <t>トウキュウ</t>
    </rPh>
    <rPh sb="82" eb="84">
      <t>キギョウ</t>
    </rPh>
    <rPh sb="85" eb="87">
      <t>サンニュウ</t>
    </rPh>
    <rPh sb="100" eb="102">
      <t>コウジ</t>
    </rPh>
    <rPh sb="102" eb="103">
      <t>ビ</t>
    </rPh>
    <rPh sb="104" eb="105">
      <t>ナガ</t>
    </rPh>
    <rPh sb="108" eb="109">
      <t>トウ</t>
    </rPh>
    <rPh sb="110" eb="112">
      <t>カイゼン</t>
    </rPh>
    <rPh sb="113" eb="114">
      <t>ハカ</t>
    </rPh>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</si>
  <si>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障害者を雇用したことのない事業主や障害者雇用に課題を持つ事業主に対する講習会、障害者を雇用する企業担当者等同士の経験交流会等を実施する。</t>
    <phoneticPr fontId="5"/>
  </si>
  <si>
    <t>新型コロナウイルス感染症の影響により、企業訪問による相談支援を計画どおりに実施できなかったこと等により、活動実績は見込みを下回った。</t>
    <rPh sb="0" eb="2">
      <t>シンガタ</t>
    </rPh>
    <rPh sb="9" eb="12">
      <t>カンセンショウ</t>
    </rPh>
    <rPh sb="13" eb="15">
      <t>エイキョウ</t>
    </rPh>
    <rPh sb="19" eb="21">
      <t>キギョウ</t>
    </rPh>
    <rPh sb="21" eb="23">
      <t>ホウモン</t>
    </rPh>
    <rPh sb="26" eb="28">
      <t>ソウダン</t>
    </rPh>
    <rPh sb="28" eb="30">
      <t>シエン</t>
    </rPh>
    <rPh sb="31" eb="33">
      <t>ケイカク</t>
    </rPh>
    <rPh sb="37" eb="39">
      <t>ジッシ</t>
    </rPh>
    <rPh sb="47" eb="48">
      <t>トウ</t>
    </rPh>
    <rPh sb="61" eb="63">
      <t>シタマワ</t>
    </rPh>
    <phoneticPr fontId="5"/>
  </si>
  <si>
    <t>本事業は相談を受けた事業主から「課題を解決した」旨の評価の割合が目標値の90％を大きく上回っていることから、本事業の事業効果は大きいと考えており、障害者の雇用促進に向けて中小企業を中心に障害者の雇用に係る普及啓発を図っていくという目的を果たしているものと考える。</t>
    <rPh sb="63" eb="64">
      <t>オオ</t>
    </rPh>
    <rPh sb="67" eb="68">
      <t>カンガ</t>
    </rPh>
    <rPh sb="93" eb="96">
      <t>ショウガイシャ</t>
    </rPh>
    <phoneticPr fontId="5"/>
  </si>
  <si>
    <t>一般競争入札により執行の抑制が図られ、執行率86％となった。今後も適正な執行により、引き続き当該事業を実施する必要がある。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0" eb="32">
      <t>コンゴ</t>
    </rPh>
    <rPh sb="33" eb="35">
      <t>テキセイ</t>
    </rPh>
    <rPh sb="36" eb="38">
      <t>シッコウ</t>
    </rPh>
    <rPh sb="42" eb="43">
      <t>ヒ</t>
    </rPh>
    <rPh sb="44" eb="45">
      <t>ツヅ</t>
    </rPh>
    <phoneticPr fontId="5"/>
  </si>
  <si>
    <t>A.（公社）全国重度障害者雇用事業所協会</t>
  </si>
  <si>
    <t>人件費</t>
    <rPh sb="0" eb="3">
      <t>ジンケンヒ</t>
    </rPh>
    <phoneticPr fontId="5"/>
  </si>
  <si>
    <t>管理費</t>
    <rPh sb="0" eb="3">
      <t>カンリヒ</t>
    </rPh>
    <phoneticPr fontId="5"/>
  </si>
  <si>
    <t>事業費</t>
    <rPh sb="0" eb="3">
      <t>ジギョウヒ</t>
    </rPh>
    <phoneticPr fontId="5"/>
  </si>
  <si>
    <t>消費税</t>
    <rPh sb="0" eb="3">
      <t>ショウヒゼイ</t>
    </rPh>
    <phoneticPr fontId="5"/>
  </si>
  <si>
    <t>相談員謝金</t>
    <rPh sb="0" eb="3">
      <t>ソウダンイン</t>
    </rPh>
    <rPh sb="3" eb="5">
      <t>シャキン</t>
    </rPh>
    <phoneticPr fontId="5"/>
  </si>
  <si>
    <t>事務所借料　等</t>
    <rPh sb="0" eb="3">
      <t>ジムショ</t>
    </rPh>
    <rPh sb="3" eb="5">
      <t>シャクリョウ</t>
    </rPh>
    <rPh sb="6" eb="7">
      <t>ナド</t>
    </rPh>
    <phoneticPr fontId="5"/>
  </si>
  <si>
    <t>通信運搬費、活動旅費　等</t>
    <rPh sb="0" eb="2">
      <t>ツウシン</t>
    </rPh>
    <rPh sb="2" eb="5">
      <t>ウンパンヒ</t>
    </rPh>
    <rPh sb="6" eb="8">
      <t>カツドウ</t>
    </rPh>
    <rPh sb="8" eb="10">
      <t>リョヒ</t>
    </rPh>
    <rPh sb="11" eb="12">
      <t>ナド</t>
    </rPh>
    <phoneticPr fontId="5"/>
  </si>
  <si>
    <t>（公社）全国重度障害者雇用事業所協会</t>
  </si>
  <si>
    <t>障害者雇用経験者による相談窓口の設置等</t>
    <rPh sb="18" eb="19">
      <t>ナド</t>
    </rPh>
    <phoneticPr fontId="5"/>
  </si>
  <si>
    <t>-</t>
    <phoneticPr fontId="5"/>
  </si>
  <si>
    <t>57,986千円/1,800件</t>
    <rPh sb="6" eb="8">
      <t>センエン</t>
    </rPh>
    <rPh sb="14" eb="15">
      <t>ケン</t>
    </rPh>
    <phoneticPr fontId="5"/>
  </si>
  <si>
    <t>厚労</t>
  </si>
  <si>
    <t>-</t>
    <phoneticPr fontId="5"/>
  </si>
  <si>
    <t>成果目標は事業主の課題解決による障害者雇用の拡大であり雇用者数の増加や雇用の継続状況ではないか。より適正な成果指標を検討し事業効果の把握に努める事。
一社応札の改善に向けて令和2年度に工夫がなされたが、引き続き一社応札が続いていることから、更なる改善（地域や事業の種類での分散化等）を検討し、引き続き競争環境に務める事。(栗原　美津枝)</t>
    <rPh sb="0" eb="4">
      <t>セイカモクヒョウ</t>
    </rPh>
    <rPh sb="22" eb="24">
      <t>カクダイ</t>
    </rPh>
    <rPh sb="40" eb="42">
      <t>ジョウキョウ</t>
    </rPh>
    <rPh sb="58" eb="60">
      <t>ケントウ</t>
    </rPh>
    <rPh sb="69" eb="70">
      <t>ツト</t>
    </rPh>
    <rPh sb="72" eb="73">
      <t>コト</t>
    </rPh>
    <rPh sb="89" eb="91">
      <t>ネンド</t>
    </rPh>
    <rPh sb="92" eb="94">
      <t>クフウ</t>
    </rPh>
    <rPh sb="101" eb="102">
      <t>ヒ</t>
    </rPh>
    <rPh sb="103" eb="104">
      <t>ツヅ</t>
    </rPh>
    <rPh sb="105" eb="107">
      <t>イッシャ</t>
    </rPh>
    <rPh sb="107" eb="109">
      <t>オウサツ</t>
    </rPh>
    <rPh sb="110" eb="111">
      <t>ツヅ</t>
    </rPh>
    <rPh sb="120" eb="121">
      <t>サラ</t>
    </rPh>
    <rPh sb="123" eb="125">
      <t>カイゼン</t>
    </rPh>
    <rPh sb="126" eb="128">
      <t>チイキ</t>
    </rPh>
    <rPh sb="129" eb="131">
      <t>ジギョウ</t>
    </rPh>
    <rPh sb="132" eb="134">
      <t>シュルイ</t>
    </rPh>
    <rPh sb="136" eb="138">
      <t>ブンサン</t>
    </rPh>
    <rPh sb="138" eb="139">
      <t>カ</t>
    </rPh>
    <rPh sb="139" eb="140">
      <t>ナド</t>
    </rPh>
    <rPh sb="142" eb="144">
      <t>ケントウ</t>
    </rPh>
    <rPh sb="146" eb="147">
      <t>ヒ</t>
    </rPh>
    <rPh sb="148" eb="149">
      <t>ツヅ</t>
    </rPh>
    <rPh sb="150" eb="152">
      <t>キョウソウ</t>
    </rPh>
    <rPh sb="152" eb="154">
      <t>カンキョウ</t>
    </rPh>
    <rPh sb="155" eb="156">
      <t>ツト</t>
    </rPh>
    <rPh sb="158" eb="159">
      <t>コト</t>
    </rPh>
    <phoneticPr fontId="1"/>
  </si>
  <si>
    <t>事業内容の一部改善</t>
  </si>
  <si>
    <t>-</t>
    <phoneticPr fontId="5"/>
  </si>
  <si>
    <t xml:space="preserve">一者応札となっている要因を分析し、改善を図ること。また、活動実績が低調に推移している要因を分析し、事業の適正な執行を図ること。 </t>
    <phoneticPr fontId="5"/>
  </si>
  <si>
    <t>一者応札については、令和２年度から東西ブロックの統合や入札参加資格の格上げ等を実施したところであるが、引き続き仕様書の内容を検討するとともに、多くの者が応札できるような調達スケジュールとする等、改善を図る。
また、活動実績については、新型コロナウイルス感染症の影響により、これまで全体の約６割を占めていた来所・訪問による相談支援を計画どおりに実施できなかったこと等により見込みを下回ったが、令和３年度は電話やオンライン等の非接触型支援方式を積極的に採り入れることで適正な執行を図る。
成果指標の設定については、どのような指標が適切であるのか、今後の検討課題とさせていただきたい。</t>
    <phoneticPr fontId="5"/>
  </si>
  <si>
    <t>55,110千円/1,689件</t>
    <rPh sb="6" eb="8">
      <t>センエン</t>
    </rPh>
    <rPh sb="14" eb="1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</si>
</sst>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748</xdr:row>
      <xdr:rowOff>142875</xdr:rowOff>
    </xdr:from>
    <xdr:to>
      <xdr:col>32</xdr:col>
      <xdr:colOff>22225</xdr:colOff>
      <xdr:row>750</xdr:row>
      <xdr:rowOff>174625</xdr:rowOff>
    </xdr:to>
    <xdr:sp macro="" textlink="">
      <xdr:nvSpPr>
        <xdr:cNvPr id="2" name="テキスト ボックス 1"/>
        <xdr:cNvSpPr txBox="1"/>
      </xdr:nvSpPr>
      <xdr:spPr>
        <a:xfrm>
          <a:off x="4391025" y="234915075"/>
          <a:ext cx="2032000" cy="736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55</a:t>
          </a:r>
          <a:r>
            <a:rPr kumimoji="1" lang="ja-JP" altLang="en-US" sz="1400"/>
            <a:t>百万円</a:t>
          </a:r>
          <a:endParaRPr kumimoji="1" lang="en-US" altLang="ja-JP" sz="1400"/>
        </a:p>
      </xdr:txBody>
    </xdr:sp>
    <xdr:clientData/>
  </xdr:twoCellAnchor>
  <xdr:twoCellAnchor>
    <xdr:from>
      <xdr:col>27</xdr:col>
      <xdr:colOff>12701</xdr:colOff>
      <xdr:row>750</xdr:row>
      <xdr:rowOff>180180</xdr:rowOff>
    </xdr:from>
    <xdr:to>
      <xdr:col>27</xdr:col>
      <xdr:colOff>16952</xdr:colOff>
      <xdr:row>752</xdr:row>
      <xdr:rowOff>147295</xdr:rowOff>
    </xdr:to>
    <xdr:cxnSp macro="">
      <xdr:nvCxnSpPr>
        <xdr:cNvPr id="3" name="直線矢印コネクタ 2"/>
        <xdr:cNvCxnSpPr/>
      </xdr:nvCxnSpPr>
      <xdr:spPr>
        <a:xfrm>
          <a:off x="5413376" y="235657230"/>
          <a:ext cx="4251" cy="671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123825</xdr:colOff>
      <xdr:row>752</xdr:row>
      <xdr:rowOff>190500</xdr:rowOff>
    </xdr:from>
    <xdr:to>
      <xdr:col>36</xdr:col>
      <xdr:colOff>116114</xdr:colOff>
      <xdr:row>754</xdr:row>
      <xdr:rowOff>144840</xdr:rowOff>
    </xdr:to>
    <xdr:sp macro="" textlink="">
      <xdr:nvSpPr>
        <xdr:cNvPr id="4" name="テキスト ボックス 3"/>
        <xdr:cNvSpPr txBox="1"/>
      </xdr:nvSpPr>
      <xdr:spPr>
        <a:xfrm>
          <a:off x="3524250" y="236372400"/>
          <a:ext cx="3792764" cy="6591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（公社）全国重度障害者雇用事業所協会</a:t>
          </a:r>
          <a:endParaRPr kumimoji="1" lang="en-US" altLang="ja-JP" sz="1400"/>
        </a:p>
        <a:p>
          <a:pPr algn="ctr"/>
          <a:r>
            <a:rPr kumimoji="1" lang="en-US" altLang="ja-JP" sz="1400"/>
            <a:t>55</a:t>
          </a:r>
          <a:r>
            <a:rPr kumimoji="1" lang="ja-JP" altLang="en-US" sz="1400"/>
            <a:t>百万円</a:t>
          </a:r>
          <a:endParaRPr kumimoji="1" lang="en-US" altLang="ja-JP" sz="1400"/>
        </a:p>
      </xdr:txBody>
    </xdr:sp>
    <xdr:clientData/>
  </xdr:twoCellAnchor>
  <xdr:twoCellAnchor>
    <xdr:from>
      <xdr:col>17</xdr:col>
      <xdr:colOff>152400</xdr:colOff>
      <xdr:row>755</xdr:row>
      <xdr:rowOff>9525</xdr:rowOff>
    </xdr:from>
    <xdr:to>
      <xdr:col>36</xdr:col>
      <xdr:colOff>179652</xdr:colOff>
      <xdr:row>758</xdr:row>
      <xdr:rowOff>17690</xdr:rowOff>
    </xdr:to>
    <xdr:sp macro="" textlink="">
      <xdr:nvSpPr>
        <xdr:cNvPr id="5" name="大かっこ 4"/>
        <xdr:cNvSpPr/>
      </xdr:nvSpPr>
      <xdr:spPr>
        <a:xfrm>
          <a:off x="3552825" y="237248700"/>
          <a:ext cx="3827727" cy="1065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66675</xdr:colOff>
      <xdr:row>755</xdr:row>
      <xdr:rowOff>133350</xdr:rowOff>
    </xdr:from>
    <xdr:to>
      <xdr:col>37</xdr:col>
      <xdr:colOff>20373</xdr:colOff>
      <xdr:row>757</xdr:row>
      <xdr:rowOff>263526</xdr:rowOff>
    </xdr:to>
    <xdr:sp macro="" textlink="">
      <xdr:nvSpPr>
        <xdr:cNvPr id="6" name="テキスト ボックス 5"/>
        <xdr:cNvSpPr txBox="1"/>
      </xdr:nvSpPr>
      <xdr:spPr>
        <a:xfrm>
          <a:off x="3667125" y="237372525"/>
          <a:ext cx="3754173" cy="83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L851" sqref="AL851:AO8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772</v>
      </c>
      <c r="AK2" s="940"/>
      <c r="AL2" s="940"/>
      <c r="AM2" s="940"/>
      <c r="AN2" s="98" t="s">
        <v>407</v>
      </c>
      <c r="AO2" s="940">
        <v>20</v>
      </c>
      <c r="AP2" s="940"/>
      <c r="AQ2" s="940"/>
      <c r="AR2" s="99" t="s">
        <v>710</v>
      </c>
      <c r="AS2" s="946">
        <v>661</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64</v>
      </c>
      <c r="Q13" s="656"/>
      <c r="R13" s="656"/>
      <c r="S13" s="656"/>
      <c r="T13" s="656"/>
      <c r="U13" s="656"/>
      <c r="V13" s="657"/>
      <c r="W13" s="655">
        <v>65</v>
      </c>
      <c r="X13" s="656"/>
      <c r="Y13" s="656"/>
      <c r="Z13" s="656"/>
      <c r="AA13" s="656"/>
      <c r="AB13" s="656"/>
      <c r="AC13" s="657"/>
      <c r="AD13" s="655">
        <v>63</v>
      </c>
      <c r="AE13" s="656"/>
      <c r="AF13" s="656"/>
      <c r="AG13" s="656"/>
      <c r="AH13" s="656"/>
      <c r="AI13" s="656"/>
      <c r="AJ13" s="657"/>
      <c r="AK13" s="655">
        <v>58</v>
      </c>
      <c r="AL13" s="656"/>
      <c r="AM13" s="656"/>
      <c r="AN13" s="656"/>
      <c r="AO13" s="656"/>
      <c r="AP13" s="656"/>
      <c r="AQ13" s="657"/>
      <c r="AR13" s="915">
        <v>58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v>-6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64</v>
      </c>
      <c r="Q18" s="874"/>
      <c r="R18" s="874"/>
      <c r="S18" s="874"/>
      <c r="T18" s="874"/>
      <c r="U18" s="874"/>
      <c r="V18" s="875"/>
      <c r="W18" s="873">
        <f>SUM(W13:AC17)</f>
        <v>65</v>
      </c>
      <c r="X18" s="874"/>
      <c r="Y18" s="874"/>
      <c r="Z18" s="874"/>
      <c r="AA18" s="874"/>
      <c r="AB18" s="874"/>
      <c r="AC18" s="875"/>
      <c r="AD18" s="873">
        <f>SUM(AD13:AJ17)</f>
        <v>57</v>
      </c>
      <c r="AE18" s="874"/>
      <c r="AF18" s="874"/>
      <c r="AG18" s="874"/>
      <c r="AH18" s="874"/>
      <c r="AI18" s="874"/>
      <c r="AJ18" s="875"/>
      <c r="AK18" s="873">
        <f>SUM(AK13:AQ17)</f>
        <v>58</v>
      </c>
      <c r="AL18" s="874"/>
      <c r="AM18" s="874"/>
      <c r="AN18" s="874"/>
      <c r="AO18" s="874"/>
      <c r="AP18" s="874"/>
      <c r="AQ18" s="875"/>
      <c r="AR18" s="873">
        <f>SUM(AR13:AX17)</f>
        <v>58</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57</v>
      </c>
      <c r="Q19" s="656"/>
      <c r="R19" s="656"/>
      <c r="S19" s="656"/>
      <c r="T19" s="656"/>
      <c r="U19" s="656"/>
      <c r="V19" s="657"/>
      <c r="W19" s="655">
        <v>58</v>
      </c>
      <c r="X19" s="656"/>
      <c r="Y19" s="656"/>
      <c r="Z19" s="656"/>
      <c r="AA19" s="656"/>
      <c r="AB19" s="656"/>
      <c r="AC19" s="657"/>
      <c r="AD19" s="655">
        <v>55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0.890625</v>
      </c>
      <c r="Q20" s="316"/>
      <c r="R20" s="316"/>
      <c r="S20" s="316"/>
      <c r="T20" s="316"/>
      <c r="U20" s="316"/>
      <c r="V20" s="316"/>
      <c r="W20" s="316">
        <f t="shared" ref="W20" si="0">IF(W18=0, "-", SUM(W19)/W18)</f>
        <v>0.89230769230769236</v>
      </c>
      <c r="X20" s="316"/>
      <c r="Y20" s="316"/>
      <c r="Z20" s="316"/>
      <c r="AA20" s="316"/>
      <c r="AB20" s="316"/>
      <c r="AC20" s="316"/>
      <c r="AD20" s="316">
        <f t="shared" ref="AD20" si="1">IF(AD18=0, "-", SUM(AD19)/AD18)</f>
        <v>0.96491228070175439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0.890625</v>
      </c>
      <c r="Q21" s="316"/>
      <c r="R21" s="316"/>
      <c r="S21" s="316"/>
      <c r="T21" s="316"/>
      <c r="U21" s="316"/>
      <c r="V21" s="316"/>
      <c r="W21" s="316">
        <f t="shared" ref="W21" si="2">IF(W19=0, "-", SUM(W19)/SUM(W13,W14))</f>
        <v>0.89230769230769236</v>
      </c>
      <c r="X21" s="316"/>
      <c r="Y21" s="316"/>
      <c r="Z21" s="316"/>
      <c r="AA21" s="316"/>
      <c r="AB21" s="316"/>
      <c r="AC21" s="316"/>
      <c r="AD21" s="316">
        <f t="shared" ref="AD21" si="3">IF(AD19=0, "-", SUM(AD19)/SUM(AD13,AD14))</f>
        <v>0.87301587301587302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v>58</v>
      </c>
      <c r="Q23" s="916"/>
      <c r="R23" s="916"/>
      <c r="S23" s="916"/>
      <c r="T23" s="916"/>
      <c r="U23" s="916"/>
      <c r="V23" s="930"/>
      <c r="W23" s="915">
        <v>58</v>
      </c>
      <c r="X23" s="916"/>
      <c r="Y23" s="916"/>
      <c r="Z23" s="916"/>
      <c r="AA23" s="916"/>
      <c r="AB23" s="916"/>
      <c r="AC23" s="930"/>
      <c r="AD23" s="978" t="s">
        <v>776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v>0</v>
      </c>
      <c r="Q24" s="656"/>
      <c r="R24" s="656"/>
      <c r="S24" s="656"/>
      <c r="T24" s="656"/>
      <c r="U24" s="656"/>
      <c r="V24" s="657"/>
      <c r="W24" s="655">
        <v>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v>0</v>
      </c>
      <c r="Q25" s="656"/>
      <c r="R25" s="656"/>
      <c r="S25" s="656"/>
      <c r="T25" s="656"/>
      <c r="U25" s="656"/>
      <c r="V25" s="657"/>
      <c r="W25" s="655">
        <v>0</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58</v>
      </c>
      <c r="Q29" s="656"/>
      <c r="R29" s="656"/>
      <c r="S29" s="656"/>
      <c r="T29" s="656"/>
      <c r="U29" s="656"/>
      <c r="V29" s="657"/>
      <c r="W29" s="947">
        <f>AR13</f>
        <v>58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372</v>
      </c>
      <c r="AC32" s="460"/>
      <c r="AD32" s="460"/>
      <c r="AE32" s="218">
        <v>99</v>
      </c>
      <c r="AF32" s="219"/>
      <c r="AG32" s="219"/>
      <c r="AH32" s="219"/>
      <c r="AI32" s="218">
        <v>99</v>
      </c>
      <c r="AJ32" s="219"/>
      <c r="AK32" s="219"/>
      <c r="AL32" s="219"/>
      <c r="AM32" s="218">
        <v>99</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90</v>
      </c>
      <c r="AF33" s="219"/>
      <c r="AG33" s="219"/>
      <c r="AH33" s="219"/>
      <c r="AI33" s="218">
        <v>90</v>
      </c>
      <c r="AJ33" s="219"/>
      <c r="AK33" s="219"/>
      <c r="AL33" s="219"/>
      <c r="AM33" s="218">
        <v>90</v>
      </c>
      <c r="AN33" s="219"/>
      <c r="AO33" s="219"/>
      <c r="AP33" s="219"/>
      <c r="AQ33" s="336" t="s">
        <v>719</v>
      </c>
      <c r="AR33" s="208"/>
      <c r="AS33" s="208"/>
      <c r="AT33" s="337"/>
      <c r="AU33" s="219">
        <v>90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110</v>
      </c>
      <c r="AF34" s="219"/>
      <c r="AG34" s="219"/>
      <c r="AH34" s="219"/>
      <c r="AI34" s="218">
        <v>110</v>
      </c>
      <c r="AJ34" s="219"/>
      <c r="AK34" s="219"/>
      <c r="AL34" s="219"/>
      <c r="AM34" s="218">
        <v>110</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2069</v>
      </c>
      <c r="AF101" s="282"/>
      <c r="AG101" s="282"/>
      <c r="AH101" s="282"/>
      <c r="AI101" s="282">
        <v>1969</v>
      </c>
      <c r="AJ101" s="282"/>
      <c r="AK101" s="282"/>
      <c r="AL101" s="282"/>
      <c r="AM101" s="282">
        <v>1689</v>
      </c>
      <c r="AN101" s="282"/>
      <c r="AO101" s="282"/>
      <c r="AP101" s="282"/>
      <c r="AQ101" s="282" t="s">
        <v>743</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1800</v>
      </c>
      <c r="AF102" s="282"/>
      <c r="AG102" s="282"/>
      <c r="AH102" s="282"/>
      <c r="AI102" s="282">
        <v>1800</v>
      </c>
      <c r="AJ102" s="282"/>
      <c r="AK102" s="282"/>
      <c r="AL102" s="282"/>
      <c r="AM102" s="282">
        <v>1800</v>
      </c>
      <c r="AN102" s="282"/>
      <c r="AO102" s="282"/>
      <c r="AP102" s="282"/>
      <c r="AQ102" s="282">
        <v>1800</v>
      </c>
      <c r="AR102" s="282"/>
      <c r="AS102" s="282"/>
      <c r="AT102" s="282"/>
      <c r="AU102" s="225" t="s">
        <v>743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28</v>
      </c>
      <c r="AF116" s="282"/>
      <c r="AG116" s="282"/>
      <c r="AH116" s="282"/>
      <c r="AI116" s="282">
        <v>29</v>
      </c>
      <c r="AJ116" s="282"/>
      <c r="AK116" s="282"/>
      <c r="AL116" s="282"/>
      <c r="AM116" s="282">
        <v>33</v>
      </c>
      <c r="AN116" s="282"/>
      <c r="AO116" s="282"/>
      <c r="AP116" s="282"/>
      <c r="AQ116" s="218">
        <v>32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779</v>
      </c>
      <c r="AN117" s="550"/>
      <c r="AO117" s="550"/>
      <c r="AP117" s="550"/>
      <c r="AQ117" s="550" t="s">
        <v>771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776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t="s">
        <v>773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736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736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747</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50.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775</v>
      </c>
      <c r="B731" s="672"/>
      <c r="C731" s="672"/>
      <c r="D731" s="672"/>
      <c r="E731" s="673"/>
      <c r="F731" s="727" t="s">
        <v>777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84.75" customHeight="1" thickBot="1" x14ac:dyDescent="0.2">
      <c r="A733" s="671" t="s">
        <v>386</v>
      </c>
      <c r="B733" s="672"/>
      <c r="C733" s="672"/>
      <c r="D733" s="672"/>
      <c r="E733" s="673"/>
      <c r="F733" s="635" t="s">
        <v>778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594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603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765</v>
      </c>
      <c r="M789" s="663"/>
      <c r="N789" s="663"/>
      <c r="O789" s="663"/>
      <c r="P789" s="663"/>
      <c r="Q789" s="663"/>
      <c r="R789" s="663"/>
      <c r="S789" s="663"/>
      <c r="T789" s="663"/>
      <c r="U789" s="663"/>
      <c r="V789" s="663"/>
      <c r="W789" s="663"/>
      <c r="X789" s="664"/>
      <c r="Y789" s="382">
        <v>36</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763</v>
      </c>
      <c r="H790" s="605"/>
      <c r="I790" s="605"/>
      <c r="J790" s="605"/>
      <c r="K790" s="606"/>
      <c r="L790" s="596" t="s">
        <v>767</v>
      </c>
      <c r="M790" s="597"/>
      <c r="N790" s="597"/>
      <c r="O790" s="597"/>
      <c r="P790" s="597"/>
      <c r="Q790" s="597"/>
      <c r="R790" s="597"/>
      <c r="S790" s="597"/>
      <c r="T790" s="597"/>
      <c r="U790" s="597"/>
      <c r="V790" s="597"/>
      <c r="W790" s="597"/>
      <c r="X790" s="598"/>
      <c r="Y790" s="599">
        <v>10</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762</v>
      </c>
      <c r="H791" s="605"/>
      <c r="I791" s="605"/>
      <c r="J791" s="605"/>
      <c r="K791" s="606"/>
      <c r="L791" s="596" t="s">
        <v>766</v>
      </c>
      <c r="M791" s="597"/>
      <c r="N791" s="597"/>
      <c r="O791" s="597"/>
      <c r="P791" s="597"/>
      <c r="Q791" s="597"/>
      <c r="R791" s="597"/>
      <c r="S791" s="597"/>
      <c r="T791" s="597"/>
      <c r="U791" s="597"/>
      <c r="V791" s="597"/>
      <c r="W791" s="597"/>
      <c r="X791" s="598"/>
      <c r="Y791" s="599">
        <v>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764</v>
      </c>
      <c r="H792" s="605"/>
      <c r="I792" s="605"/>
      <c r="J792" s="605"/>
      <c r="K792" s="606"/>
      <c r="L792" s="596"/>
      <c r="M792" s="597"/>
      <c r="N792" s="597"/>
      <c r="O792" s="597"/>
      <c r="P792" s="597"/>
      <c r="Q792" s="597"/>
      <c r="R792" s="597"/>
      <c r="S792" s="597"/>
      <c r="T792" s="597"/>
      <c r="U792" s="597"/>
      <c r="V792" s="597"/>
      <c r="W792" s="597"/>
      <c r="X792" s="598"/>
      <c r="Y792" s="599">
        <v>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0.5" customHeight="1" x14ac:dyDescent="0.15">
      <c r="A845" s="370">
        <v>1</v>
      </c>
      <c r="B845" s="370">
        <v>1</v>
      </c>
      <c r="C845" s="343" t="s">
        <v>768</v>
      </c>
      <c r="D845" s="343"/>
      <c r="E845" s="343"/>
      <c r="F845" s="343"/>
      <c r="G845" s="343"/>
      <c r="H845" s="343"/>
      <c r="I845" s="343"/>
      <c r="J845" s="344">
        <v>6010005015961</v>
      </c>
      <c r="K845" s="345"/>
      <c r="L845" s="345"/>
      <c r="M845" s="345"/>
      <c r="N845" s="345"/>
      <c r="O845" s="345"/>
      <c r="P845" s="346" t="s">
        <v>769</v>
      </c>
      <c r="Q845" s="346"/>
      <c r="R845" s="346"/>
      <c r="S845" s="346"/>
      <c r="T845" s="346"/>
      <c r="U845" s="346"/>
      <c r="V845" s="346"/>
      <c r="W845" s="346"/>
      <c r="X845" s="346"/>
      <c r="Y845" s="347">
        <v>55</v>
      </c>
      <c r="Z845" s="348"/>
      <c r="AA845" s="348"/>
      <c r="AB845" s="349"/>
      <c r="AC845" s="350" t="s">
        <v>374</v>
      </c>
      <c r="AD845" s="351"/>
      <c r="AE845" s="351"/>
      <c r="AF845" s="351"/>
      <c r="AG845" s="351"/>
      <c r="AH845" s="366">
        <v>1</v>
      </c>
      <c r="AI845" s="367"/>
      <c r="AJ845" s="367"/>
      <c r="AK845" s="367"/>
      <c r="AL845" s="354">
        <v>96</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742</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障対課</cp:lastModifiedBy>
  <cp:lastPrinted>2021-08-17T09:38:00Z</cp:lastPrinted>
  <dcterms:created xsi:type="dcterms:W3CDTF">2012-03-13T00:50:25Z</dcterms:created>
  <dcterms:modified xsi:type="dcterms:W3CDTF">2021-09-02T04:15:20Z</dcterms:modified>
</cp:coreProperties>
</file>