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5000_人材開発統括官　参事官室（若年者・キャリア形成支援担当）\※平成30年度以降フォルダ\若年者・キャリア形成支援担当参事官室\04　就職援助係\15　予算・決算\令和3年度\R3レビュー\0817最終公表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4" i="3"/>
  <c r="AY235" i="3"/>
  <c r="AY417" i="3"/>
  <c r="AY255" i="3"/>
  <c r="AY369" i="3"/>
  <c r="AY213"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<sst xmlns="http://schemas.openxmlformats.org/spreadsheetml/2006/main" count="3181" uniqueCount="812">
  <si>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</si>
  <si>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</si>
  <si>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</si>
  <si>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</si>
  <si>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</si>
  <si>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</si>
  <si>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</si>
  <si>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</si>
  <si>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</si>
  <si>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</si>
  <si>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</si>
  <si>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</si>
  <si>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</si>
  <si>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</si>
  <si>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</si>
  <si>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</si>
  <si>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</si>
  <si>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</si>
  <si>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</si>
  <si>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</si>
  <si>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</si>
  <si>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</si>
  <si>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</si>
  <si>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</si>
  <si>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</si>
  <si>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</si>
  <si>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</si>
  <si>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</si>
  <si>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</si>
  <si>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</si>
  <si>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</si>
  <si>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</si>
  <si>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</si>
  <si>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</si>
  <si>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</si>
  <si>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</si>
  <si>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</si>
  <si>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</si>
  <si>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</si>
  <si>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</si>
  <si>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</si>
  <si>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</si>
  <si>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</si>
  <si>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</si>
  <si>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</si>
  <si>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</si>
  <si>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</si>
  <si>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</si>
  <si>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</si>
  <si>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</si>
  <si>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</si>
  <si>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</si>
  <si>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</si>
  <si>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</si>
  <si>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</si>
  <si>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</si>
  <si>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</si>
  <si>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</si>
  <si>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</si>
  <si>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</si>
  <si>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</si>
  <si>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</si>
  <si>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</si>
  <si>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</si>
  <si>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</si>
  <si>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</si>
  <si>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</si>
  <si>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</si>
  <si>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</si>
  <si>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</si>
  <si>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</si>
  <si>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</si>
  <si>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</si>
  <si>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</si>
  <si>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</si>
  <si>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</si>
  <si>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</si>
  <si>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</si>
  <si>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</si>
  <si>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</si>
  <si>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</si>
  <si>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</si>
  <si>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</si>
  <si>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</si>
  <si>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</si>
  <si>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</si>
  <si>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</si>
  <si>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</si>
  <si>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</si>
  <si>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</si>
  <si>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</si>
  <si>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</si>
  <si>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</si>
  <si>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</si>
  <si>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</si>
  <si>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</si>
  <si>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</si>
  <si>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</si>
  <si>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</si>
  <si>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</si>
  <si>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</si>
  <si>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</si>
  <si>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</si>
  <si>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</si>
  <si>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</si>
  <si>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</si>
  <si>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</si>
  <si>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</si>
  <si>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</si>
  <si>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</si>
  <si>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</si>
  <si>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</si>
  <si>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</si>
  <si>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</si>
  <si>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</si>
  <si>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</si>
  <si>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</si>
  <si>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</si>
  <si>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</si>
  <si>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</si>
  <si>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</si>
  <si>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</si>
  <si>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</si>
  <si>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</si>
  <si>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</si>
  <si>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</si>
  <si>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</si>
  <si>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</si>
  <si>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</si>
  <si>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</si>
  <si>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</si>
  <si>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</si>
  <si>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</si>
  <si>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</si>
  <si>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</si>
  <si>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</si>
  <si>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</si>
  <si>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</si>
  <si>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</si>
  <si>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</si>
  <si>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</si>
  <si>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</si>
  <si>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</si>
  <si>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</si>
  <si>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</si>
  <si>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</si>
  <si>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</si>
  <si>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</si>
  <si>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</si>
  <si>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</si>
  <si>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</si>
  <si>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</si>
  <si>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</si>
  <si>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</si>
  <si>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</si>
  <si>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</si>
  <si>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</si>
  <si>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</si>
  <si>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</si>
  <si>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</si>
  <si>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</si>
  <si>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</si>
  <si>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</si>
  <si>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</si>
  <si>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</si>
  <si>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</si>
  <si>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</si>
  <si>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</si>
  <si>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</si>
  <si>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</si>
  <si>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</si>
  <si>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</si>
  <si>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</si>
  <si>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</si>
  <si>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</si>
  <si>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</si>
  <si>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</si>
  <si>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</si>
  <si>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</si>
  <si>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</si>
  <si>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</si>
  <si>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</si>
  <si>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</si>
  <si>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</si>
  <si>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</si>
  <si>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</si>
  <si>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</si>
  <si>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</si>
  <si>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</si>
  <si>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</si>
  <si>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</si>
  <si>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</si>
  <si>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</si>
  <si>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</si>
  <si>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</si>
  <si>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</si>
  <si>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</si>
  <si>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</si>
  <si>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</si>
  <si>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</si>
  <si>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</si>
  <si>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</si>
  <si>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</si>
  <si>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</si>
  <si>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</si>
  <si>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</si>
  <si>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</si>
  <si>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</si>
  <si>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</si>
  <si>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</si>
  <si>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</si>
  <si>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</si>
  <si>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</si>
  <si>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</si>
  <si>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</si>
  <si>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</si>
  <si>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</si>
  <si>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</si>
  <si>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</si>
  <si>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</si>
  <si>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</si>
  <si>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</si>
  <si>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</si>
  <si>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</si>
  <si>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</si>
  <si>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</si>
  <si>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</si>
  <si>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</si>
  <si>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</si>
  <si>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</si>
  <si>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</si>
  <si>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</si>
  <si>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</si>
  <si>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</si>
  <si>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</si>
  <si>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</si>
  <si>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</si>
  <si>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</si>
  <si>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</si>
  <si>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</si>
  <si>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</si>
  <si>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</si>
  <si>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</si>
  <si>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</si>
  <si>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</si>
  <si>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</si>
  <si>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</si>
  <si>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</si>
  <si>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</si>
  <si>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</si>
  <si>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</si>
  <si>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</si>
  <si>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</si>
  <si>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</si>
  <si>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</si>
  <si>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</si>
  <si>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</si>
  <si>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</si>
  <si>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</si>
  <si>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</si>
  <si>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</si>
  <si>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</si>
  <si>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</si>
  <si>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</si>
  <si>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</si>
  <si>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</si>
  <si>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</si>
  <si>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</si>
  <si>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</si>
  <si>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</si>
  <si>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</si>
  <si>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</si>
  <si>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</si>
  <si>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</si>
  <si>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</si>
  <si>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</si>
  <si>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</si>
  <si>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</si>
  <si>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</si>
  <si>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</si>
  <si>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</si>
  <si>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</si>
  <si>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</si>
  <si>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</si>
  <si>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</si>
  <si>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</si>
  <si>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</si>
  <si>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</si>
  <si>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</si>
  <si>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</si>
  <si>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</si>
  <si>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</si>
  <si>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</si>
  <si>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</si>
  <si>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</si>
  <si>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</si>
  <si>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</si>
  <si>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</si>
  <si>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</si>
  <si>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</si>
  <si>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</si>
  <si>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</si>
  <si>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</si>
  <si>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</si>
  <si>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</si>
  <si>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</si>
  <si>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</si>
  <si>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</si>
  <si>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</si>
  <si>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</si>
  <si>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</si>
  <si>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</si>
  <si>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</si>
  <si>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</si>
  <si>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</si>
  <si>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</si>
  <si>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</si>
  <si>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</si>
  <si>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</si>
  <si>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</si>
  <si>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</si>
  <si>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</si>
  <si>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</si>
  <si>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</si>
  <si>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</si>
  <si>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</si>
  <si>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</si>
  <si>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</si>
  <si>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</si>
  <si>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</si>
  <si>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</si>
  <si>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</si>
  <si>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</si>
  <si>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</si>
  <si>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</si>
  <si>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</si>
  <si>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</si>
  <si>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</si>
  <si>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</si>
  <si>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</si>
  <si>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</si>
  <si>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</si>
  <si>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</si>
  <si>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</si>
  <si>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</si>
  <si>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</si>
  <si>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</si>
  <si>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</si>
  <si>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</si>
  <si>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</si>
  <si>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</si>
  <si>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</si>
  <si>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</si>
  <si>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</si>
  <si>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</si>
  <si>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</si>
  <si>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</si>
  <si>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</si>
  <si>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</si>
  <si>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</si>
  <si>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</si>
  <si>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</si>
  <si>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</si>
  <si>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</si>
  <si>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</si>
  <si>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</si>
  <si>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</si>
  <si>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</si>
  <si>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</si>
  <si>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</si>
  <si>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</si>
  <si>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</si>
  <si>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</si>
  <si>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</si>
  <si>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</si>
  <si>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</si>
  <si>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</si>
  <si>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</si>
  <si>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</si>
  <si>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</si>
  <si>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</si>
  <si>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</si>
  <si>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</si>
  <si>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</si>
  <si>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</si>
  <si>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</si>
  <si>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</si>
  <si>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</si>
  <si>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</si>
  <si>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</si>
  <si>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</si>
  <si>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</si>
  <si>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</si>
  <si>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</si>
  <si>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</si>
  <si>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</si>
  <si>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</si>
  <si>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</si>
  <si>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</si>
  <si>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</si>
  <si>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</si>
  <si>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</si>
  <si>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</si>
  <si>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</si>
  <si>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</si>
  <si>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</si>
  <si>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</si>
  <si>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</si>
  <si>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</si>
  <si>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</si>
  <si>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</si>
  <si>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</si>
  <si>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</si>
  <si>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</si>
  <si>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</si>
  <si>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</si>
  <si>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</si>
  <si>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</si>
  <si>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</si>
  <si>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</si>
  <si>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</si>
  <si>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</si>
  <si>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</si>
  <si>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</si>
  <si>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</si>
  <si>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</si>
  <si>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</si>
  <si>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</si>
  <si>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</si>
  <si>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</si>
  <si>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</si>
  <si>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</si>
  <si>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</si>
  <si>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</si>
  <si>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</si>
  <si>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</si>
  <si>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</si>
  <si>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</si>
  <si>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</si>
  <si>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</si>
  <si>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</si>
  <si>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</si>
  <si>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</si>
  <si>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</si>
  <si>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</si>
  <si>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</si>
  <si>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</si>
  <si>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</si>
  <si>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</si>
  <si>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</si>
  <si>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</si>
  <si>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</si>
  <si>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</si>
  <si>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</si>
  <si>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</si>
  <si>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</si>
  <si>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</si>
  <si>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</si>
  <si>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</si>
  <si>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</si>
  <si>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</si>
  <si>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</si>
  <si>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</si>
  <si>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</si>
  <si>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</si>
  <si>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</si>
  <si>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</si>
  <si>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</si>
  <si>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</si>
  <si>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</si>
  <si>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</si>
  <si>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</si>
  <si>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</si>
  <si>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</si>
  <si>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</si>
  <si>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</si>
  <si>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</si>
  <si>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</si>
  <si>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</si>
  <si>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</si>
  <si>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</si>
  <si>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</si>
  <si>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</si>
  <si>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</si>
  <si>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</si>
  <si>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</si>
  <si>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</si>
  <si>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</si>
  <si>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</si>
  <si>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</si>
  <si>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</si>
  <si>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</si>
  <si>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</si>
  <si>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</si>
  <si>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</si>
  <si>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</si>
  <si>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</si>
  <si>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</si>
  <si>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</si>
  <si>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</si>
  <si>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</si>
  <si>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</si>
  <si>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</si>
  <si>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</si>
  <si>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</si>
  <si>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</si>
  <si>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</si>
  <si>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</si>
  <si>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</si>
  <si>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</si>
  <si>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</si>
  <si>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</si>
  <si>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</si>
  <si>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</si>
  <si>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</si>
  <si>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</si>
  <si>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</si>
  <si>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</si>
  <si>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</si>
  <si>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</si>
  <si>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</si>
  <si>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</si>
  <si>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</si>
  <si>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</si>
  <si>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</si>
  <si>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</si>
  <si>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</si>
  <si>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</si>
  <si>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</si>
  <si>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</si>
  <si>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</si>
  <si>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</si>
  <si>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</si>
  <si>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</si>
  <si>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</si>
  <si>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</si>
  <si>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</si>
  <si>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</si>
  <si>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</si>
  <si>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</si>
  <si>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</si>
  <si>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</si>
  <si>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</si>
  <si>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</si>
  <si>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</si>
  <si>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</si>
  <si>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</si>
  <si>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</si>
  <si>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</si>
  <si>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</si>
  <si>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</si>
  <si>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</si>
  <si>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</si>
  <si>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</si>
  <si>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</si>
  <si>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</si>
  <si>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</si>
  <si>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</si>
  <si>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</si>
  <si>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</si>
  <si>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</si>
  <si>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</si>
  <si>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</si>
  <si>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</si>
  <si>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</si>
  <si>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</si>
  <si>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</si>
  <si>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</si>
  <si>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</si>
  <si>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</si>
  <si>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</si>
  <si>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</si>
  <si>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</si>
  <si>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</si>
  <si>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</si>
  <si>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</si>
  <si>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</si>
  <si>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</si>
  <si>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</si>
  <si>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</si>
  <si>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</si>
  <si>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</si>
  <si>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</si>
  <si>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</si>
  <si>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</si>
  <si>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</si>
  <si>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</si>
  <si>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</si>
  <si>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</si>
  <si>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</si>
  <si>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</si>
  <si>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</si>
  <si>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</si>
  <si>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</si>
  <si>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</si>
  <si>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</si>
  <si>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</si>
  <si>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</si>
  <si>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</si>
  <si>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</si>
  <si>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</si>
  <si>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</si>
  <si>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</si>
  <si>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</si>
  <si>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</si>
  <si>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</si>
  <si>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</si>
  <si>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</si>
  <si>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</si>
  <si>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</si>
  <si>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</si>
  <si>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</si>
  <si>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</si>
  <si>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</si>
  <si>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</si>
  <si>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</si>
  <si>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</si>
  <si>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</si>
  <si>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</si>
  <si>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</si>
  <si>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</si>
  <si>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</si>
  <si>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</si>
  <si>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</si>
  <si>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</si>
  <si>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</si>
  <si>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</si>
  <si>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</si>
  <si>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</si>
  <si>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</si>
  <si>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</si>
  <si>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</si>
  <si>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</si>
  <si>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</si>
  <si>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</si>
  <si>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</si>
  <si>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</si>
  <si>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</si>
  <si>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</si>
  <si>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</si>
  <si>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</si>
  <si>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</si>
  <si>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</si>
  <si>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</si>
  <si>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</si>
  <si>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</si>
  <si>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</si>
  <si>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</si>
  <si>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</si>
  <si>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</si>
  <si>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</si>
  <si>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</si>
  <si>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</si>
  <si>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</si>
  <si>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</si>
  <si>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</si>
  <si>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</si>
  <si>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</si>
  <si>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</si>
  <si>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</si>
  <si>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</si>
  <si>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</si>
  <si>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</si>
  <si>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</si>
  <si>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</si>
  <si>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</si>
  <si>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</si>
  <si>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</si>
  <si>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</si>
  <si>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</si>
  <si>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</si>
  <si>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</si>
  <si>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</si>
  <si>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</si>
  <si>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</si>
  <si>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</si>
  <si>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</si>
  <si>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</si>
  <si>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</si>
  <si>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</si>
  <si>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</si>
  <si>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</si>
  <si>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</si>
  <si>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</si>
  <si>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</si>
  <si>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</si>
  <si>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</si>
  <si>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</si>
  <si>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</si>
  <si>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</si>
  <si>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</si>
  <si>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</si>
  <si>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</si>
  <si>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</si>
  <si>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</si>
  <si>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</si>
  <si>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</si>
  <si>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</si>
  <si>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</si>
  <si>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</si>
  <si>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</si>
  <si>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</si>
  <si>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</si>
  <si>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</si>
  <si>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</si>
  <si>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</si>
  <si>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</si>
  <si>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</si>
  <si>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</si>
  <si>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</si>
  <si>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フリーター等支援事業</t>
  </si>
  <si>
    <t>人材開発統括官</t>
  </si>
  <si>
    <t>若年者・キャリア形成支援担当参事官　　河嶋 正敏</t>
  </si>
  <si>
    <t>平成24年度</t>
  </si>
  <si>
    <t>終了予定なし</t>
  </si>
  <si>
    <t>若年者・キャリア形成支援担当参事官室</t>
  </si>
  <si>
    <t>ニッポン一億総活躍プラン（平成28年6月2日）
未来投資戦略２０１７（平成29年6月9日）
働き方改革実行計画（平成29年3月28日）</t>
  </si>
  <si>
    <t>不安定な就労を繰り返すフリーターのうち正規雇用での就職を希望する者に対し、個別的な就職支援等を通じて正規雇用化を図る。</t>
  </si>
  <si>
    <t>-</t>
  </si>
  <si>
    <t>諸謝金</t>
  </si>
  <si>
    <t>土地建物借料</t>
  </si>
  <si>
    <t>労働保険業務庁費</t>
  </si>
  <si>
    <t>高齢者等雇用安定促進事務委託費</t>
  </si>
  <si>
    <t>ハローワークにおけるフリーター等の正社員化数</t>
  </si>
  <si>
    <t>人</t>
  </si>
  <si>
    <t>厚生労働省人材開発統括官調べ</t>
  </si>
  <si>
    <t>わかものハローワーク等におけるフリーター等の正社員化率</t>
  </si>
  <si>
    <t>相談等支援件数を１万5千件以上とする</t>
  </si>
  <si>
    <t>電話、メール、SNS等による支援件数</t>
  </si>
  <si>
    <t>件</t>
  </si>
  <si>
    <t>支援対象新規求職者数</t>
  </si>
  <si>
    <t>わかものハローワーク等の新規登録者数</t>
  </si>
  <si>
    <t>フリーター等の正社員化1人当たりコスト ＝ Ｘ ／ Ｙ
Ｘ：「執行額」
Ｙ：「正社員化数実績」　　　　　　　　　　　　　　　　</t>
    <phoneticPr fontId="5"/>
  </si>
  <si>
    <t>3,011百万円
/246,467</t>
  </si>
  <si>
    <t>単位当たりコスト＝X／Y
X：「執行額」
Y：「わかものハローワーク等の新規登録者数」
　</t>
    <phoneticPr fontId="5"/>
  </si>
  <si>
    <t>労働者等の特性に応じた雇用の安定・促進を図ること（Ⅴ-3）</t>
  </si>
  <si>
    <t>高齢者・障害者・若年者等の雇用の安定・促進を図ること（Ⅴ-3-1）</t>
  </si>
  <si>
    <t>ハローワークの職業紹介により正社員に結びついたフリーター等の数</t>
  </si>
  <si>
    <t>－</t>
  </si>
  <si>
    <t>非正規雇用の労働者のキャリアアップ事業の実施</t>
  </si>
  <si>
    <t>799</t>
  </si>
  <si>
    <t>705</t>
  </si>
  <si>
    <t>547</t>
  </si>
  <si>
    <t>544</t>
  </si>
  <si>
    <t>552</t>
  </si>
  <si>
    <t>554</t>
  </si>
  <si>
    <t>570</t>
  </si>
  <si>
    <t>○</t>
  </si>
  <si>
    <t xml:space="preserve">全国25か所のわかものハローワーク等を拠点に就職支援ナビゲーター等を配置し、フリーターに対して正規雇用化に向けた就職プランを作成し、担当者制による個別支援、正規雇用に向けたセミナーやグループワーク等各種支援や就職後の職場定着支援を実施するとともに、アルバイト等をしながら仕事探しを行うフリーター、フリーターのままでよいという継続就業希望者、ハローワークへの来所にはまだためらいがある若者などの就職等に関する悩みや相談について、電話やメールを活用し、キャリアコンサルタント等による相談を実施。
</t>
    <phoneticPr fontId="5"/>
  </si>
  <si>
    <t>3,018百万円
/204,377</t>
    <phoneticPr fontId="5"/>
  </si>
  <si>
    <t>-</t>
    <phoneticPr fontId="5"/>
  </si>
  <si>
    <t>我が国の社会・経済を担うべき若年者をフリーター等の不安定な就労から離脱させ、正規雇用化させることは社会的な要請であり、測定指標(ハローワークの職業紹介により正社員に結びついたフリーター等の数）と一致するものである。</t>
    <phoneticPr fontId="5"/>
  </si>
  <si>
    <t>我が国の社会・経済を担うべき若年者に対して、無料の職業紹介をはじめとする支援を行っている。</t>
    <phoneticPr fontId="5"/>
  </si>
  <si>
    <t>‐</t>
  </si>
  <si>
    <t>若年者を正規雇用化させるために必要な職業相談から職場定着指導までの一貫した支援を行っている。</t>
    <phoneticPr fontId="5"/>
  </si>
  <si>
    <t>本事業においては、一定の成果をあげており、現状において他に代替する手段・方法は考えられない。</t>
    <phoneticPr fontId="5"/>
  </si>
  <si>
    <t>△</t>
  </si>
  <si>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</si>
  <si>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A.東京労働局</t>
    <rPh sb="2" eb="4">
      <t>トウキョウ</t>
    </rPh>
    <rPh sb="4" eb="7">
      <t>ロウドウキョク</t>
    </rPh>
    <phoneticPr fontId="5"/>
  </si>
  <si>
    <t>事業費</t>
    <rPh sb="0" eb="3">
      <t>ジギョウヒ</t>
    </rPh>
    <phoneticPr fontId="5"/>
  </si>
  <si>
    <t>管理費</t>
    <rPh sb="0" eb="3">
      <t>カンリヒ</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</si>
  <si>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</si>
  <si>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</si>
  <si>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消費税</t>
    <rPh sb="0" eb="3">
      <t>ショウヒゼイ</t>
    </rPh>
    <phoneticPr fontId="5"/>
  </si>
  <si>
    <t>事業費</t>
    <rPh sb="0" eb="3">
      <t>ジギョウヒ</t>
    </rPh>
    <phoneticPr fontId="5"/>
  </si>
  <si>
    <t>わかものハローワーク等の借料、事業に必要な経費</t>
    <rPh sb="10" eb="11">
      <t>トウ</t>
    </rPh>
    <rPh sb="12" eb="14">
      <t>シャクリョウ</t>
    </rPh>
    <rPh sb="15" eb="17">
      <t>ジギョウ</t>
    </rPh>
    <rPh sb="18" eb="20">
      <t>ヒツヨウ</t>
    </rPh>
    <rPh sb="21" eb="23">
      <t>ケイヒ</t>
    </rPh>
    <phoneticPr fontId="5"/>
  </si>
  <si>
    <t>人件費</t>
    <rPh sb="0" eb="3">
      <t>ジンケンヒ</t>
    </rPh>
    <phoneticPr fontId="5"/>
  </si>
  <si>
    <t>職業相談員等の経費</t>
    <rPh sb="0" eb="2">
      <t>ショクギョウ</t>
    </rPh>
    <rPh sb="2" eb="5">
      <t>ソウダンイン</t>
    </rPh>
    <rPh sb="5" eb="6">
      <t>トウ</t>
    </rPh>
    <rPh sb="7" eb="9">
      <t>ケイヒ</t>
    </rPh>
    <phoneticPr fontId="5"/>
  </si>
  <si>
    <t>一般競争入札を実施している。</t>
    <phoneticPr fontId="5"/>
  </si>
  <si>
    <t>新型コロナウイルス感染症の感染拡大の影響等により目標未達成となったものの一定の成果はあげている。</t>
    <rPh sb="0" eb="2">
      <t>シンガタ</t>
    </rPh>
    <rPh sb="9" eb="12">
      <t>カンセンショウ</t>
    </rPh>
    <rPh sb="13" eb="15">
      <t>カンセン</t>
    </rPh>
    <rPh sb="15" eb="17">
      <t>カクダイ</t>
    </rPh>
    <rPh sb="18" eb="20">
      <t>エイキョウ</t>
    </rPh>
    <rPh sb="20" eb="21">
      <t>トウ</t>
    </rPh>
    <rPh sb="24" eb="26">
      <t>モクヒョウ</t>
    </rPh>
    <rPh sb="26" eb="29">
      <t>ミタッセイ</t>
    </rPh>
    <rPh sb="36" eb="38">
      <t>イッテイ</t>
    </rPh>
    <rPh sb="39" eb="41">
      <t>セイカ</t>
    </rPh>
    <phoneticPr fontId="5"/>
  </si>
  <si>
    <t>△</t>
    <phoneticPr fontId="5"/>
  </si>
  <si>
    <t>厚労</t>
  </si>
  <si>
    <t>庁費</t>
    <rPh sb="0" eb="2">
      <t>チョウヒ</t>
    </rPh>
    <phoneticPr fontId="5"/>
  </si>
  <si>
    <t>-</t>
    <phoneticPr fontId="5"/>
  </si>
  <si>
    <t>2,956百万円
/130,000</t>
    <phoneticPr fontId="5"/>
  </si>
  <si>
    <t>将来の社会・経済を担うべき若年者をフリーターから離脱させ、正規雇用化させることは社会的な要請である。</t>
    <rPh sb="0" eb="2">
      <t>ショウライ</t>
    </rPh>
    <phoneticPr fontId="5"/>
  </si>
  <si>
    <t>民間等による支援では不十分な部分（支援者層、支援時期等）をセーフティ・ネットとして国が実施するものであり、国費を投入して支援する必要がある。</t>
    <rPh sb="53" eb="55">
      <t>コクヒ</t>
    </rPh>
    <rPh sb="56" eb="58">
      <t>トウニュウ</t>
    </rPh>
    <rPh sb="60" eb="62">
      <t>シエン</t>
    </rPh>
    <rPh sb="64" eb="66">
      <t>ヒツヨウ</t>
    </rPh>
    <phoneticPr fontId="5"/>
  </si>
  <si>
    <t>ターゲットを絞り明確な数値目標を設けて実施している。今後我が国の社会・経済を担う若年者を正規雇用化させることは極めて重要であり、優先度は高い。</t>
    <rPh sb="44" eb="46">
      <t>セイキ</t>
    </rPh>
    <rPh sb="46" eb="48">
      <t>コヨウ</t>
    </rPh>
    <rPh sb="48" eb="49">
      <t>カ</t>
    </rPh>
    <rPh sb="64" eb="67">
      <t>ユウセンド</t>
    </rPh>
    <rPh sb="68" eb="69">
      <t>タカ</t>
    </rPh>
    <phoneticPr fontId="5"/>
  </si>
  <si>
    <t>わかものハローワーク等に対する認識は着実に高まっており、わかものハローワークは、約26万人の利用がある。</t>
    <rPh sb="40" eb="41">
      <t>ヤク</t>
    </rPh>
    <rPh sb="43" eb="45">
      <t>マンニン</t>
    </rPh>
    <rPh sb="46" eb="48">
      <t>リヨウ</t>
    </rPh>
    <phoneticPr fontId="5"/>
  </si>
  <si>
    <t>わかものハローワーク等は平成24年度に設置して以降、就職支援ナビゲーターによる個別支援などのきめ細やかな取組により、特に支援対象者の正規雇用化に一定の成果をあげてきたところであり、効果的な就職支援サービスが提供できている。
「経済財政運営と改革の基本方針2019」等に基づき、ハローワークに就職氷河期世代専門窓口が設置されたことから、令和2年度から、わかものハローワークの支援対象をおおむね35歳未満のフリーターに限定して運用しているところであるが、令和２年度においては、特殊要因（新型コロナウイルス感染症の影響）により正社員求人が減少したことなどにより、支援対象者の正社員就職割合は成果目標を下回った。</t>
    <rPh sb="4" eb="11">
      <t>アンテイショトウ</t>
    </rPh>
    <rPh sb="19" eb="21">
      <t>セッチ</t>
    </rPh>
    <rPh sb="23" eb="25">
      <t>イコウ</t>
    </rPh>
    <rPh sb="48" eb="49">
      <t>コマ</t>
    </rPh>
    <rPh sb="58" eb="59">
      <t>トク</t>
    </rPh>
    <rPh sb="60" eb="62">
      <t>シエン</t>
    </rPh>
    <rPh sb="62" eb="64">
      <t>タイショウ</t>
    </rPh>
    <rPh sb="64" eb="65">
      <t>シャ</t>
    </rPh>
    <rPh sb="66" eb="68">
      <t>セイキ</t>
    </rPh>
    <rPh sb="68" eb="70">
      <t>コヨウ</t>
    </rPh>
    <rPh sb="70" eb="71">
      <t>カ</t>
    </rPh>
    <rPh sb="72" eb="74">
      <t>イッテイ</t>
    </rPh>
    <rPh sb="75" eb="77">
      <t>セイカ</t>
    </rPh>
    <rPh sb="90" eb="93">
      <t>コウカテキ</t>
    </rPh>
    <rPh sb="94" eb="96">
      <t>シュウショク</t>
    </rPh>
    <rPh sb="96" eb="98">
      <t>シエン</t>
    </rPh>
    <rPh sb="103" eb="105">
      <t>テイキョウ</t>
    </rPh>
    <rPh sb="113" eb="115">
      <t>ケイザイ</t>
    </rPh>
    <rPh sb="115" eb="117">
      <t>ザイセイ</t>
    </rPh>
    <rPh sb="117" eb="119">
      <t>ウンエイ</t>
    </rPh>
    <rPh sb="120" eb="122">
      <t>カイカク</t>
    </rPh>
    <rPh sb="123" eb="125">
      <t>キホン</t>
    </rPh>
    <rPh sb="125" eb="127">
      <t>ホウシン</t>
    </rPh>
    <rPh sb="132" eb="133">
      <t>トウ</t>
    </rPh>
    <rPh sb="134" eb="135">
      <t>モト</t>
    </rPh>
    <rPh sb="145" eb="147">
      <t>シュウショク</t>
    </rPh>
    <rPh sb="147" eb="150">
      <t>ヒョウガキ</t>
    </rPh>
    <rPh sb="150" eb="152">
      <t>セダイ</t>
    </rPh>
    <rPh sb="152" eb="154">
      <t>センモン</t>
    </rPh>
    <rPh sb="154" eb="156">
      <t>マドグチ</t>
    </rPh>
    <rPh sb="157" eb="159">
      <t>セッチ</t>
    </rPh>
    <rPh sb="167" eb="169">
      <t>レイワ</t>
    </rPh>
    <rPh sb="170" eb="172">
      <t>ネンド</t>
    </rPh>
    <rPh sb="225" eb="227">
      <t>レイワ</t>
    </rPh>
    <rPh sb="228" eb="230">
      <t>ネンド</t>
    </rPh>
    <rPh sb="236" eb="238">
      <t>トクシュ</t>
    </rPh>
    <rPh sb="238" eb="240">
      <t>ヨウイン</t>
    </rPh>
    <rPh sb="260" eb="263">
      <t>セイシャイン</t>
    </rPh>
    <rPh sb="263" eb="265">
      <t>キュウジン</t>
    </rPh>
    <rPh sb="266" eb="268">
      <t>ゲンショウ</t>
    </rPh>
    <rPh sb="278" eb="280">
      <t>シエン</t>
    </rPh>
    <rPh sb="280" eb="283">
      <t>タイショウシャ</t>
    </rPh>
    <rPh sb="284" eb="287">
      <t>セイシャイン</t>
    </rPh>
    <rPh sb="287" eb="289">
      <t>シュウショク</t>
    </rPh>
    <rPh sb="289" eb="291">
      <t>ワリアイ</t>
    </rPh>
    <phoneticPr fontId="5"/>
  </si>
  <si>
    <t>ヒューマンアカデミー㈱</t>
    <phoneticPr fontId="5"/>
  </si>
  <si>
    <t>電話・メール相談事業の運営</t>
    <rPh sb="0" eb="2">
      <t>デンワ</t>
    </rPh>
    <rPh sb="6" eb="8">
      <t>ソウダン</t>
    </rPh>
    <rPh sb="8" eb="10">
      <t>ジギョウ</t>
    </rPh>
    <rPh sb="11" eb="13">
      <t>ウンエイ</t>
    </rPh>
    <phoneticPr fontId="5"/>
  </si>
  <si>
    <t>引き続き、支援対象者毎の就職プランの策定や職業相談・職業紹介などの個別支援、グループワークやセミナーの実施等により、若年フリーターの正社員化等を推進しつつ、支援対象者の減少やニーズの変化等を踏まえて、事業内容等について精査する。</t>
    <rPh sb="0" eb="1">
      <t>ヒ</t>
    </rPh>
    <rPh sb="2" eb="3">
      <t>ツヅ</t>
    </rPh>
    <rPh sb="5" eb="7">
      <t>シエン</t>
    </rPh>
    <rPh sb="7" eb="10">
      <t>タイショウシャ</t>
    </rPh>
    <rPh sb="10" eb="11">
      <t>ゴト</t>
    </rPh>
    <rPh sb="12" eb="14">
      <t>シュウショク</t>
    </rPh>
    <rPh sb="18" eb="20">
      <t>サクテイ</t>
    </rPh>
    <rPh sb="21" eb="23">
      <t>ショクギョウ</t>
    </rPh>
    <rPh sb="23" eb="25">
      <t>ソウダン</t>
    </rPh>
    <rPh sb="26" eb="28">
      <t>ショクギョウ</t>
    </rPh>
    <rPh sb="28" eb="30">
      <t>ショウカイ</t>
    </rPh>
    <rPh sb="33" eb="35">
      <t>コベツ</t>
    </rPh>
    <rPh sb="35" eb="37">
      <t>シエン</t>
    </rPh>
    <rPh sb="51" eb="53">
      <t>ジッシ</t>
    </rPh>
    <rPh sb="53" eb="54">
      <t>トウ</t>
    </rPh>
    <rPh sb="58" eb="60">
      <t>ジャクネン</t>
    </rPh>
    <rPh sb="66" eb="70">
      <t>セイシャインカ</t>
    </rPh>
    <rPh sb="70" eb="71">
      <t>トウ</t>
    </rPh>
    <rPh sb="72" eb="74">
      <t>スイシン</t>
    </rPh>
    <rPh sb="78" eb="80">
      <t>シエン</t>
    </rPh>
    <rPh sb="80" eb="83">
      <t>タイショウシャ</t>
    </rPh>
    <rPh sb="84" eb="86">
      <t>ゲンショウ</t>
    </rPh>
    <rPh sb="91" eb="93">
      <t>ヘンカ</t>
    </rPh>
    <rPh sb="93" eb="94">
      <t>トウ</t>
    </rPh>
    <rPh sb="95" eb="96">
      <t>フ</t>
    </rPh>
    <rPh sb="100" eb="102">
      <t>ジギョウ</t>
    </rPh>
    <rPh sb="102" eb="104">
      <t>ナイヨウ</t>
    </rPh>
    <rPh sb="104" eb="105">
      <t>トウ</t>
    </rPh>
    <rPh sb="109" eb="111">
      <t>セイサ</t>
    </rPh>
    <phoneticPr fontId="5"/>
  </si>
  <si>
    <t>B.ヒューマンアカデミー(株)</t>
    <rPh sb="13" eb="14">
      <t>カブ</t>
    </rPh>
    <phoneticPr fontId="5"/>
  </si>
  <si>
    <t>-</t>
    <phoneticPr fontId="5"/>
  </si>
  <si>
    <t>雇用保険法第62条第1項第6号
雇用保険法施行規則第115条第1項第13号</t>
    <rPh sb="16" eb="18">
      <t>コヨウ</t>
    </rPh>
    <rPh sb="18" eb="21">
      <t>ホケンホウ</t>
    </rPh>
    <rPh sb="21" eb="23">
      <t>セコウ</t>
    </rPh>
    <rPh sb="23" eb="25">
      <t>キソク</t>
    </rPh>
    <rPh sb="25" eb="26">
      <t>ダイ</t>
    </rPh>
    <rPh sb="29" eb="30">
      <t>ジョウ</t>
    </rPh>
    <rPh sb="30" eb="31">
      <t>ダイ</t>
    </rPh>
    <rPh sb="32" eb="33">
      <t>コウ</t>
    </rPh>
    <rPh sb="33" eb="34">
      <t>ダイ</t>
    </rPh>
    <rPh sb="36" eb="37">
      <t>ゴウ</t>
    </rPh>
    <phoneticPr fontId="5"/>
  </si>
  <si>
    <t>－</t>
    <phoneticPr fontId="5"/>
  </si>
  <si>
    <t>令和元年秋の年次公開検証（「秋のレビュー」）により、「各事業の直接的な効果測定できるアウトカム目標を設定し、適切な成果が得られているか検証できるようにすべきである」との指摘も踏まえ、これまでハローワーク全体におけるフリーター等の正社員化数をアウトカム目標としていたものを変更し、わかものハローワーク、わかもの支援コーナー、わかもの支援窓口におけるフリーター等の正社員化率（わかものハローワーク等を利用して、就職したフリーターのうち、正社員として就職した者の割合64％以上）をアウトカム目標として新規に設定し、直接的な効果測定できる目標への見直しを行った。</t>
    <phoneticPr fontId="5"/>
  </si>
  <si>
    <t>わかものハローワーク等を利用して、就職したフリーターのうち、正社員として就職した者の割合64％以上</t>
    <phoneticPr fontId="5"/>
  </si>
  <si>
    <t>-</t>
    <phoneticPr fontId="5"/>
  </si>
  <si>
    <t>ハローワークにおけるフリーター等の正社員化数を25万5,000人以上とする。</t>
    <phoneticPr fontId="5"/>
  </si>
  <si>
    <t>2,562百万円
/179,114</t>
    <rPh sb="5" eb="8">
      <t>ヒャクマンエン</t>
    </rPh>
    <phoneticPr fontId="5"/>
  </si>
  <si>
    <t>就職支援ナビゲーターを配置し、若年者に対する支援を実施</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</si>
  <si>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</si>
  <si>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</si>
  <si>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</si>
  <si>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</si>
  <si>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</si>
  <si>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千葉労働局</t>
    <rPh sb="0" eb="2">
      <t>チバ</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</si>
  <si>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</si>
  <si>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</si>
  <si>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</si>
  <si>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神奈川労働局</t>
    <rPh sb="0" eb="3">
      <t>カナガワ</t>
    </rPh>
    <rPh sb="3" eb="6">
      <t>ロウドウキョク</t>
    </rPh>
    <phoneticPr fontId="5"/>
  </si>
  <si>
    <t>無</t>
  </si>
  <si>
    <t>民間企業によって代わることが可能な事業（電話メール相談事業等）については、一般競争入札において選定をしている。また、一者応札となった入札はなかった。</t>
    <phoneticPr fontId="5"/>
  </si>
  <si>
    <t>平成30年度12,217円、令和元年度14,767円、令和２年度14,304円となり、過剰な水準とはなっていない。</t>
    <rPh sb="27" eb="29">
      <t>レイワ</t>
    </rPh>
    <rPh sb="30" eb="32">
      <t>ネンド</t>
    </rPh>
    <rPh sb="38" eb="39">
      <t>エン</t>
    </rPh>
    <phoneticPr fontId="5"/>
  </si>
  <si>
    <t>臨床心理士の活用が低調であったこと等により、執行率が低調であったものと考えられるが、新型コロナウイルス感染症の影響により、来所者数が減少したこと等によるもの。</t>
    <phoneticPr fontId="5"/>
  </si>
  <si>
    <t>今後とも適切な執行と管理に努めていただきたい。(井出　健二郎)</t>
    <phoneticPr fontId="5"/>
  </si>
  <si>
    <t>成果実績が低調である要因を分析し、事業の適正な執行を図ること。</t>
    <rPh sb="0" eb="2">
      <t>セイカ</t>
    </rPh>
    <rPh sb="2" eb="4">
      <t>ジッセキ</t>
    </rPh>
    <rPh sb="5" eb="7">
      <t>テイチョウ</t>
    </rPh>
    <rPh sb="10" eb="12">
      <t>ヨウイン</t>
    </rPh>
    <rPh sb="13" eb="15">
      <t>ブンセキ</t>
    </rPh>
    <rPh sb="17" eb="19">
      <t>ジギョウ</t>
    </rPh>
    <rPh sb="20" eb="22">
      <t>テキセイ</t>
    </rPh>
    <rPh sb="23" eb="25">
      <t>シッコウ</t>
    </rPh>
    <rPh sb="26" eb="27">
      <t>ハカ</t>
    </rPh>
    <phoneticPr fontId="5"/>
  </si>
  <si>
    <t>相談員の削減に伴う（目）諸謝金の減</t>
    <phoneticPr fontId="5"/>
  </si>
  <si>
    <t>縮減</t>
  </si>
  <si>
    <t>新型コロナウイルス感染症が今後のフリーターの就職に与える影響も踏まえつつ、引き続き、事業の適正な執行を図る。
なお、わかものハローワークについては、実績等を踏まえて設置数を25箇所から22箇所に見直して、概算要求を行った。</t>
    <rPh sb="37" eb="38">
      <t>ヒ</t>
    </rPh>
    <rPh sb="39" eb="40">
      <t>ツヅ</t>
    </rPh>
    <rPh sb="42" eb="44">
      <t>ジギョウ</t>
    </rPh>
    <rPh sb="45" eb="47">
      <t>テキセイ</t>
    </rPh>
    <rPh sb="48" eb="50">
      <t>シッコウ</t>
    </rPh>
    <rPh sb="51" eb="52">
      <t>ハカ</t>
    </rPh>
    <rPh sb="74" eb="76">
      <t>ジッセキ</t>
    </rPh>
    <rPh sb="76" eb="77">
      <t>トウ</t>
    </rPh>
    <rPh sb="78" eb="79">
      <t>フ</t>
    </rPh>
    <rPh sb="82" eb="84">
      <t>セッチ</t>
    </rPh>
    <rPh sb="84" eb="85">
      <t>スウ</t>
    </rPh>
    <rPh sb="97" eb="99">
      <t>ミナオ</t>
    </rPh>
    <rPh sb="102" eb="104">
      <t>ガイサン</t>
    </rPh>
    <rPh sb="104" eb="106">
      <t>ヨウキュウ</t>
    </rPh>
    <rPh sb="107" eb="1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</si>
</sst>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749</xdr:row>
      <xdr:rowOff>171453</xdr:rowOff>
    </xdr:from>
    <xdr:to>
      <xdr:col>48</xdr:col>
      <xdr:colOff>79375</xdr:colOff>
      <xdr:row>764</xdr:row>
      <xdr:rowOff>161323</xdr:rowOff>
    </xdr:to>
    <xdr:grpSp>
      <xdr:nvGrpSpPr>
        <xdr:cNvPr id="12" name="グループ化 11"/>
        <xdr:cNvGrpSpPr/>
      </xdr:nvGrpSpPr>
      <xdr:grpSpPr>
        <a:xfrm>
          <a:off x="1790700" y="49153766"/>
          <a:ext cx="8004175" cy="5347682"/>
          <a:chOff x="2221428" y="45299313"/>
          <a:chExt cx="7909235" cy="5246694"/>
        </a:xfrm>
      </xdr:grpSpPr>
      <xdr:grpSp>
        <xdr:nvGrpSpPr>
          <xdr:cNvPr id="13" name="グループ化 1"/>
          <xdr:cNvGrpSpPr>
            <a:grpSpLocks/>
          </xdr:cNvGrpSpPr>
        </xdr:nvGrpSpPr>
        <xdr:grpSpPr bwMode="auto">
          <a:xfrm>
            <a:off x="2221428" y="45299313"/>
            <a:ext cx="4594783" cy="5246694"/>
            <a:chOff x="3340100" y="30880050"/>
            <a:chExt cx="4926127" cy="5276850"/>
          </a:xfrm>
        </xdr:grpSpPr>
        <xdr:sp macro="" textlink="">
          <xdr:nvSpPr>
            <xdr:cNvPr id="18" name="正方形/長方形 1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19" name="グループ化 1"/>
            <xdr:cNvGrpSpPr>
              <a:grpSpLocks/>
            </xdr:cNvGrpSpPr>
          </xdr:nvGrpSpPr>
          <xdr:grpSpPr bwMode="auto">
            <a:xfrm>
              <a:off x="4392187" y="31508700"/>
              <a:ext cx="2526976" cy="3299322"/>
              <a:chOff x="4061172" y="28541569"/>
              <a:chExt cx="2533177" cy="2195661"/>
            </a:xfrm>
          </xdr:grpSpPr>
          <xdr:sp macro="" textlink="">
            <xdr:nvSpPr>
              <xdr:cNvPr id="20" name="正方形/長方形 19"/>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2,562</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21" name="直線矢印コネクタ 20"/>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en-US" altLang="ja-JP" sz="1100">
                    <a:solidFill>
                      <a:sysClr val="windowText" lastClr="000000"/>
                    </a:solidFill>
                  </a:rPr>
                  <a:t>2,406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sp macro="" textlink="">
        <xdr:nvSpPr>
          <xdr:cNvPr id="14" name="正方形/長方形 13"/>
          <xdr:cNvSpPr/>
        </xdr:nvSpPr>
        <xdr:spPr bwMode="auto">
          <a:xfrm>
            <a:off x="7310565" y="47013084"/>
            <a:ext cx="2820098" cy="6721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Ｂ．ヒューマンアカデミー㈱</a:t>
            </a:r>
          </a:p>
          <a:p>
            <a:pPr algn="ctr"/>
            <a:r>
              <a:rPr kumimoji="1" lang="en-US" altLang="ja-JP" sz="1400">
                <a:solidFill>
                  <a:sysClr val="windowText" lastClr="000000"/>
                </a:solidFill>
              </a:rPr>
              <a:t>156</a:t>
            </a:r>
            <a:r>
              <a:rPr kumimoji="1" lang="ja-JP" altLang="en-US" sz="1400">
                <a:solidFill>
                  <a:sysClr val="windowText" lastClr="000000"/>
                </a:solidFill>
              </a:rPr>
              <a:t>百万円</a:t>
            </a:r>
          </a:p>
        </xdr:txBody>
      </xdr:sp>
      <xdr:cxnSp macro="">
        <xdr:nvCxnSpPr>
          <xdr:cNvPr id="15" name="直線コネクタ 14"/>
          <xdr:cNvCxnSpPr>
            <a:stCxn id="20" idx="3"/>
          </xdr:cNvCxnSpPr>
        </xdr:nvCxnSpPr>
        <xdr:spPr>
          <a:xfrm>
            <a:off x="5559754" y="46615722"/>
            <a:ext cx="2905911" cy="51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0"/>
          <xdr:cNvSpPr txBox="1"/>
        </xdr:nvSpPr>
        <xdr:spPr bwMode="auto">
          <a:xfrm>
            <a:off x="7409963" y="46285922"/>
            <a:ext cx="2590667" cy="25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sp macro="" textlink="">
        <xdr:nvSpPr>
          <xdr:cNvPr id="17" name="大かっこ 16"/>
          <xdr:cNvSpPr/>
        </xdr:nvSpPr>
        <xdr:spPr bwMode="auto">
          <a:xfrm>
            <a:off x="7540625" y="47736125"/>
            <a:ext cx="1995286"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電話・メール相談事業等</a:t>
            </a:r>
            <a:endParaRPr kumimoji="1" lang="en-US" altLang="ja-JP" sz="1100">
              <a:solidFill>
                <a:schemeClr val="tx1"/>
              </a:solidFill>
              <a:latin typeface="+mn-lt"/>
              <a:ea typeface="+mn-ea"/>
              <a:cs typeface="+mn-cs"/>
            </a:endParaRPr>
          </a:p>
        </xdr:txBody>
      </xdr:sp>
    </xdr:grpSp>
    <xdr:clientData/>
  </xdr:twoCellAnchor>
  <xdr:twoCellAnchor>
    <xdr:from>
      <xdr:col>40</xdr:col>
      <xdr:colOff>0</xdr:colOff>
      <xdr:row>753</xdr:row>
      <xdr:rowOff>66675</xdr:rowOff>
    </xdr:from>
    <xdr:to>
      <xdr:col>40</xdr:col>
      <xdr:colOff>2928</xdr:colOff>
      <xdr:row>754</xdr:row>
      <xdr:rowOff>119191</xdr:rowOff>
    </xdr:to>
    <xdr:cxnSp macro="">
      <xdr:nvCxnSpPr>
        <xdr:cNvPr id="23" name="直線矢印コネクタ 22"/>
        <xdr:cNvCxnSpPr/>
      </xdr:nvCxnSpPr>
      <xdr:spPr>
        <a:xfrm>
          <a:off x="8001000" y="44824650"/>
          <a:ext cx="2928" cy="404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80" zoomScaleNormal="75" zoomScaleSheetLayoutView="80" zoomScalePageLayoutView="85" workbookViewId="0">
      <selection activeCell="BF734" sqref="BF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771</v>
      </c>
      <c r="AK2" s="206"/>
      <c r="AL2" s="206"/>
      <c r="AM2" s="206"/>
      <c r="AN2" s="98" t="s">
        <v>405</v>
      </c>
      <c r="AO2" s="206">
        <v>20</v>
      </c>
      <c r="AP2" s="206"/>
      <c r="AQ2" s="206"/>
      <c r="AR2" s="99" t="s">
        <v>708</v>
      </c>
      <c r="AS2" s="207">
        <v>650</v>
      </c>
      <c r="AT2" s="207"/>
      <c r="AU2" s="207"/>
      <c r="AV2" s="98" t="str">
        <f>IF(AW2="","","-")</f>
        <v/>
      </c>
      <c r="AW2" s="395"/>
      <c r="AX2" s="395"/>
    </row>
    <row r="3" spans="1:50" ht="21" customHeight="1" thickBot="1" x14ac:dyDescent="0.2">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710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713</v>
      </c>
      <c r="H5" s="560"/>
      <c r="I5" s="560"/>
      <c r="J5" s="560"/>
      <c r="K5" s="560"/>
      <c r="L5" s="560"/>
      <c r="M5" s="561" t="s">
        <v>66</v>
      </c>
      <c r="N5" s="562"/>
      <c r="O5" s="562"/>
      <c r="P5" s="562"/>
      <c r="Q5" s="562"/>
      <c r="R5" s="563"/>
      <c r="S5" s="564" t="s">
        <v>714</v>
      </c>
      <c r="T5" s="560"/>
      <c r="U5" s="560"/>
      <c r="V5" s="560"/>
      <c r="W5" s="560"/>
      <c r="X5" s="565"/>
      <c r="Y5" s="715" t="s">
        <v>3</v>
      </c>
      <c r="Z5" s="716"/>
      <c r="AA5" s="716"/>
      <c r="AB5" s="716"/>
      <c r="AC5" s="716"/>
      <c r="AD5" s="717"/>
      <c r="AE5" s="718" t="s">
        <v>715</v>
      </c>
      <c r="AF5" s="718"/>
      <c r="AG5" s="718"/>
      <c r="AH5" s="718"/>
      <c r="AI5" s="718"/>
      <c r="AJ5" s="718"/>
      <c r="AK5" s="718"/>
      <c r="AL5" s="718"/>
      <c r="AM5" s="718"/>
      <c r="AN5" s="718"/>
      <c r="AO5" s="718"/>
      <c r="AP5" s="719"/>
      <c r="AQ5" s="720" t="s">
        <v>712</v>
      </c>
      <c r="AR5" s="721"/>
      <c r="AS5" s="721"/>
      <c r="AT5" s="721"/>
      <c r="AU5" s="721"/>
      <c r="AV5" s="721"/>
      <c r="AW5" s="721"/>
      <c r="AX5" s="722"/>
    </row>
    <row r="6" spans="1:50" ht="39" customHeight="1" x14ac:dyDescent="0.15">
      <c r="A6" s="725" t="s">
        <v>4</v>
      </c>
      <c r="B6" s="726"/>
      <c r="C6" s="726"/>
      <c r="D6" s="726"/>
      <c r="E6" s="726"/>
      <c r="F6" s="726"/>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785</v>
      </c>
      <c r="H7" s="826"/>
      <c r="I7" s="826"/>
      <c r="J7" s="826"/>
      <c r="K7" s="826"/>
      <c r="L7" s="826"/>
      <c r="M7" s="826"/>
      <c r="N7" s="826"/>
      <c r="O7" s="826"/>
      <c r="P7" s="826"/>
      <c r="Q7" s="826"/>
      <c r="R7" s="826"/>
      <c r="S7" s="826"/>
      <c r="T7" s="826"/>
      <c r="U7" s="826"/>
      <c r="V7" s="826"/>
      <c r="W7" s="826"/>
      <c r="X7" s="827"/>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3" t="s">
        <v>717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748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2"/>
    </row>
    <row r="13" spans="1:50" ht="21" customHeight="1" x14ac:dyDescent="0.15">
      <c r="A13" s="120"/>
      <c r="B13" s="121"/>
      <c r="C13" s="121"/>
      <c r="D13" s="121"/>
      <c r="E13" s="121"/>
      <c r="F13" s="122"/>
      <c r="G13" s="743" t="s">
        <v>6</v>
      </c>
      <c r="H13" s="744"/>
      <c r="I13" s="639" t="s">
        <v>7</v>
      </c>
      <c r="J13" s="640"/>
      <c r="K13" s="640"/>
      <c r="L13" s="640"/>
      <c r="M13" s="640"/>
      <c r="N13" s="640"/>
      <c r="O13" s="641"/>
      <c r="P13" s="163">
        <v>3211</v>
      </c>
      <c r="Q13" s="164"/>
      <c r="R13" s="164"/>
      <c r="S13" s="164"/>
      <c r="T13" s="164"/>
      <c r="U13" s="164"/>
      <c r="V13" s="165"/>
      <c r="W13" s="163">
        <v>3209</v>
      </c>
      <c r="X13" s="164"/>
      <c r="Y13" s="164"/>
      <c r="Z13" s="164"/>
      <c r="AA13" s="164"/>
      <c r="AB13" s="164"/>
      <c r="AC13" s="165"/>
      <c r="AD13" s="163">
        <v>2968</v>
      </c>
      <c r="AE13" s="164"/>
      <c r="AF13" s="164"/>
      <c r="AG13" s="164"/>
      <c r="AH13" s="164"/>
      <c r="AI13" s="164"/>
      <c r="AJ13" s="165"/>
      <c r="AK13" s="163">
        <v>2956</v>
      </c>
      <c r="AL13" s="164"/>
      <c r="AM13" s="164"/>
      <c r="AN13" s="164"/>
      <c r="AO13" s="164"/>
      <c r="AP13" s="164"/>
      <c r="AQ13" s="165"/>
      <c r="AR13" s="160">
        <v>2513</v>
      </c>
      <c r="AS13" s="161"/>
      <c r="AT13" s="161"/>
      <c r="AU13" s="161"/>
      <c r="AV13" s="161"/>
      <c r="AW13" s="161"/>
      <c r="AX13" s="392"/>
    </row>
    <row r="14" spans="1:50" ht="21" customHeight="1" x14ac:dyDescent="0.15">
      <c r="A14" s="120"/>
      <c r="B14" s="121"/>
      <c r="C14" s="121"/>
      <c r="D14" s="121"/>
      <c r="E14" s="121"/>
      <c r="F14" s="122"/>
      <c r="G14" s="745"/>
      <c r="H14" s="746"/>
      <c r="I14" s="576" t="s">
        <v>8</v>
      </c>
      <c r="J14" s="630"/>
      <c r="K14" s="630"/>
      <c r="L14" s="630"/>
      <c r="M14" s="630"/>
      <c r="N14" s="630"/>
      <c r="O14" s="631"/>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5"/>
      <c r="H15" s="746"/>
      <c r="I15" s="576" t="s">
        <v>51</v>
      </c>
      <c r="J15" s="577"/>
      <c r="K15" s="577"/>
      <c r="L15" s="577"/>
      <c r="M15" s="577"/>
      <c r="N15" s="577"/>
      <c r="O15" s="578"/>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5"/>
      <c r="H16" s="746"/>
      <c r="I16" s="576" t="s">
        <v>52</v>
      </c>
      <c r="J16" s="577"/>
      <c r="K16" s="577"/>
      <c r="L16" s="577"/>
      <c r="M16" s="577"/>
      <c r="N16" s="577"/>
      <c r="O16" s="578"/>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6" t="s">
        <v>50</v>
      </c>
      <c r="J17" s="630"/>
      <c r="K17" s="630"/>
      <c r="L17" s="630"/>
      <c r="M17" s="630"/>
      <c r="N17" s="630"/>
      <c r="O17" s="631"/>
      <c r="P17" s="163" t="s">
        <v>718</v>
      </c>
      <c r="Q17" s="164"/>
      <c r="R17" s="164"/>
      <c r="S17" s="164"/>
      <c r="T17" s="164"/>
      <c r="U17" s="164"/>
      <c r="V17" s="165"/>
      <c r="W17" s="163" t="s">
        <v>718</v>
      </c>
      <c r="X17" s="164"/>
      <c r="Y17" s="164"/>
      <c r="Z17" s="164"/>
      <c r="AA17" s="164"/>
      <c r="AB17" s="164"/>
      <c r="AC17" s="165"/>
      <c r="AD17" s="163">
        <v>-5</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3211</v>
      </c>
      <c r="Q18" s="170"/>
      <c r="R18" s="170"/>
      <c r="S18" s="170"/>
      <c r="T18" s="170"/>
      <c r="U18" s="170"/>
      <c r="V18" s="171"/>
      <c r="W18" s="169">
        <f>SUM(W13:AC17)</f>
        <v>3209</v>
      </c>
      <c r="X18" s="170"/>
      <c r="Y18" s="170"/>
      <c r="Z18" s="170"/>
      <c r="AA18" s="170"/>
      <c r="AB18" s="170"/>
      <c r="AC18" s="171"/>
      <c r="AD18" s="169">
        <f>SUM(AD13:AJ17)</f>
        <v>2963</v>
      </c>
      <c r="AE18" s="170"/>
      <c r="AF18" s="170"/>
      <c r="AG18" s="170"/>
      <c r="AH18" s="170"/>
      <c r="AI18" s="170"/>
      <c r="AJ18" s="171"/>
      <c r="AK18" s="169">
        <f>SUM(AK13:AQ17)</f>
        <v>2956</v>
      </c>
      <c r="AL18" s="170"/>
      <c r="AM18" s="170"/>
      <c r="AN18" s="170"/>
      <c r="AO18" s="170"/>
      <c r="AP18" s="170"/>
      <c r="AQ18" s="171"/>
      <c r="AR18" s="169">
        <f>SUM(AR13:AX17)</f>
        <v>2513</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3011</v>
      </c>
      <c r="Q19" s="164"/>
      <c r="R19" s="164"/>
      <c r="S19" s="164"/>
      <c r="T19" s="164"/>
      <c r="U19" s="164"/>
      <c r="V19" s="165"/>
      <c r="W19" s="163">
        <v>3018</v>
      </c>
      <c r="X19" s="164"/>
      <c r="Y19" s="164"/>
      <c r="Z19" s="164"/>
      <c r="AA19" s="164"/>
      <c r="AB19" s="164"/>
      <c r="AC19" s="165"/>
      <c r="AD19" s="163">
        <v>2562</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0.93771410775459363</v>
      </c>
      <c r="Q20" s="540"/>
      <c r="R20" s="540"/>
      <c r="S20" s="540"/>
      <c r="T20" s="540"/>
      <c r="U20" s="540"/>
      <c r="V20" s="540"/>
      <c r="W20" s="540">
        <f t="shared" ref="W20" si="0">IF(W18=0, "-", SUM(W19)/W18)</f>
        <v>0.94047990028046125</v>
      </c>
      <c r="X20" s="540"/>
      <c r="Y20" s="540"/>
      <c r="Z20" s="540"/>
      <c r="AA20" s="540"/>
      <c r="AB20" s="540"/>
      <c r="AC20" s="540"/>
      <c r="AD20" s="540">
        <f t="shared" ref="AD20" si="1">IF(AD18=0, "-", SUM(AD19)/AD18)</f>
        <v>0.86466419169760378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0" t="s">
        <v>354</v>
      </c>
      <c r="H21" s="921"/>
      <c r="I21" s="921"/>
      <c r="J21" s="921"/>
      <c r="K21" s="921"/>
      <c r="L21" s="921"/>
      <c r="M21" s="921"/>
      <c r="N21" s="921"/>
      <c r="O21" s="921"/>
      <c r="P21" s="540">
        <f>IF(P19=0, "-", SUM(P19)/SUM(P13,P14))</f>
        <v>0.93771410775459363</v>
      </c>
      <c r="Q21" s="540"/>
      <c r="R21" s="540"/>
      <c r="S21" s="540"/>
      <c r="T21" s="540"/>
      <c r="U21" s="540"/>
      <c r="V21" s="540"/>
      <c r="W21" s="540">
        <f t="shared" ref="W21" si="2">IF(W19=0, "-", SUM(W19)/SUM(W13,W14))</f>
        <v>0.94047990028046125</v>
      </c>
      <c r="X21" s="540"/>
      <c r="Y21" s="540"/>
      <c r="Z21" s="540"/>
      <c r="AA21" s="540"/>
      <c r="AB21" s="540"/>
      <c r="AC21" s="540"/>
      <c r="AD21" s="540">
        <f t="shared" ref="AD21" si="3">IF(AD19=0, "-", SUM(AD19)/SUM(AD13,AD14))</f>
        <v>0.8632075471698113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1808</v>
      </c>
      <c r="Q23" s="161"/>
      <c r="R23" s="161"/>
      <c r="S23" s="161"/>
      <c r="T23" s="161"/>
      <c r="U23" s="161"/>
      <c r="V23" s="162"/>
      <c r="W23" s="160">
        <v>1625</v>
      </c>
      <c r="X23" s="161"/>
      <c r="Y23" s="161"/>
      <c r="Z23" s="161"/>
      <c r="AA23" s="161"/>
      <c r="AB23" s="161"/>
      <c r="AC23" s="162"/>
      <c r="AD23" s="149" t="s">
        <v>809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502</v>
      </c>
      <c r="Q24" s="164"/>
      <c r="R24" s="164"/>
      <c r="S24" s="164"/>
      <c r="T24" s="164"/>
      <c r="U24" s="164"/>
      <c r="V24" s="165"/>
      <c r="W24" s="163">
        <v>485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288</v>
      </c>
      <c r="Q25" s="164"/>
      <c r="R25" s="164"/>
      <c r="S25" s="164"/>
      <c r="T25" s="164"/>
      <c r="U25" s="164"/>
      <c r="V25" s="165"/>
      <c r="W25" s="163">
        <v>222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772</v>
      </c>
      <c r="H26" s="136"/>
      <c r="I26" s="136"/>
      <c r="J26" s="136"/>
      <c r="K26" s="136"/>
      <c r="L26" s="136"/>
      <c r="M26" s="136"/>
      <c r="N26" s="136"/>
      <c r="O26" s="137"/>
      <c r="P26" s="163">
        <v>182</v>
      </c>
      <c r="Q26" s="164"/>
      <c r="R26" s="164"/>
      <c r="S26" s="164"/>
      <c r="T26" s="164"/>
      <c r="U26" s="164"/>
      <c r="V26" s="165"/>
      <c r="W26" s="163">
        <v>179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166</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10</v>
      </c>
      <c r="Q28" s="170"/>
      <c r="R28" s="170"/>
      <c r="S28" s="170"/>
      <c r="T28" s="170"/>
      <c r="U28" s="170"/>
      <c r="V28" s="171"/>
      <c r="W28" s="169">
        <f>W29-SUM(W23:W27)</f>
        <v>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2956</v>
      </c>
      <c r="Q29" s="164"/>
      <c r="R29" s="164"/>
      <c r="S29" s="164"/>
      <c r="T29" s="164"/>
      <c r="U29" s="164"/>
      <c r="V29" s="165"/>
      <c r="W29" s="211">
        <f>AR13</f>
        <v>2513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389</v>
      </c>
      <c r="AF30" s="384"/>
      <c r="AG30" s="384"/>
      <c r="AH30" s="385"/>
      <c r="AI30" s="386" t="s">
        <v>411</v>
      </c>
      <c r="AJ30" s="386"/>
      <c r="AK30" s="386"/>
      <c r="AL30" s="383"/>
      <c r="AM30" s="386" t="s">
        <v>508</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2</v>
      </c>
      <c r="AV31" s="271"/>
      <c r="AW31" s="376" t="s">
        <v>179</v>
      </c>
      <c r="AX31" s="377"/>
    </row>
    <row r="32" spans="1:50" ht="23.25" customHeight="1" x14ac:dyDescent="0.15">
      <c r="A32" s="516"/>
      <c r="B32" s="514"/>
      <c r="C32" s="514"/>
      <c r="D32" s="514"/>
      <c r="E32" s="514"/>
      <c r="F32" s="515"/>
      <c r="G32" s="541" t="s">
        <v>790</v>
      </c>
      <c r="H32" s="542"/>
      <c r="I32" s="542"/>
      <c r="J32" s="542"/>
      <c r="K32" s="542"/>
      <c r="L32" s="542"/>
      <c r="M32" s="542"/>
      <c r="N32" s="542"/>
      <c r="O32" s="543"/>
      <c r="P32" s="191" t="s">
        <v>723</v>
      </c>
      <c r="Q32" s="191"/>
      <c r="R32" s="191"/>
      <c r="S32" s="191"/>
      <c r="T32" s="191"/>
      <c r="U32" s="191"/>
      <c r="V32" s="191"/>
      <c r="W32" s="191"/>
      <c r="X32" s="233"/>
      <c r="Y32" s="340" t="s">
        <v>12</v>
      </c>
      <c r="Z32" s="550"/>
      <c r="AA32" s="551"/>
      <c r="AB32" s="552" t="s">
        <v>724</v>
      </c>
      <c r="AC32" s="552"/>
      <c r="AD32" s="552"/>
      <c r="AE32" s="364">
        <v>246467</v>
      </c>
      <c r="AF32" s="365"/>
      <c r="AG32" s="365"/>
      <c r="AH32" s="365"/>
      <c r="AI32" s="364">
        <v>204377</v>
      </c>
      <c r="AJ32" s="365"/>
      <c r="AK32" s="365"/>
      <c r="AL32" s="365"/>
      <c r="AM32" s="364" t="s">
        <v>789</v>
      </c>
      <c r="AN32" s="365"/>
      <c r="AO32" s="365"/>
      <c r="AP32" s="365"/>
      <c r="AQ32" s="166" t="s">
        <v>718</v>
      </c>
      <c r="AR32" s="167"/>
      <c r="AS32" s="167"/>
      <c r="AT32" s="168"/>
      <c r="AU32" s="365" t="s">
        <v>718</v>
      </c>
      <c r="AV32" s="365"/>
      <c r="AW32" s="365"/>
      <c r="AX32" s="366"/>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724</v>
      </c>
      <c r="AC33" s="523"/>
      <c r="AD33" s="523"/>
      <c r="AE33" s="364">
        <v>289000</v>
      </c>
      <c r="AF33" s="365"/>
      <c r="AG33" s="365"/>
      <c r="AH33" s="365"/>
      <c r="AI33" s="364">
        <v>255000</v>
      </c>
      <c r="AJ33" s="365"/>
      <c r="AK33" s="365"/>
      <c r="AL33" s="365"/>
      <c r="AM33" s="364" t="s">
        <v>718</v>
      </c>
      <c r="AN33" s="365"/>
      <c r="AO33" s="365"/>
      <c r="AP33" s="365"/>
      <c r="AQ33" s="166" t="s">
        <v>718</v>
      </c>
      <c r="AR33" s="167"/>
      <c r="AS33" s="167"/>
      <c r="AT33" s="168"/>
      <c r="AU33" s="365" t="s">
        <v>718</v>
      </c>
      <c r="AV33" s="365"/>
      <c r="AW33" s="365"/>
      <c r="AX33" s="366"/>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4">
        <v>85.3</v>
      </c>
      <c r="AF34" s="365"/>
      <c r="AG34" s="365"/>
      <c r="AH34" s="365"/>
      <c r="AI34" s="364">
        <v>80.099999999999994</v>
      </c>
      <c r="AJ34" s="365"/>
      <c r="AK34" s="365"/>
      <c r="AL34" s="365"/>
      <c r="AM34" s="364" t="s">
        <v>718</v>
      </c>
      <c r="AN34" s="365"/>
      <c r="AO34" s="365"/>
      <c r="AP34" s="365"/>
      <c r="AQ34" s="166" t="s">
        <v>718</v>
      </c>
      <c r="AR34" s="167"/>
      <c r="AS34" s="167"/>
      <c r="AT34" s="168"/>
      <c r="AU34" s="365" t="s">
        <v>718</v>
      </c>
      <c r="AV34" s="365"/>
      <c r="AW34" s="365"/>
      <c r="AX34" s="366"/>
    </row>
    <row r="35" spans="1:51" ht="23.25" customHeight="1" x14ac:dyDescent="0.15">
      <c r="A35" s="893" t="s">
        <v>379</v>
      </c>
      <c r="B35" s="894"/>
      <c r="C35" s="894"/>
      <c r="D35" s="894"/>
      <c r="E35" s="894"/>
      <c r="F35" s="895"/>
      <c r="G35" s="899" t="s">
        <v>725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5" t="s">
        <v>349</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1" t="s">
        <v>718</v>
      </c>
      <c r="AR38" s="178"/>
      <c r="AS38" s="179" t="s">
        <v>233</v>
      </c>
      <c r="AT38" s="202"/>
      <c r="AU38" s="271"/>
      <c r="AV38" s="271"/>
      <c r="AW38" s="376" t="s">
        <v>179</v>
      </c>
      <c r="AX38" s="377"/>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0" t="s">
        <v>12</v>
      </c>
      <c r="Z39" s="550"/>
      <c r="AA39" s="551"/>
      <c r="AB39" s="552"/>
      <c r="AC39" s="552"/>
      <c r="AD39" s="552"/>
      <c r="AE39" s="364"/>
      <c r="AF39" s="365"/>
      <c r="AG39" s="365"/>
      <c r="AH39" s="365"/>
      <c r="AI39" s="364"/>
      <c r="AJ39" s="365"/>
      <c r="AK39" s="365"/>
      <c r="AL39" s="365"/>
      <c r="AM39" s="364"/>
      <c r="AN39" s="365"/>
      <c r="AO39" s="365"/>
      <c r="AP39" s="365"/>
      <c r="AQ39" s="166" t="s">
        <v>718</v>
      </c>
      <c r="AR39" s="167"/>
      <c r="AS39" s="167"/>
      <c r="AT39" s="168"/>
      <c r="AU39" s="365" t="s">
        <v>718</v>
      </c>
      <c r="AV39" s="365"/>
      <c r="AW39" s="365"/>
      <c r="AX39" s="366"/>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4"/>
      <c r="AF40" s="365"/>
      <c r="AG40" s="365"/>
      <c r="AH40" s="365"/>
      <c r="AI40" s="364"/>
      <c r="AJ40" s="365"/>
      <c r="AK40" s="365"/>
      <c r="AL40" s="365"/>
      <c r="AM40" s="364"/>
      <c r="AN40" s="365"/>
      <c r="AO40" s="365"/>
      <c r="AP40" s="365"/>
      <c r="AQ40" s="166" t="s">
        <v>718</v>
      </c>
      <c r="AR40" s="167"/>
      <c r="AS40" s="167"/>
      <c r="AT40" s="168"/>
      <c r="AU40" s="365"/>
      <c r="AV40" s="365"/>
      <c r="AW40" s="365"/>
      <c r="AX40" s="366"/>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4"/>
      <c r="AF41" s="365"/>
      <c r="AG41" s="365"/>
      <c r="AH41" s="365"/>
      <c r="AI41" s="364"/>
      <c r="AJ41" s="365"/>
      <c r="AK41" s="365"/>
      <c r="AL41" s="365"/>
      <c r="AM41" s="364"/>
      <c r="AN41" s="365"/>
      <c r="AO41" s="365"/>
      <c r="AP41" s="365"/>
      <c r="AQ41" s="166" t="s">
        <v>718</v>
      </c>
      <c r="AR41" s="167"/>
      <c r="AS41" s="167"/>
      <c r="AT41" s="168"/>
      <c r="AU41" s="365" t="s">
        <v>718</v>
      </c>
      <c r="AV41" s="365"/>
      <c r="AW41" s="365"/>
      <c r="AX41" s="366"/>
      <c r="AY41">
        <f t="shared" si="4"/>
        <v>0</v>
      </c>
    </row>
    <row r="42" spans="1:51" ht="23.25" hidden="1"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customHeight="1" x14ac:dyDescent="0.15">
      <c r="A44" s="645" t="s">
        <v>349</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1</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1" t="s">
        <v>718</v>
      </c>
      <c r="AR45" s="178"/>
      <c r="AS45" s="179" t="s">
        <v>233</v>
      </c>
      <c r="AT45" s="202"/>
      <c r="AU45" s="271">
        <v>3</v>
      </c>
      <c r="AV45" s="271"/>
      <c r="AW45" s="376" t="s">
        <v>179</v>
      </c>
      <c r="AX45" s="377"/>
      <c r="AY45">
        <f>$AY$44</f>
        <v>1</v>
      </c>
    </row>
    <row r="46" spans="1:51" ht="23.25" customHeight="1" x14ac:dyDescent="0.15">
      <c r="A46" s="516"/>
      <c r="B46" s="514"/>
      <c r="C46" s="514"/>
      <c r="D46" s="514"/>
      <c r="E46" s="514"/>
      <c r="F46" s="515"/>
      <c r="G46" s="541" t="s">
        <v>788</v>
      </c>
      <c r="H46" s="542"/>
      <c r="I46" s="542"/>
      <c r="J46" s="542"/>
      <c r="K46" s="542"/>
      <c r="L46" s="542"/>
      <c r="M46" s="542"/>
      <c r="N46" s="542"/>
      <c r="O46" s="543"/>
      <c r="P46" s="191" t="s">
        <v>726</v>
      </c>
      <c r="Q46" s="191"/>
      <c r="R46" s="191"/>
      <c r="S46" s="191"/>
      <c r="T46" s="191"/>
      <c r="U46" s="191"/>
      <c r="V46" s="191"/>
      <c r="W46" s="191"/>
      <c r="X46" s="233"/>
      <c r="Y46" s="340" t="s">
        <v>12</v>
      </c>
      <c r="Z46" s="550"/>
      <c r="AA46" s="551"/>
      <c r="AB46" s="552" t="s">
        <v>370</v>
      </c>
      <c r="AC46" s="552"/>
      <c r="AD46" s="552"/>
      <c r="AE46" s="359" t="s">
        <v>718</v>
      </c>
      <c r="AF46" s="359"/>
      <c r="AG46" s="359"/>
      <c r="AH46" s="359"/>
      <c r="AI46" s="359" t="s">
        <v>718</v>
      </c>
      <c r="AJ46" s="359"/>
      <c r="AK46" s="359"/>
      <c r="AL46" s="359"/>
      <c r="AM46" s="359">
        <v>61.6</v>
      </c>
      <c r="AN46" s="359"/>
      <c r="AO46" s="359"/>
      <c r="AP46" s="359"/>
      <c r="AQ46" s="166" t="s">
        <v>718</v>
      </c>
      <c r="AR46" s="167"/>
      <c r="AS46" s="167"/>
      <c r="AT46" s="168"/>
      <c r="AU46" s="365" t="s">
        <v>718</v>
      </c>
      <c r="AV46" s="365"/>
      <c r="AW46" s="365"/>
      <c r="AX46" s="366"/>
      <c r="AY46">
        <f t="shared" ref="AY46:AY50" si="5">$AY$44</f>
        <v>1</v>
      </c>
    </row>
    <row r="47" spans="1:51" ht="23.25"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t="s">
        <v>370</v>
      </c>
      <c r="AC47" s="523"/>
      <c r="AD47" s="523"/>
      <c r="AE47" s="364" t="s">
        <v>718</v>
      </c>
      <c r="AF47" s="365"/>
      <c r="AG47" s="365"/>
      <c r="AH47" s="365"/>
      <c r="AI47" s="364" t="s">
        <v>718</v>
      </c>
      <c r="AJ47" s="365"/>
      <c r="AK47" s="365"/>
      <c r="AL47" s="365"/>
      <c r="AM47" s="364">
        <v>66</v>
      </c>
      <c r="AN47" s="365"/>
      <c r="AO47" s="365"/>
      <c r="AP47" s="365"/>
      <c r="AQ47" s="166" t="s">
        <v>718</v>
      </c>
      <c r="AR47" s="167"/>
      <c r="AS47" s="167"/>
      <c r="AT47" s="168"/>
      <c r="AU47" s="365">
        <v>64</v>
      </c>
      <c r="AV47" s="365"/>
      <c r="AW47" s="365"/>
      <c r="AX47" s="366"/>
      <c r="AY47">
        <f t="shared" si="5"/>
        <v>1</v>
      </c>
    </row>
    <row r="48" spans="1:51" ht="23.25"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4" t="s">
        <v>718</v>
      </c>
      <c r="AF48" s="365"/>
      <c r="AG48" s="365"/>
      <c r="AH48" s="365"/>
      <c r="AI48" s="364" t="s">
        <v>718</v>
      </c>
      <c r="AJ48" s="365"/>
      <c r="AK48" s="365"/>
      <c r="AL48" s="365"/>
      <c r="AM48" s="364">
        <v>93.3</v>
      </c>
      <c r="AN48" s="365"/>
      <c r="AO48" s="365"/>
      <c r="AP48" s="365"/>
      <c r="AQ48" s="166" t="s">
        <v>718</v>
      </c>
      <c r="AR48" s="167"/>
      <c r="AS48" s="167"/>
      <c r="AT48" s="168"/>
      <c r="AU48" s="365" t="s">
        <v>718</v>
      </c>
      <c r="AV48" s="365"/>
      <c r="AW48" s="365"/>
      <c r="AX48" s="366"/>
      <c r="AY48">
        <f t="shared" si="5"/>
        <v>1</v>
      </c>
    </row>
    <row r="49" spans="1:51" ht="23.25" customHeight="1" x14ac:dyDescent="0.15">
      <c r="A49" s="893" t="s">
        <v>379</v>
      </c>
      <c r="B49" s="894"/>
      <c r="C49" s="894"/>
      <c r="D49" s="894"/>
      <c r="E49" s="894"/>
      <c r="F49" s="895"/>
      <c r="G49" s="899" t="s">
        <v>725</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13" t="s">
        <v>349</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1</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1"/>
      <c r="AR52" s="178"/>
      <c r="AS52" s="179" t="s">
        <v>233</v>
      </c>
      <c r="AT52" s="202"/>
      <c r="AU52" s="271">
        <v>3</v>
      </c>
      <c r="AV52" s="271"/>
      <c r="AW52" s="376" t="s">
        <v>179</v>
      </c>
      <c r="AX52" s="377"/>
      <c r="AY52">
        <f>$AY$51</f>
        <v>1</v>
      </c>
    </row>
    <row r="53" spans="1:51" ht="23.25" customHeight="1" x14ac:dyDescent="0.15">
      <c r="A53" s="516"/>
      <c r="B53" s="514"/>
      <c r="C53" s="514"/>
      <c r="D53" s="514"/>
      <c r="E53" s="514"/>
      <c r="F53" s="515"/>
      <c r="G53" s="541" t="s">
        <v>727</v>
      </c>
      <c r="H53" s="542"/>
      <c r="I53" s="542"/>
      <c r="J53" s="542"/>
      <c r="K53" s="542"/>
      <c r="L53" s="542"/>
      <c r="M53" s="542"/>
      <c r="N53" s="542"/>
      <c r="O53" s="543"/>
      <c r="P53" s="191" t="s">
        <v>728</v>
      </c>
      <c r="Q53" s="191"/>
      <c r="R53" s="191"/>
      <c r="S53" s="191"/>
      <c r="T53" s="191"/>
      <c r="U53" s="191"/>
      <c r="V53" s="191"/>
      <c r="W53" s="191"/>
      <c r="X53" s="233"/>
      <c r="Y53" s="340" t="s">
        <v>12</v>
      </c>
      <c r="Z53" s="550"/>
      <c r="AA53" s="551"/>
      <c r="AB53" s="552" t="s">
        <v>729</v>
      </c>
      <c r="AC53" s="552"/>
      <c r="AD53" s="552"/>
      <c r="AE53" s="364">
        <v>15046</v>
      </c>
      <c r="AF53" s="365"/>
      <c r="AG53" s="365"/>
      <c r="AH53" s="365"/>
      <c r="AI53" s="364">
        <v>12574</v>
      </c>
      <c r="AJ53" s="365"/>
      <c r="AK53" s="365"/>
      <c r="AL53" s="365"/>
      <c r="AM53" s="364">
        <v>16794</v>
      </c>
      <c r="AN53" s="365"/>
      <c r="AO53" s="365"/>
      <c r="AP53" s="365"/>
      <c r="AQ53" s="166" t="s">
        <v>718</v>
      </c>
      <c r="AR53" s="167"/>
      <c r="AS53" s="167"/>
      <c r="AT53" s="168"/>
      <c r="AU53" s="365" t="s">
        <v>718</v>
      </c>
      <c r="AV53" s="365"/>
      <c r="AW53" s="365"/>
      <c r="AX53" s="366"/>
      <c r="AY53">
        <f t="shared" ref="AY53:AY57" si="6">$AY$51</f>
        <v>1</v>
      </c>
    </row>
    <row r="54" spans="1:51" ht="23.25"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t="s">
        <v>729</v>
      </c>
      <c r="AC54" s="523"/>
      <c r="AD54" s="523"/>
      <c r="AE54" s="364">
        <v>13000</v>
      </c>
      <c r="AF54" s="365"/>
      <c r="AG54" s="365"/>
      <c r="AH54" s="365"/>
      <c r="AI54" s="364">
        <v>20000</v>
      </c>
      <c r="AJ54" s="365"/>
      <c r="AK54" s="365"/>
      <c r="AL54" s="365"/>
      <c r="AM54" s="364">
        <v>15000</v>
      </c>
      <c r="AN54" s="365"/>
      <c r="AO54" s="365"/>
      <c r="AP54" s="365"/>
      <c r="AQ54" s="166" t="s">
        <v>718</v>
      </c>
      <c r="AR54" s="167"/>
      <c r="AS54" s="167"/>
      <c r="AT54" s="168"/>
      <c r="AU54" s="365">
        <v>15000</v>
      </c>
      <c r="AV54" s="365"/>
      <c r="AW54" s="365"/>
      <c r="AX54" s="366"/>
      <c r="AY54">
        <f t="shared" si="6"/>
        <v>1</v>
      </c>
    </row>
    <row r="55" spans="1:51" ht="23.25"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4">
        <v>115.7</v>
      </c>
      <c r="AF55" s="365"/>
      <c r="AG55" s="365"/>
      <c r="AH55" s="365"/>
      <c r="AI55" s="364">
        <v>62.9</v>
      </c>
      <c r="AJ55" s="365"/>
      <c r="AK55" s="365"/>
      <c r="AL55" s="365"/>
      <c r="AM55" s="364">
        <v>112</v>
      </c>
      <c r="AN55" s="365"/>
      <c r="AO55" s="365"/>
      <c r="AP55" s="365"/>
      <c r="AQ55" s="166" t="s">
        <v>718</v>
      </c>
      <c r="AR55" s="167"/>
      <c r="AS55" s="167"/>
      <c r="AT55" s="168"/>
      <c r="AU55" s="365" t="s">
        <v>718</v>
      </c>
      <c r="AV55" s="365"/>
      <c r="AW55" s="365"/>
      <c r="AX55" s="366"/>
      <c r="AY55">
        <f t="shared" si="6"/>
        <v>1</v>
      </c>
    </row>
    <row r="56" spans="1:51" ht="23.25" customHeight="1" x14ac:dyDescent="0.15">
      <c r="A56" s="893" t="s">
        <v>379</v>
      </c>
      <c r="B56" s="894"/>
      <c r="C56" s="894"/>
      <c r="D56" s="894"/>
      <c r="E56" s="894"/>
      <c r="F56" s="895"/>
      <c r="G56" s="899" t="s">
        <v>725</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3" t="s">
        <v>349</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12</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389</v>
      </c>
      <c r="AF65" s="336"/>
      <c r="AG65" s="336"/>
      <c r="AH65" s="336"/>
      <c r="AI65" s="336" t="s">
        <v>411</v>
      </c>
      <c r="AJ65" s="336"/>
      <c r="AK65" s="336"/>
      <c r="AL65" s="336"/>
      <c r="AM65" s="336" t="s">
        <v>508</v>
      </c>
      <c r="AN65" s="336"/>
      <c r="AO65" s="336"/>
      <c r="AP65" s="336"/>
      <c r="AQ65" s="215" t="s">
        <v>232</v>
      </c>
      <c r="AR65" s="199"/>
      <c r="AS65" s="199"/>
      <c r="AT65" s="200"/>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3"/>
      <c r="AY66">
        <f>$AY$65</f>
        <v>0</v>
      </c>
    </row>
    <row r="67" spans="1:51" ht="23.25" hidden="1" customHeight="1" x14ac:dyDescent="0.15">
      <c r="A67" s="847"/>
      <c r="B67" s="848"/>
      <c r="C67" s="848"/>
      <c r="D67" s="848"/>
      <c r="E67" s="848"/>
      <c r="F67" s="849"/>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2"/>
      <c r="AF72" s="373"/>
      <c r="AG72" s="373"/>
      <c r="AH72" s="373"/>
      <c r="AI72" s="372"/>
      <c r="AJ72" s="373"/>
      <c r="AK72" s="373"/>
      <c r="AL72" s="373"/>
      <c r="AM72" s="372"/>
      <c r="AN72" s="373"/>
      <c r="AO72" s="373"/>
      <c r="AP72" s="933"/>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8" t="s">
        <v>382</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21"/>
      <c r="B81" s="845"/>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9" t="s">
        <v>11</v>
      </c>
      <c r="AC85" s="460"/>
      <c r="AD85" s="461"/>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797"/>
      <c r="R87" s="797"/>
      <c r="S87" s="797"/>
      <c r="T87" s="797"/>
      <c r="U87" s="797"/>
      <c r="V87" s="797"/>
      <c r="W87" s="797"/>
      <c r="X87" s="798"/>
      <c r="Y87" s="753" t="s">
        <v>62</v>
      </c>
      <c r="Z87" s="754"/>
      <c r="AA87" s="755"/>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799"/>
      <c r="Q88" s="799"/>
      <c r="R88" s="799"/>
      <c r="S88" s="799"/>
      <c r="T88" s="799"/>
      <c r="U88" s="799"/>
      <c r="V88" s="799"/>
      <c r="W88" s="799"/>
      <c r="X88" s="800"/>
      <c r="Y88" s="730" t="s">
        <v>54</v>
      </c>
      <c r="Z88" s="731"/>
      <c r="AA88" s="732"/>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1"/>
      <c r="Y89" s="730" t="s">
        <v>13</v>
      </c>
      <c r="Z89" s="731"/>
      <c r="AA89" s="732"/>
      <c r="AB89" s="462" t="s">
        <v>14</v>
      </c>
      <c r="AC89" s="462"/>
      <c r="AD89" s="46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9" t="s">
        <v>11</v>
      </c>
      <c r="AC90" s="460"/>
      <c r="AD90" s="461"/>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797"/>
      <c r="R92" s="797"/>
      <c r="S92" s="797"/>
      <c r="T92" s="797"/>
      <c r="U92" s="797"/>
      <c r="V92" s="797"/>
      <c r="W92" s="797"/>
      <c r="X92" s="798"/>
      <c r="Y92" s="753" t="s">
        <v>62</v>
      </c>
      <c r="Z92" s="754"/>
      <c r="AA92" s="755"/>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799"/>
      <c r="Q93" s="799"/>
      <c r="R93" s="799"/>
      <c r="S93" s="799"/>
      <c r="T93" s="799"/>
      <c r="U93" s="799"/>
      <c r="V93" s="799"/>
      <c r="W93" s="799"/>
      <c r="X93" s="800"/>
      <c r="Y93" s="730" t="s">
        <v>54</v>
      </c>
      <c r="Z93" s="731"/>
      <c r="AA93" s="732"/>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1"/>
      <c r="Y94" s="730" t="s">
        <v>13</v>
      </c>
      <c r="Z94" s="731"/>
      <c r="AA94" s="732"/>
      <c r="AB94" s="462" t="s">
        <v>14</v>
      </c>
      <c r="AC94" s="462"/>
      <c r="AD94" s="46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9" t="s">
        <v>11</v>
      </c>
      <c r="AC95" s="460"/>
      <c r="AD95" s="461"/>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797"/>
      <c r="R97" s="797"/>
      <c r="S97" s="797"/>
      <c r="T97" s="797"/>
      <c r="U97" s="797"/>
      <c r="V97" s="797"/>
      <c r="W97" s="797"/>
      <c r="X97" s="798"/>
      <c r="Y97" s="753" t="s">
        <v>62</v>
      </c>
      <c r="Z97" s="754"/>
      <c r="AA97" s="755"/>
      <c r="AB97" s="405"/>
      <c r="AC97" s="406"/>
      <c r="AD97" s="407"/>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81" t="s">
        <v>13</v>
      </c>
      <c r="Z99" s="482"/>
      <c r="AA99" s="483"/>
      <c r="AB99" s="463" t="s">
        <v>14</v>
      </c>
      <c r="AC99" s="464"/>
      <c r="AD99" s="465"/>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6"/>
      <c r="Z100" s="467"/>
      <c r="AA100" s="468"/>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23.25" customHeight="1" x14ac:dyDescent="0.15">
      <c r="A101" s="492"/>
      <c r="B101" s="493"/>
      <c r="C101" s="493"/>
      <c r="D101" s="493"/>
      <c r="E101" s="493"/>
      <c r="F101" s="494"/>
      <c r="G101" s="191" t="s">
        <v>730</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52" t="s">
        <v>724</v>
      </c>
      <c r="AC101" s="552"/>
      <c r="AD101" s="552"/>
      <c r="AE101" s="359">
        <v>1009089</v>
      </c>
      <c r="AF101" s="359"/>
      <c r="AG101" s="359"/>
      <c r="AH101" s="359"/>
      <c r="AI101" s="359">
        <v>874489</v>
      </c>
      <c r="AJ101" s="359"/>
      <c r="AK101" s="359"/>
      <c r="AL101" s="359"/>
      <c r="AM101" s="359" t="s">
        <v>718</v>
      </c>
      <c r="AN101" s="359"/>
      <c r="AO101" s="359"/>
      <c r="AP101" s="359"/>
      <c r="AQ101" s="359" t="s">
        <v>718</v>
      </c>
      <c r="AR101" s="359"/>
      <c r="AS101" s="359"/>
      <c r="AT101" s="359"/>
      <c r="AU101" s="365" t="s">
        <v>718</v>
      </c>
      <c r="AV101" s="365"/>
      <c r="AW101" s="365"/>
      <c r="AX101" s="366"/>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1"/>
      <c r="AA102" s="342"/>
      <c r="AB102" s="552" t="s">
        <v>724</v>
      </c>
      <c r="AC102" s="552"/>
      <c r="AD102" s="552"/>
      <c r="AE102" s="359">
        <v>1164000</v>
      </c>
      <c r="AF102" s="359"/>
      <c r="AG102" s="359"/>
      <c r="AH102" s="359"/>
      <c r="AI102" s="359">
        <v>949000</v>
      </c>
      <c r="AJ102" s="359"/>
      <c r="AK102" s="359"/>
      <c r="AL102" s="359"/>
      <c r="AM102" s="359" t="s">
        <v>718</v>
      </c>
      <c r="AN102" s="359"/>
      <c r="AO102" s="359"/>
      <c r="AP102" s="359"/>
      <c r="AQ102" s="359" t="s">
        <v>718</v>
      </c>
      <c r="AR102" s="359"/>
      <c r="AS102" s="359"/>
      <c r="AT102" s="359"/>
      <c r="AU102" s="365" t="s">
        <v>718</v>
      </c>
      <c r="AV102" s="365"/>
      <c r="AW102" s="365"/>
      <c r="AX102" s="366"/>
    </row>
    <row r="103" spans="1:60" ht="31.5" customHeight="1" x14ac:dyDescent="0.15">
      <c r="A103" s="489" t="s">
        <v>351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customHeight="1" x14ac:dyDescent="0.15">
      <c r="A104" s="492"/>
      <c r="B104" s="493"/>
      <c r="C104" s="493"/>
      <c r="D104" s="493"/>
      <c r="E104" s="493"/>
      <c r="F104" s="494"/>
      <c r="G104" s="191" t="s">
        <v>731</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724</v>
      </c>
      <c r="AC104" s="473"/>
      <c r="AD104" s="474"/>
      <c r="AE104" s="359" t="s">
        <v>718</v>
      </c>
      <c r="AF104" s="359"/>
      <c r="AG104" s="359"/>
      <c r="AH104" s="359"/>
      <c r="AI104" s="359" t="s">
        <v>718</v>
      </c>
      <c r="AJ104" s="359"/>
      <c r="AK104" s="359"/>
      <c r="AL104" s="359"/>
      <c r="AM104" s="359">
        <v>179114</v>
      </c>
      <c r="AN104" s="359"/>
      <c r="AO104" s="359"/>
      <c r="AP104" s="359"/>
      <c r="AQ104" s="359" t="s">
        <v>773</v>
      </c>
      <c r="AR104" s="359"/>
      <c r="AS104" s="359"/>
      <c r="AT104" s="359"/>
      <c r="AU104" s="359"/>
      <c r="AV104" s="359"/>
      <c r="AW104" s="359"/>
      <c r="AX104" s="360"/>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5" t="s">
        <v>724</v>
      </c>
      <c r="AC105" s="406"/>
      <c r="AD105" s="407"/>
      <c r="AE105" s="359" t="s">
        <v>718</v>
      </c>
      <c r="AF105" s="359"/>
      <c r="AG105" s="359"/>
      <c r="AH105" s="359"/>
      <c r="AI105" s="359" t="s">
        <v>718</v>
      </c>
      <c r="AJ105" s="359"/>
      <c r="AK105" s="359"/>
      <c r="AL105" s="359"/>
      <c r="AM105" s="359">
        <v>130000</v>
      </c>
      <c r="AN105" s="359"/>
      <c r="AO105" s="359"/>
      <c r="AP105" s="359"/>
      <c r="AQ105" s="359">
        <v>130000</v>
      </c>
      <c r="AR105" s="359"/>
      <c r="AS105" s="359"/>
      <c r="AT105" s="359"/>
      <c r="AU105" s="359"/>
      <c r="AV105" s="359"/>
      <c r="AW105" s="359"/>
      <c r="AX105" s="360"/>
      <c r="AY105">
        <f>$AY$103</f>
        <v>1</v>
      </c>
    </row>
    <row r="106" spans="1:60" ht="31.5" hidden="1" customHeight="1" x14ac:dyDescent="0.15">
      <c r="A106" s="489" t="s">
        <v>351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v>12217</v>
      </c>
      <c r="AF116" s="359"/>
      <c r="AG116" s="359"/>
      <c r="AH116" s="359"/>
      <c r="AI116" s="359">
        <v>14767</v>
      </c>
      <c r="AJ116" s="359"/>
      <c r="AK116" s="359"/>
      <c r="AL116" s="359"/>
      <c r="AM116" s="359" t="s">
        <v>718</v>
      </c>
      <c r="AN116" s="359"/>
      <c r="AO116" s="359"/>
      <c r="AP116" s="359"/>
      <c r="AQ116" s="364" t="s">
        <v>750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402" t="s">
        <v>733</v>
      </c>
      <c r="AF117" s="306"/>
      <c r="AG117" s="306"/>
      <c r="AH117" s="306"/>
      <c r="AI117" s="402" t="s">
        <v>749</v>
      </c>
      <c r="AJ117" s="306"/>
      <c r="AK117" s="306"/>
      <c r="AL117" s="306"/>
      <c r="AM117" s="359" t="s">
        <v>718</v>
      </c>
      <c r="AN117" s="359"/>
      <c r="AO117" s="359"/>
      <c r="AP117" s="359"/>
      <c r="AQ117" s="306" t="s">
        <v>750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t="s">
        <v>718</v>
      </c>
      <c r="AF119" s="359"/>
      <c r="AG119" s="359"/>
      <c r="AH119" s="359"/>
      <c r="AI119" s="359" t="s">
        <v>718</v>
      </c>
      <c r="AJ119" s="359"/>
      <c r="AK119" s="359"/>
      <c r="AL119" s="359"/>
      <c r="AM119" s="359">
        <v>14304</v>
      </c>
      <c r="AN119" s="359"/>
      <c r="AO119" s="359"/>
      <c r="AP119" s="359"/>
      <c r="AQ119" s="364">
        <v>22738</v>
      </c>
      <c r="AR119" s="365"/>
      <c r="AS119" s="365"/>
      <c r="AT119" s="365"/>
      <c r="AU119" s="365"/>
      <c r="AV119" s="365"/>
      <c r="AW119" s="365"/>
      <c r="AX119" s="366"/>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t="s">
        <v>718</v>
      </c>
      <c r="AF120" s="306"/>
      <c r="AG120" s="306"/>
      <c r="AH120" s="306"/>
      <c r="AI120" s="306" t="s">
        <v>718</v>
      </c>
      <c r="AJ120" s="306"/>
      <c r="AK120" s="306"/>
      <c r="AL120" s="306"/>
      <c r="AM120" s="402" t="s">
        <v>791</v>
      </c>
      <c r="AN120" s="306"/>
      <c r="AO120" s="306"/>
      <c r="AP120" s="306"/>
      <c r="AQ120" s="402" t="s">
        <v>774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404</v>
      </c>
      <c r="B130" s="986"/>
      <c r="C130" s="985" t="s">
        <v>236</v>
      </c>
      <c r="D130" s="986"/>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89"/>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246467</v>
      </c>
      <c r="AF134" s="167"/>
      <c r="AG134" s="167"/>
      <c r="AH134" s="167"/>
      <c r="AI134" s="266">
        <v>204377</v>
      </c>
      <c r="AJ134" s="167"/>
      <c r="AK134" s="167"/>
      <c r="AL134" s="167"/>
      <c r="AM134" s="266">
        <v>98114</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v>289000</v>
      </c>
      <c r="AF135" s="167"/>
      <c r="AG135" s="167"/>
      <c r="AH135" s="167"/>
      <c r="AI135" s="266">
        <v>255000</v>
      </c>
      <c r="AJ135" s="167"/>
      <c r="AK135" s="167"/>
      <c r="AL135" s="167"/>
      <c r="AM135" s="266">
        <v>126000</v>
      </c>
      <c r="AN135" s="167"/>
      <c r="AO135" s="167"/>
      <c r="AP135" s="167"/>
      <c r="AQ135" s="266" t="s">
        <v>718</v>
      </c>
      <c r="AR135" s="167"/>
      <c r="AS135" s="167"/>
      <c r="AT135" s="167"/>
      <c r="AU135" s="266">
        <v>108000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670</v>
      </c>
      <c r="D430" s="251"/>
      <c r="E430" s="239" t="s">
        <v>398</v>
      </c>
      <c r="F430" s="449"/>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9"/>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9"/>
      <c r="B438" s="253"/>
      <c r="C438" s="252"/>
      <c r="D438" s="253"/>
      <c r="E438" s="196"/>
      <c r="F438" s="197"/>
      <c r="G438" s="232" t="s">
        <v>738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9"/>
      <c r="B458" s="253"/>
      <c r="C458" s="252"/>
      <c r="D458" s="253"/>
      <c r="E458" s="196"/>
      <c r="F458" s="197"/>
      <c r="G458" s="232" t="s">
        <v>738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1</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718</v>
      </c>
      <c r="AF477" s="178"/>
      <c r="AG477" s="179" t="s">
        <v>233</v>
      </c>
      <c r="AH477" s="202"/>
      <c r="AI477" s="216"/>
      <c r="AJ477" s="216"/>
      <c r="AK477" s="216"/>
      <c r="AL477" s="217"/>
      <c r="AM477" s="216"/>
      <c r="AN477" s="216"/>
      <c r="AO477" s="216"/>
      <c r="AP477" s="217"/>
      <c r="AQ477" s="231" t="s">
        <v>718</v>
      </c>
      <c r="AR477" s="178"/>
      <c r="AS477" s="179" t="s">
        <v>233</v>
      </c>
      <c r="AT477" s="202"/>
      <c r="AU477" s="178" t="s">
        <v>718</v>
      </c>
      <c r="AV477" s="178"/>
      <c r="AW477" s="179" t="s">
        <v>179</v>
      </c>
      <c r="AX477" s="180"/>
      <c r="AY477">
        <f>$AY$476</f>
        <v>1</v>
      </c>
    </row>
    <row r="478" spans="1:51" ht="23.25" hidden="1" customHeight="1" x14ac:dyDescent="0.15">
      <c r="A478" s="989"/>
      <c r="B478" s="253"/>
      <c r="C478" s="252"/>
      <c r="D478" s="253"/>
      <c r="E478" s="196"/>
      <c r="F478" s="197"/>
      <c r="G478" s="232" t="s">
        <v>718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718</v>
      </c>
      <c r="AC478" s="175"/>
      <c r="AD478" s="175"/>
      <c r="AE478" s="166" t="s">
        <v>718</v>
      </c>
      <c r="AF478" s="167"/>
      <c r="AG478" s="167"/>
      <c r="AH478" s="167"/>
      <c r="AI478" s="166" t="s">
        <v>718</v>
      </c>
      <c r="AJ478" s="167"/>
      <c r="AK478" s="167"/>
      <c r="AL478" s="167"/>
      <c r="AM478" s="166"/>
      <c r="AN478" s="167"/>
      <c r="AO478" s="167"/>
      <c r="AP478" s="168"/>
      <c r="AQ478" s="166" t="s">
        <v>718</v>
      </c>
      <c r="AR478" s="167"/>
      <c r="AS478" s="167"/>
      <c r="AT478" s="168"/>
      <c r="AU478" s="167" t="s">
        <v>718</v>
      </c>
      <c r="AV478" s="167"/>
      <c r="AW478" s="167"/>
      <c r="AX478" s="208"/>
      <c r="AY478">
        <f t="shared" ref="AY478:AY480" si="72">$AY$476</f>
        <v>1</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718</v>
      </c>
      <c r="AC479" s="224"/>
      <c r="AD479" s="224"/>
      <c r="AE479" s="166" t="s">
        <v>718</v>
      </c>
      <c r="AF479" s="167"/>
      <c r="AG479" s="167"/>
      <c r="AH479" s="168"/>
      <c r="AI479" s="166" t="s">
        <v>718</v>
      </c>
      <c r="AJ479" s="167"/>
      <c r="AK479" s="167"/>
      <c r="AL479" s="167"/>
      <c r="AM479" s="166"/>
      <c r="AN479" s="167"/>
      <c r="AO479" s="167"/>
      <c r="AP479" s="168"/>
      <c r="AQ479" s="166" t="s">
        <v>718</v>
      </c>
      <c r="AR479" s="167"/>
      <c r="AS479" s="167"/>
      <c r="AT479" s="168"/>
      <c r="AU479" s="167" t="s">
        <v>718</v>
      </c>
      <c r="AV479" s="167"/>
      <c r="AW479" s="167"/>
      <c r="AX479" s="208"/>
      <c r="AY479">
        <f t="shared" si="72"/>
        <v>1</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718</v>
      </c>
      <c r="AF480" s="167"/>
      <c r="AG480" s="167"/>
      <c r="AH480" s="168"/>
      <c r="AI480" s="166" t="s">
        <v>718</v>
      </c>
      <c r="AJ480" s="167"/>
      <c r="AK480" s="167"/>
      <c r="AL480" s="167"/>
      <c r="AM480" s="166"/>
      <c r="AN480" s="167"/>
      <c r="AO480" s="167"/>
      <c r="AP480" s="168"/>
      <c r="AQ480" s="166" t="s">
        <v>718</v>
      </c>
      <c r="AR480" s="167"/>
      <c r="AS480" s="167"/>
      <c r="AT480" s="168"/>
      <c r="AU480" s="167" t="s">
        <v>718</v>
      </c>
      <c r="AV480" s="167"/>
      <c r="AW480" s="167"/>
      <c r="AX480" s="208"/>
      <c r="AY480">
        <f t="shared" si="72"/>
        <v>1</v>
      </c>
    </row>
    <row r="481" spans="1:51" ht="23.85"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786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7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32.25"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747</v>
      </c>
      <c r="AE702" s="892"/>
      <c r="AF702" s="892"/>
      <c r="AG702" s="881" t="s">
        <v>775</v>
      </c>
      <c r="AH702" s="882"/>
      <c r="AI702" s="882"/>
      <c r="AJ702" s="882"/>
      <c r="AK702" s="882"/>
      <c r="AL702" s="882"/>
      <c r="AM702" s="882"/>
      <c r="AN702" s="882"/>
      <c r="AO702" s="882"/>
      <c r="AP702" s="882"/>
      <c r="AQ702" s="882"/>
      <c r="AR702" s="882"/>
      <c r="AS702" s="882"/>
      <c r="AT702" s="882"/>
      <c r="AU702" s="882"/>
      <c r="AV702" s="882"/>
      <c r="AW702" s="882"/>
      <c r="AX702" s="883"/>
    </row>
    <row r="703" spans="1:51"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747</v>
      </c>
      <c r="AE703" s="185"/>
      <c r="AF703" s="185"/>
      <c r="AG703" s="595" t="s">
        <v>776</v>
      </c>
      <c r="AH703" s="596"/>
      <c r="AI703" s="596"/>
      <c r="AJ703" s="596"/>
      <c r="AK703" s="596"/>
      <c r="AL703" s="596"/>
      <c r="AM703" s="596"/>
      <c r="AN703" s="596"/>
      <c r="AO703" s="596"/>
      <c r="AP703" s="596"/>
      <c r="AQ703" s="596"/>
      <c r="AR703" s="596"/>
      <c r="AS703" s="596"/>
      <c r="AT703" s="596"/>
      <c r="AU703" s="596"/>
      <c r="AV703" s="596"/>
      <c r="AW703" s="596"/>
      <c r="AX703" s="597"/>
    </row>
    <row r="704" spans="1:51" ht="4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747</v>
      </c>
      <c r="AE704" s="587"/>
      <c r="AF704" s="587"/>
      <c r="AG704" s="429" t="s">
        <v>777</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747</v>
      </c>
      <c r="AE705" s="734"/>
      <c r="AF705" s="734"/>
      <c r="AG705" s="190" t="s">
        <v>804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68"/>
      <c r="C706" s="615"/>
      <c r="D706" s="616"/>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803</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68"/>
      <c r="C707" s="617"/>
      <c r="D707" s="618"/>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803</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747</v>
      </c>
      <c r="AE708" s="669"/>
      <c r="AF708" s="669"/>
      <c r="AG708" s="527" t="s">
        <v>752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86" t="s">
        <v>747</v>
      </c>
      <c r="AE709" s="587"/>
      <c r="AF709" s="587"/>
      <c r="AG709" s="595" t="s">
        <v>805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753</v>
      </c>
      <c r="AE710" s="185"/>
      <c r="AF710" s="185"/>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747</v>
      </c>
      <c r="AE711" s="185"/>
      <c r="AF711" s="185"/>
      <c r="AG711" s="595" t="s">
        <v>754</v>
      </c>
      <c r="AH711" s="596"/>
      <c r="AI711" s="596"/>
      <c r="AJ711" s="596"/>
      <c r="AK711" s="596"/>
      <c r="AL711" s="596"/>
      <c r="AM711" s="596"/>
      <c r="AN711" s="596"/>
      <c r="AO711" s="596"/>
      <c r="AP711" s="596"/>
      <c r="AQ711" s="596"/>
      <c r="AR711" s="596"/>
      <c r="AS711" s="596"/>
      <c r="AT711" s="596"/>
      <c r="AU711" s="596"/>
      <c r="AV711" s="596"/>
      <c r="AW711" s="596"/>
      <c r="AX711" s="597"/>
    </row>
    <row r="712" spans="1:50" ht="47.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747</v>
      </c>
      <c r="AE712" s="587"/>
      <c r="AF712" s="587"/>
      <c r="AG712" s="595" t="s">
        <v>806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747</v>
      </c>
      <c r="AE714" s="593"/>
      <c r="AF714" s="594"/>
      <c r="AG714" s="690" t="s">
        <v>768</v>
      </c>
      <c r="AH714" s="691"/>
      <c r="AI714" s="691"/>
      <c r="AJ714" s="691"/>
      <c r="AK714" s="691"/>
      <c r="AL714" s="691"/>
      <c r="AM714" s="691"/>
      <c r="AN714" s="691"/>
      <c r="AO714" s="691"/>
      <c r="AP714" s="691"/>
      <c r="AQ714" s="691"/>
      <c r="AR714" s="691"/>
      <c r="AS714" s="691"/>
      <c r="AT714" s="691"/>
      <c r="AU714" s="691"/>
      <c r="AV714" s="691"/>
      <c r="AW714" s="691"/>
      <c r="AX714" s="692"/>
    </row>
    <row r="715" spans="1:50" ht="32.450000000000003"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770</v>
      </c>
      <c r="AE715" s="669"/>
      <c r="AF715" s="775"/>
      <c r="AG715" s="527" t="s">
        <v>769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747</v>
      </c>
      <c r="AE716" s="757"/>
      <c r="AF716" s="757"/>
      <c r="AG716" s="595" t="s">
        <v>755</v>
      </c>
      <c r="AH716" s="596"/>
      <c r="AI716" s="596"/>
      <c r="AJ716" s="596"/>
      <c r="AK716" s="596"/>
      <c r="AL716" s="596"/>
      <c r="AM716" s="596"/>
      <c r="AN716" s="596"/>
      <c r="AO716" s="596"/>
      <c r="AP716" s="596"/>
      <c r="AQ716" s="596"/>
      <c r="AR716" s="596"/>
      <c r="AS716" s="596"/>
      <c r="AT716" s="596"/>
      <c r="AU716" s="596"/>
      <c r="AV716" s="596"/>
      <c r="AW716" s="596"/>
      <c r="AX716" s="597"/>
    </row>
    <row r="717" spans="1:50" ht="32.2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756</v>
      </c>
      <c r="AE717" s="185"/>
      <c r="AF717" s="185"/>
      <c r="AG717" s="595" t="s">
        <v>769</v>
      </c>
      <c r="AH717" s="596"/>
      <c r="AI717" s="596"/>
      <c r="AJ717" s="596"/>
      <c r="AK717" s="596"/>
      <c r="AL717" s="596"/>
      <c r="AM717" s="596"/>
      <c r="AN717" s="596"/>
      <c r="AO717" s="596"/>
      <c r="AP717" s="596"/>
      <c r="AQ717" s="596"/>
      <c r="AR717" s="596"/>
      <c r="AS717" s="596"/>
      <c r="AT717" s="596"/>
      <c r="AU717" s="596"/>
      <c r="AV717" s="596"/>
      <c r="AW717" s="596"/>
      <c r="AX717" s="597"/>
    </row>
    <row r="718" spans="1:50" ht="32.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747</v>
      </c>
      <c r="AE718" s="185"/>
      <c r="AF718" s="185"/>
      <c r="AG718" s="193" t="s">
        <v>778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8" t="s">
        <v>747</v>
      </c>
      <c r="AE719" s="669"/>
      <c r="AF719" s="669"/>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hidden="1" customHeight="1" x14ac:dyDescent="0.15">
      <c r="A721" s="654"/>
      <c r="B721" s="655"/>
      <c r="C721" s="914"/>
      <c r="D721" s="915"/>
      <c r="E721" s="915"/>
      <c r="F721" s="916"/>
      <c r="G721" s="931"/>
      <c r="H721" s="932"/>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4"/>
      <c r="B722" s="655"/>
      <c r="C722" s="914"/>
      <c r="D722" s="915"/>
      <c r="E722" s="915"/>
      <c r="F722" s="916"/>
      <c r="G722" s="931"/>
      <c r="H722" s="932"/>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4"/>
      <c r="B723" s="655"/>
      <c r="C723" s="914"/>
      <c r="D723" s="915"/>
      <c r="E723" s="915"/>
      <c r="F723" s="916"/>
      <c r="G723" s="931"/>
      <c r="H723" s="932"/>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4"/>
      <c r="B724" s="655"/>
      <c r="C724" s="914"/>
      <c r="D724" s="915"/>
      <c r="E724" s="915"/>
      <c r="F724" s="916"/>
      <c r="G724" s="931"/>
      <c r="H724" s="932"/>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6"/>
      <c r="B725" s="657"/>
      <c r="C725" s="914" t="s">
        <v>709</v>
      </c>
      <c r="D725" s="915"/>
      <c r="E725" s="915"/>
      <c r="F725" s="916"/>
      <c r="G725" s="954"/>
      <c r="H725" s="955"/>
      <c r="I725" s="79" t="str">
        <f t="shared" si="113"/>
        <v/>
      </c>
      <c r="J725" s="956">
        <v>557</v>
      </c>
      <c r="K725" s="956"/>
      <c r="L725" s="79" t="str">
        <f t="shared" si="114"/>
        <v/>
      </c>
      <c r="M725" s="80"/>
      <c r="N725" s="947" t="s">
        <v>739</v>
      </c>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90" customHeight="1" x14ac:dyDescent="0.15">
      <c r="A726" s="622" t="s">
        <v>48</v>
      </c>
      <c r="B726" s="623"/>
      <c r="C726" s="444" t="s">
        <v>53</v>
      </c>
      <c r="D726" s="582"/>
      <c r="E726" s="582"/>
      <c r="F726" s="583"/>
      <c r="G726" s="795" t="s">
        <v>779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4"/>
      <c r="B727" s="625"/>
      <c r="C727" s="696" t="s">
        <v>57</v>
      </c>
      <c r="D727" s="697"/>
      <c r="E727" s="697"/>
      <c r="F727" s="698"/>
      <c r="G727" s="793" t="s">
        <v>782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807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137</v>
      </c>
      <c r="B731" s="620"/>
      <c r="C731" s="620"/>
      <c r="D731" s="620"/>
      <c r="E731" s="621"/>
      <c r="F731" s="681" t="s">
        <v>808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810</v>
      </c>
      <c r="B733" s="620"/>
      <c r="C733" s="620"/>
      <c r="D733" s="620"/>
      <c r="E733" s="621"/>
      <c r="F733" s="764" t="s">
        <v>811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90.75" customHeight="1" thickBot="1" x14ac:dyDescent="0.2">
      <c r="A735" s="612" t="s">
        <v>787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584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592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4.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40" t="s">
        <v>758</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1"/>
      <c r="C788" s="761"/>
      <c r="D788" s="761"/>
      <c r="E788" s="761"/>
      <c r="F788" s="762"/>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1"/>
      <c r="C789" s="761"/>
      <c r="D789" s="761"/>
      <c r="E789" s="761"/>
      <c r="F789" s="762"/>
      <c r="G789" s="450" t="s">
        <v>764</v>
      </c>
      <c r="H789" s="451"/>
      <c r="I789" s="451"/>
      <c r="J789" s="451"/>
      <c r="K789" s="452"/>
      <c r="L789" s="453" t="s">
        <v>765</v>
      </c>
      <c r="M789" s="454"/>
      <c r="N789" s="454"/>
      <c r="O789" s="454"/>
      <c r="P789" s="454"/>
      <c r="Q789" s="454"/>
      <c r="R789" s="454"/>
      <c r="S789" s="454"/>
      <c r="T789" s="454"/>
      <c r="U789" s="454"/>
      <c r="V789" s="454"/>
      <c r="W789" s="454"/>
      <c r="X789" s="455"/>
      <c r="Y789" s="456">
        <v>192</v>
      </c>
      <c r="Z789" s="457"/>
      <c r="AA789" s="457"/>
      <c r="AB789" s="558"/>
      <c r="AC789" s="450" t="s">
        <v>760</v>
      </c>
      <c r="AD789" s="451"/>
      <c r="AE789" s="451"/>
      <c r="AF789" s="451"/>
      <c r="AG789" s="452"/>
      <c r="AH789" s="453" t="s">
        <v>761</v>
      </c>
      <c r="AI789" s="454"/>
      <c r="AJ789" s="454"/>
      <c r="AK789" s="454"/>
      <c r="AL789" s="454"/>
      <c r="AM789" s="454"/>
      <c r="AN789" s="454"/>
      <c r="AO789" s="454"/>
      <c r="AP789" s="454"/>
      <c r="AQ789" s="454"/>
      <c r="AR789" s="454"/>
      <c r="AS789" s="454"/>
      <c r="AT789" s="455"/>
      <c r="AU789" s="456">
        <v>90</v>
      </c>
      <c r="AV789" s="457"/>
      <c r="AW789" s="457"/>
      <c r="AX789" s="458"/>
    </row>
    <row r="790" spans="1:51" ht="24.75" customHeight="1" x14ac:dyDescent="0.15">
      <c r="A790" s="557"/>
      <c r="B790" s="761"/>
      <c r="C790" s="761"/>
      <c r="D790" s="761"/>
      <c r="E790" s="761"/>
      <c r="F790" s="762"/>
      <c r="G790" s="349" t="s">
        <v>766</v>
      </c>
      <c r="H790" s="350"/>
      <c r="I790" s="350"/>
      <c r="J790" s="350"/>
      <c r="K790" s="351"/>
      <c r="L790" s="399" t="s">
        <v>767</v>
      </c>
      <c r="M790" s="400"/>
      <c r="N790" s="400"/>
      <c r="O790" s="400"/>
      <c r="P790" s="400"/>
      <c r="Q790" s="400"/>
      <c r="R790" s="400"/>
      <c r="S790" s="400"/>
      <c r="T790" s="400"/>
      <c r="U790" s="400"/>
      <c r="V790" s="400"/>
      <c r="W790" s="400"/>
      <c r="X790" s="401"/>
      <c r="Y790" s="396">
        <v>230</v>
      </c>
      <c r="Z790" s="397"/>
      <c r="AA790" s="397"/>
      <c r="AB790" s="404"/>
      <c r="AC790" s="349" t="s">
        <v>759</v>
      </c>
      <c r="AD790" s="350"/>
      <c r="AE790" s="350"/>
      <c r="AF790" s="350"/>
      <c r="AG790" s="351"/>
      <c r="AH790" s="399" t="s">
        <v>762</v>
      </c>
      <c r="AI790" s="400"/>
      <c r="AJ790" s="400"/>
      <c r="AK790" s="400"/>
      <c r="AL790" s="400"/>
      <c r="AM790" s="400"/>
      <c r="AN790" s="400"/>
      <c r="AO790" s="400"/>
      <c r="AP790" s="400"/>
      <c r="AQ790" s="400"/>
      <c r="AR790" s="400"/>
      <c r="AS790" s="400"/>
      <c r="AT790" s="401"/>
      <c r="AU790" s="396">
        <v>52</v>
      </c>
      <c r="AV790" s="397"/>
      <c r="AW790" s="397"/>
      <c r="AX790" s="398"/>
    </row>
    <row r="791" spans="1:51" ht="24.75" customHeight="1" x14ac:dyDescent="0.15">
      <c r="A791" s="557"/>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t="s">
        <v>763</v>
      </c>
      <c r="AD791" s="350"/>
      <c r="AE791" s="350"/>
      <c r="AF791" s="350"/>
      <c r="AG791" s="351"/>
      <c r="AH791" s="399"/>
      <c r="AI791" s="400"/>
      <c r="AJ791" s="400"/>
      <c r="AK791" s="400"/>
      <c r="AL791" s="400"/>
      <c r="AM791" s="400"/>
      <c r="AN791" s="400"/>
      <c r="AO791" s="400"/>
      <c r="AP791" s="400"/>
      <c r="AQ791" s="400"/>
      <c r="AR791" s="400"/>
      <c r="AS791" s="400"/>
      <c r="AT791" s="401"/>
      <c r="AU791" s="396">
        <v>14</v>
      </c>
      <c r="AV791" s="397"/>
      <c r="AW791" s="397"/>
      <c r="AX791" s="398"/>
    </row>
    <row r="792" spans="1:51" ht="24.75" hidden="1" customHeight="1" x14ac:dyDescent="0.15">
      <c r="A792" s="557"/>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7"/>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7"/>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7"/>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7"/>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7"/>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7"/>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7"/>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422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156</v>
      </c>
      <c r="AV799" s="414"/>
      <c r="AW799" s="414"/>
      <c r="AX799" s="416"/>
    </row>
    <row r="800" spans="1:51" ht="24.75" hidden="1" customHeight="1" x14ac:dyDescent="0.15">
      <c r="A800" s="557"/>
      <c r="B800" s="761"/>
      <c r="C800" s="761"/>
      <c r="D800" s="761"/>
      <c r="E800" s="761"/>
      <c r="F800" s="762"/>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1"/>
      <c r="C801" s="761"/>
      <c r="D801" s="761"/>
      <c r="E801" s="761"/>
      <c r="F801" s="762"/>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1"/>
      <c r="C802" s="761"/>
      <c r="D802" s="761"/>
      <c r="E802" s="761"/>
      <c r="F802" s="762"/>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7"/>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7"/>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7"/>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7"/>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7"/>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7"/>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7"/>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7"/>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7"/>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7"/>
      <c r="B813" s="761"/>
      <c r="C813" s="761"/>
      <c r="D813" s="761"/>
      <c r="E813" s="761"/>
      <c r="F813" s="762"/>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1"/>
      <c r="C814" s="761"/>
      <c r="D814" s="761"/>
      <c r="E814" s="761"/>
      <c r="F814" s="762"/>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1"/>
      <c r="C815" s="761"/>
      <c r="D815" s="761"/>
      <c r="E815" s="761"/>
      <c r="F815" s="762"/>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7"/>
      <c r="B826" s="761"/>
      <c r="C826" s="761"/>
      <c r="D826" s="761"/>
      <c r="E826" s="761"/>
      <c r="F826" s="762"/>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1"/>
      <c r="C827" s="761"/>
      <c r="D827" s="761"/>
      <c r="E827" s="761"/>
      <c r="F827" s="762"/>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1"/>
      <c r="C828" s="761"/>
      <c r="D828" s="761"/>
      <c r="E828" s="761"/>
      <c r="F828" s="762"/>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43.5" customHeight="1" x14ac:dyDescent="0.15">
      <c r="A845" s="403">
        <v>1</v>
      </c>
      <c r="B845" s="403">
        <v>1</v>
      </c>
      <c r="C845" s="422" t="s">
        <v>793</v>
      </c>
      <c r="D845" s="417"/>
      <c r="E845" s="417"/>
      <c r="F845" s="417"/>
      <c r="G845" s="417"/>
      <c r="H845" s="417"/>
      <c r="I845" s="417"/>
      <c r="J845" s="418" t="s">
        <v>718</v>
      </c>
      <c r="K845" s="419"/>
      <c r="L845" s="419"/>
      <c r="M845" s="419"/>
      <c r="N845" s="419"/>
      <c r="O845" s="419"/>
      <c r="P845" s="317" t="s">
        <v>792</v>
      </c>
      <c r="Q845" s="318"/>
      <c r="R845" s="318"/>
      <c r="S845" s="318"/>
      <c r="T845" s="318"/>
      <c r="U845" s="318"/>
      <c r="V845" s="318"/>
      <c r="W845" s="318"/>
      <c r="X845" s="318"/>
      <c r="Y845" s="319">
        <v>422</v>
      </c>
      <c r="Z845" s="320"/>
      <c r="AA845" s="320"/>
      <c r="AB845" s="321"/>
      <c r="AC845" s="323"/>
      <c r="AD845" s="324"/>
      <c r="AE845" s="324"/>
      <c r="AF845" s="324"/>
      <c r="AG845" s="324"/>
      <c r="AH845" s="420" t="s">
        <v>718</v>
      </c>
      <c r="AI845" s="421"/>
      <c r="AJ845" s="421"/>
      <c r="AK845" s="421"/>
      <c r="AL845" s="327" t="s">
        <v>718</v>
      </c>
      <c r="AM845" s="328"/>
      <c r="AN845" s="328"/>
      <c r="AO845" s="329"/>
      <c r="AP845" s="322" t="s">
        <v>718</v>
      </c>
      <c r="AQ845" s="322"/>
      <c r="AR845" s="322"/>
      <c r="AS845" s="322"/>
      <c r="AT845" s="322"/>
      <c r="AU845" s="322"/>
      <c r="AV845" s="322"/>
      <c r="AW845" s="322"/>
      <c r="AX845" s="322"/>
    </row>
    <row r="846" spans="1:51" ht="43.5" customHeight="1" x14ac:dyDescent="0.15">
      <c r="A846" s="403">
        <v>2</v>
      </c>
      <c r="B846" s="403">
        <v>1</v>
      </c>
      <c r="C846" s="422" t="s">
        <v>794</v>
      </c>
      <c r="D846" s="417"/>
      <c r="E846" s="417"/>
      <c r="F846" s="417"/>
      <c r="G846" s="417"/>
      <c r="H846" s="417"/>
      <c r="I846" s="417"/>
      <c r="J846" s="418" t="s">
        <v>718</v>
      </c>
      <c r="K846" s="419"/>
      <c r="L846" s="419"/>
      <c r="M846" s="419"/>
      <c r="N846" s="419"/>
      <c r="O846" s="419"/>
      <c r="P846" s="317" t="s">
        <v>792</v>
      </c>
      <c r="Q846" s="318"/>
      <c r="R846" s="318"/>
      <c r="S846" s="318"/>
      <c r="T846" s="318"/>
      <c r="U846" s="318"/>
      <c r="V846" s="318"/>
      <c r="W846" s="318"/>
      <c r="X846" s="318"/>
      <c r="Y846" s="319">
        <v>211</v>
      </c>
      <c r="Z846" s="320"/>
      <c r="AA846" s="320"/>
      <c r="AB846" s="321"/>
      <c r="AC846" s="323"/>
      <c r="AD846" s="324"/>
      <c r="AE846" s="324"/>
      <c r="AF846" s="324"/>
      <c r="AG846" s="324"/>
      <c r="AH846" s="420" t="s">
        <v>718</v>
      </c>
      <c r="AI846" s="421"/>
      <c r="AJ846" s="421"/>
      <c r="AK846" s="421"/>
      <c r="AL846" s="327" t="s">
        <v>718</v>
      </c>
      <c r="AM846" s="328"/>
      <c r="AN846" s="328"/>
      <c r="AO846" s="329"/>
      <c r="AP846" s="322" t="s">
        <v>718</v>
      </c>
      <c r="AQ846" s="322"/>
      <c r="AR846" s="322"/>
      <c r="AS846" s="322"/>
      <c r="AT846" s="322"/>
      <c r="AU846" s="322"/>
      <c r="AV846" s="322"/>
      <c r="AW846" s="322"/>
      <c r="AX846" s="322"/>
      <c r="AY846">
        <f>COUNTA($C$846)</f>
        <v>1</v>
      </c>
    </row>
    <row r="847" spans="1:51" ht="43.5" customHeight="1" x14ac:dyDescent="0.15">
      <c r="A847" s="403">
        <v>3</v>
      </c>
      <c r="B847" s="403">
        <v>1</v>
      </c>
      <c r="C847" s="422" t="s">
        <v>795</v>
      </c>
      <c r="D847" s="417"/>
      <c r="E847" s="417"/>
      <c r="F847" s="417"/>
      <c r="G847" s="417"/>
      <c r="H847" s="417"/>
      <c r="I847" s="417"/>
      <c r="J847" s="418" t="s">
        <v>718</v>
      </c>
      <c r="K847" s="419"/>
      <c r="L847" s="419"/>
      <c r="M847" s="419"/>
      <c r="N847" s="419"/>
      <c r="O847" s="419"/>
      <c r="P847" s="317" t="s">
        <v>792</v>
      </c>
      <c r="Q847" s="318"/>
      <c r="R847" s="318"/>
      <c r="S847" s="318"/>
      <c r="T847" s="318"/>
      <c r="U847" s="318"/>
      <c r="V847" s="318"/>
      <c r="W847" s="318"/>
      <c r="X847" s="318"/>
      <c r="Y847" s="319">
        <v>119</v>
      </c>
      <c r="Z847" s="320"/>
      <c r="AA847" s="320"/>
      <c r="AB847" s="321"/>
      <c r="AC847" s="323"/>
      <c r="AD847" s="324"/>
      <c r="AE847" s="324"/>
      <c r="AF847" s="324"/>
      <c r="AG847" s="324"/>
      <c r="AH847" s="325" t="s">
        <v>718</v>
      </c>
      <c r="AI847" s="326"/>
      <c r="AJ847" s="326"/>
      <c r="AK847" s="326"/>
      <c r="AL847" s="327" t="s">
        <v>718</v>
      </c>
      <c r="AM847" s="328"/>
      <c r="AN847" s="328"/>
      <c r="AO847" s="329"/>
      <c r="AP847" s="322" t="s">
        <v>718</v>
      </c>
      <c r="AQ847" s="322"/>
      <c r="AR847" s="322"/>
      <c r="AS847" s="322"/>
      <c r="AT847" s="322"/>
      <c r="AU847" s="322"/>
      <c r="AV847" s="322"/>
      <c r="AW847" s="322"/>
      <c r="AX847" s="322"/>
      <c r="AY847">
        <f>COUNTA($C$847)</f>
        <v>1</v>
      </c>
    </row>
    <row r="848" spans="1:51" ht="43.5" customHeight="1" x14ac:dyDescent="0.15">
      <c r="A848" s="403">
        <v>4</v>
      </c>
      <c r="B848" s="403">
        <v>1</v>
      </c>
      <c r="C848" s="422" t="s">
        <v>796</v>
      </c>
      <c r="D848" s="417"/>
      <c r="E848" s="417"/>
      <c r="F848" s="417"/>
      <c r="G848" s="417"/>
      <c r="H848" s="417"/>
      <c r="I848" s="417"/>
      <c r="J848" s="418" t="s">
        <v>718</v>
      </c>
      <c r="K848" s="419"/>
      <c r="L848" s="419"/>
      <c r="M848" s="419"/>
      <c r="N848" s="419"/>
      <c r="O848" s="419"/>
      <c r="P848" s="317" t="s">
        <v>792</v>
      </c>
      <c r="Q848" s="318"/>
      <c r="R848" s="318"/>
      <c r="S848" s="318"/>
      <c r="T848" s="318"/>
      <c r="U848" s="318"/>
      <c r="V848" s="318"/>
      <c r="W848" s="318"/>
      <c r="X848" s="318"/>
      <c r="Y848" s="319">
        <v>90</v>
      </c>
      <c r="Z848" s="320"/>
      <c r="AA848" s="320"/>
      <c r="AB848" s="321"/>
      <c r="AC848" s="323"/>
      <c r="AD848" s="324"/>
      <c r="AE848" s="324"/>
      <c r="AF848" s="324"/>
      <c r="AG848" s="324"/>
      <c r="AH848" s="325" t="s">
        <v>718</v>
      </c>
      <c r="AI848" s="326"/>
      <c r="AJ848" s="326"/>
      <c r="AK848" s="326"/>
      <c r="AL848" s="327" t="s">
        <v>718</v>
      </c>
      <c r="AM848" s="328"/>
      <c r="AN848" s="328"/>
      <c r="AO848" s="329"/>
      <c r="AP848" s="322" t="s">
        <v>718</v>
      </c>
      <c r="AQ848" s="322"/>
      <c r="AR848" s="322"/>
      <c r="AS848" s="322"/>
      <c r="AT848" s="322"/>
      <c r="AU848" s="322"/>
      <c r="AV848" s="322"/>
      <c r="AW848" s="322"/>
      <c r="AX848" s="322"/>
      <c r="AY848">
        <f>COUNTA($C$848)</f>
        <v>1</v>
      </c>
    </row>
    <row r="849" spans="1:51" ht="43.5" customHeight="1" x14ac:dyDescent="0.15">
      <c r="A849" s="403">
        <v>5</v>
      </c>
      <c r="B849" s="403">
        <v>1</v>
      </c>
      <c r="C849" s="422" t="s">
        <v>797</v>
      </c>
      <c r="D849" s="417"/>
      <c r="E849" s="417"/>
      <c r="F849" s="417"/>
      <c r="G849" s="417"/>
      <c r="H849" s="417"/>
      <c r="I849" s="417"/>
      <c r="J849" s="418" t="s">
        <v>718</v>
      </c>
      <c r="K849" s="419"/>
      <c r="L849" s="419"/>
      <c r="M849" s="419"/>
      <c r="N849" s="419"/>
      <c r="O849" s="419"/>
      <c r="P849" s="317" t="s">
        <v>792</v>
      </c>
      <c r="Q849" s="318"/>
      <c r="R849" s="318"/>
      <c r="S849" s="318"/>
      <c r="T849" s="318"/>
      <c r="U849" s="318"/>
      <c r="V849" s="318"/>
      <c r="W849" s="318"/>
      <c r="X849" s="318"/>
      <c r="Y849" s="319">
        <v>78</v>
      </c>
      <c r="Z849" s="320"/>
      <c r="AA849" s="320"/>
      <c r="AB849" s="321"/>
      <c r="AC849" s="323"/>
      <c r="AD849" s="324"/>
      <c r="AE849" s="324"/>
      <c r="AF849" s="324"/>
      <c r="AG849" s="324"/>
      <c r="AH849" s="325" t="s">
        <v>718</v>
      </c>
      <c r="AI849" s="326"/>
      <c r="AJ849" s="326"/>
      <c r="AK849" s="326"/>
      <c r="AL849" s="327" t="s">
        <v>718</v>
      </c>
      <c r="AM849" s="328"/>
      <c r="AN849" s="328"/>
      <c r="AO849" s="329"/>
      <c r="AP849" s="322" t="s">
        <v>718</v>
      </c>
      <c r="AQ849" s="322"/>
      <c r="AR849" s="322"/>
      <c r="AS849" s="322"/>
      <c r="AT849" s="322"/>
      <c r="AU849" s="322"/>
      <c r="AV849" s="322"/>
      <c r="AW849" s="322"/>
      <c r="AX849" s="322"/>
      <c r="AY849">
        <f>COUNTA($C$849)</f>
        <v>1</v>
      </c>
    </row>
    <row r="850" spans="1:51" ht="43.5" customHeight="1" x14ac:dyDescent="0.15">
      <c r="A850" s="403">
        <v>6</v>
      </c>
      <c r="B850" s="403">
        <v>1</v>
      </c>
      <c r="C850" s="422" t="s">
        <v>798</v>
      </c>
      <c r="D850" s="417"/>
      <c r="E850" s="417"/>
      <c r="F850" s="417"/>
      <c r="G850" s="417"/>
      <c r="H850" s="417"/>
      <c r="I850" s="417"/>
      <c r="J850" s="418" t="s">
        <v>718</v>
      </c>
      <c r="K850" s="419"/>
      <c r="L850" s="419"/>
      <c r="M850" s="419"/>
      <c r="N850" s="419"/>
      <c r="O850" s="419"/>
      <c r="P850" s="317" t="s">
        <v>792</v>
      </c>
      <c r="Q850" s="318"/>
      <c r="R850" s="318"/>
      <c r="S850" s="318"/>
      <c r="T850" s="318"/>
      <c r="U850" s="318"/>
      <c r="V850" s="318"/>
      <c r="W850" s="318"/>
      <c r="X850" s="318"/>
      <c r="Y850" s="319">
        <v>78</v>
      </c>
      <c r="Z850" s="320"/>
      <c r="AA850" s="320"/>
      <c r="AB850" s="321"/>
      <c r="AC850" s="323"/>
      <c r="AD850" s="324"/>
      <c r="AE850" s="324"/>
      <c r="AF850" s="324"/>
      <c r="AG850" s="324"/>
      <c r="AH850" s="325" t="s">
        <v>718</v>
      </c>
      <c r="AI850" s="326"/>
      <c r="AJ850" s="326"/>
      <c r="AK850" s="326"/>
      <c r="AL850" s="327" t="s">
        <v>718</v>
      </c>
      <c r="AM850" s="328"/>
      <c r="AN850" s="328"/>
      <c r="AO850" s="329"/>
      <c r="AP850" s="322" t="s">
        <v>718</v>
      </c>
      <c r="AQ850" s="322"/>
      <c r="AR850" s="322"/>
      <c r="AS850" s="322"/>
      <c r="AT850" s="322"/>
      <c r="AU850" s="322"/>
      <c r="AV850" s="322"/>
      <c r="AW850" s="322"/>
      <c r="AX850" s="322"/>
      <c r="AY850">
        <f>COUNTA($C$850)</f>
        <v>1</v>
      </c>
    </row>
    <row r="851" spans="1:51" ht="43.5" customHeight="1" x14ac:dyDescent="0.15">
      <c r="A851" s="403">
        <v>7</v>
      </c>
      <c r="B851" s="403">
        <v>1</v>
      </c>
      <c r="C851" s="422" t="s">
        <v>799</v>
      </c>
      <c r="D851" s="417"/>
      <c r="E851" s="417"/>
      <c r="F851" s="417"/>
      <c r="G851" s="417"/>
      <c r="H851" s="417"/>
      <c r="I851" s="417"/>
      <c r="J851" s="418" t="s">
        <v>718</v>
      </c>
      <c r="K851" s="419"/>
      <c r="L851" s="419"/>
      <c r="M851" s="419"/>
      <c r="N851" s="419"/>
      <c r="O851" s="419"/>
      <c r="P851" s="317" t="s">
        <v>792</v>
      </c>
      <c r="Q851" s="318"/>
      <c r="R851" s="318"/>
      <c r="S851" s="318"/>
      <c r="T851" s="318"/>
      <c r="U851" s="318"/>
      <c r="V851" s="318"/>
      <c r="W851" s="318"/>
      <c r="X851" s="318"/>
      <c r="Y851" s="319">
        <v>77</v>
      </c>
      <c r="Z851" s="320"/>
      <c r="AA851" s="320"/>
      <c r="AB851" s="321"/>
      <c r="AC851" s="323"/>
      <c r="AD851" s="324"/>
      <c r="AE851" s="324"/>
      <c r="AF851" s="324"/>
      <c r="AG851" s="324"/>
      <c r="AH851" s="325" t="s">
        <v>718</v>
      </c>
      <c r="AI851" s="326"/>
      <c r="AJ851" s="326"/>
      <c r="AK851" s="326"/>
      <c r="AL851" s="327" t="s">
        <v>718</v>
      </c>
      <c r="AM851" s="328"/>
      <c r="AN851" s="328"/>
      <c r="AO851" s="329"/>
      <c r="AP851" s="322" t="s">
        <v>718</v>
      </c>
      <c r="AQ851" s="322"/>
      <c r="AR851" s="322"/>
      <c r="AS851" s="322"/>
      <c r="AT851" s="322"/>
      <c r="AU851" s="322"/>
      <c r="AV851" s="322"/>
      <c r="AW851" s="322"/>
      <c r="AX851" s="322"/>
      <c r="AY851">
        <f>COUNTA($C$851)</f>
        <v>1</v>
      </c>
    </row>
    <row r="852" spans="1:51" ht="43.5" customHeight="1" x14ac:dyDescent="0.15">
      <c r="A852" s="403">
        <v>8</v>
      </c>
      <c r="B852" s="403">
        <v>1</v>
      </c>
      <c r="C852" s="422" t="s">
        <v>800</v>
      </c>
      <c r="D852" s="417"/>
      <c r="E852" s="417"/>
      <c r="F852" s="417"/>
      <c r="G852" s="417"/>
      <c r="H852" s="417"/>
      <c r="I852" s="417"/>
      <c r="J852" s="418" t="s">
        <v>718</v>
      </c>
      <c r="K852" s="419"/>
      <c r="L852" s="419"/>
      <c r="M852" s="419"/>
      <c r="N852" s="419"/>
      <c r="O852" s="419"/>
      <c r="P852" s="317" t="s">
        <v>792</v>
      </c>
      <c r="Q852" s="318"/>
      <c r="R852" s="318"/>
      <c r="S852" s="318"/>
      <c r="T852" s="318"/>
      <c r="U852" s="318"/>
      <c r="V852" s="318"/>
      <c r="W852" s="318"/>
      <c r="X852" s="318"/>
      <c r="Y852" s="319">
        <v>77</v>
      </c>
      <c r="Z852" s="320"/>
      <c r="AA852" s="320"/>
      <c r="AB852" s="321"/>
      <c r="AC852" s="323"/>
      <c r="AD852" s="324"/>
      <c r="AE852" s="324"/>
      <c r="AF852" s="324"/>
      <c r="AG852" s="324"/>
      <c r="AH852" s="325" t="s">
        <v>718</v>
      </c>
      <c r="AI852" s="326"/>
      <c r="AJ852" s="326"/>
      <c r="AK852" s="326"/>
      <c r="AL852" s="327" t="s">
        <v>718</v>
      </c>
      <c r="AM852" s="328"/>
      <c r="AN852" s="328"/>
      <c r="AO852" s="329"/>
      <c r="AP852" s="322" t="s">
        <v>718</v>
      </c>
      <c r="AQ852" s="322"/>
      <c r="AR852" s="322"/>
      <c r="AS852" s="322"/>
      <c r="AT852" s="322"/>
      <c r="AU852" s="322"/>
      <c r="AV852" s="322"/>
      <c r="AW852" s="322"/>
      <c r="AX852" s="322"/>
      <c r="AY852">
        <f>COUNTA($C$852)</f>
        <v>1</v>
      </c>
    </row>
    <row r="853" spans="1:51" ht="43.5" customHeight="1" x14ac:dyDescent="0.15">
      <c r="A853" s="403">
        <v>9</v>
      </c>
      <c r="B853" s="403">
        <v>1</v>
      </c>
      <c r="C853" s="422" t="s">
        <v>801</v>
      </c>
      <c r="D853" s="417"/>
      <c r="E853" s="417"/>
      <c r="F853" s="417"/>
      <c r="G853" s="417"/>
      <c r="H853" s="417"/>
      <c r="I853" s="417"/>
      <c r="J853" s="418" t="s">
        <v>718</v>
      </c>
      <c r="K853" s="419"/>
      <c r="L853" s="419"/>
      <c r="M853" s="419"/>
      <c r="N853" s="419"/>
      <c r="O853" s="419"/>
      <c r="P853" s="317" t="s">
        <v>792</v>
      </c>
      <c r="Q853" s="318"/>
      <c r="R853" s="318"/>
      <c r="S853" s="318"/>
      <c r="T853" s="318"/>
      <c r="U853" s="318"/>
      <c r="V853" s="318"/>
      <c r="W853" s="318"/>
      <c r="X853" s="318"/>
      <c r="Y853" s="319">
        <v>67</v>
      </c>
      <c r="Z853" s="320"/>
      <c r="AA853" s="320"/>
      <c r="AB853" s="321"/>
      <c r="AC853" s="323"/>
      <c r="AD853" s="324"/>
      <c r="AE853" s="324"/>
      <c r="AF853" s="324"/>
      <c r="AG853" s="324"/>
      <c r="AH853" s="325" t="s">
        <v>718</v>
      </c>
      <c r="AI853" s="326"/>
      <c r="AJ853" s="326"/>
      <c r="AK853" s="326"/>
      <c r="AL853" s="327" t="s">
        <v>718</v>
      </c>
      <c r="AM853" s="328"/>
      <c r="AN853" s="328"/>
      <c r="AO853" s="329"/>
      <c r="AP853" s="322" t="s">
        <v>718</v>
      </c>
      <c r="AQ853" s="322"/>
      <c r="AR853" s="322"/>
      <c r="AS853" s="322"/>
      <c r="AT853" s="322"/>
      <c r="AU853" s="322"/>
      <c r="AV853" s="322"/>
      <c r="AW853" s="322"/>
      <c r="AX853" s="322"/>
      <c r="AY853">
        <f>COUNTA($C$853)</f>
        <v>1</v>
      </c>
    </row>
    <row r="854" spans="1:51" ht="43.5" customHeight="1" x14ac:dyDescent="0.15">
      <c r="A854" s="403">
        <v>10</v>
      </c>
      <c r="B854" s="403">
        <v>1</v>
      </c>
      <c r="C854" s="422" t="s">
        <v>802</v>
      </c>
      <c r="D854" s="417"/>
      <c r="E854" s="417"/>
      <c r="F854" s="417"/>
      <c r="G854" s="417"/>
      <c r="H854" s="417"/>
      <c r="I854" s="417"/>
      <c r="J854" s="418" t="s">
        <v>718</v>
      </c>
      <c r="K854" s="419"/>
      <c r="L854" s="419"/>
      <c r="M854" s="419"/>
      <c r="N854" s="419"/>
      <c r="O854" s="419"/>
      <c r="P854" s="317" t="s">
        <v>792</v>
      </c>
      <c r="Q854" s="318"/>
      <c r="R854" s="318"/>
      <c r="S854" s="318"/>
      <c r="T854" s="318"/>
      <c r="U854" s="318"/>
      <c r="V854" s="318"/>
      <c r="W854" s="318"/>
      <c r="X854" s="318"/>
      <c r="Y854" s="319">
        <v>65</v>
      </c>
      <c r="Z854" s="320"/>
      <c r="AA854" s="320"/>
      <c r="AB854" s="321"/>
      <c r="AC854" s="323"/>
      <c r="AD854" s="324"/>
      <c r="AE854" s="324"/>
      <c r="AF854" s="324"/>
      <c r="AG854" s="324"/>
      <c r="AH854" s="325" t="s">
        <v>718</v>
      </c>
      <c r="AI854" s="326"/>
      <c r="AJ854" s="326"/>
      <c r="AK854" s="326"/>
      <c r="AL854" s="327" t="s">
        <v>718</v>
      </c>
      <c r="AM854" s="328"/>
      <c r="AN854" s="328"/>
      <c r="AO854" s="329"/>
      <c r="AP854" s="322" t="s">
        <v>718</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3">
        <v>1</v>
      </c>
      <c r="B878" s="403">
        <v>1</v>
      </c>
      <c r="C878" s="422" t="s">
        <v>780</v>
      </c>
      <c r="D878" s="417"/>
      <c r="E878" s="417"/>
      <c r="F878" s="417"/>
      <c r="G878" s="417"/>
      <c r="H878" s="417"/>
      <c r="I878" s="417"/>
      <c r="J878" s="418">
        <v>4011101055952</v>
      </c>
      <c r="K878" s="419"/>
      <c r="L878" s="419"/>
      <c r="M878" s="419"/>
      <c r="N878" s="419"/>
      <c r="O878" s="419"/>
      <c r="P878" s="425" t="s">
        <v>781</v>
      </c>
      <c r="Q878" s="426"/>
      <c r="R878" s="426"/>
      <c r="S878" s="426"/>
      <c r="T878" s="426"/>
      <c r="U878" s="426"/>
      <c r="V878" s="426"/>
      <c r="W878" s="426"/>
      <c r="X878" s="426"/>
      <c r="Y878" s="319">
        <v>156</v>
      </c>
      <c r="Z878" s="320"/>
      <c r="AA878" s="320"/>
      <c r="AB878" s="321"/>
      <c r="AC878" s="427" t="s">
        <v>372</v>
      </c>
      <c r="AD878" s="428"/>
      <c r="AE878" s="428"/>
      <c r="AF878" s="428"/>
      <c r="AG878" s="428"/>
      <c r="AH878" s="420">
        <v>3</v>
      </c>
      <c r="AI878" s="421"/>
      <c r="AJ878" s="421"/>
      <c r="AK878" s="421"/>
      <c r="AL878" s="327">
        <v>97</v>
      </c>
      <c r="AM878" s="328"/>
      <c r="AN878" s="328"/>
      <c r="AO878" s="329"/>
      <c r="AP878" s="322" t="s">
        <v>405</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3">
        <v>1</v>
      </c>
      <c r="B1110" s="403">
        <v>1</v>
      </c>
      <c r="C1110" s="889"/>
      <c r="D1110" s="889"/>
      <c r="E1110" s="262" t="s">
        <v>784</v>
      </c>
      <c r="F1110" s="888"/>
      <c r="G1110" s="888"/>
      <c r="H1110" s="888"/>
      <c r="I1110" s="888"/>
      <c r="J1110" s="418" t="s">
        <v>784</v>
      </c>
      <c r="K1110" s="419"/>
      <c r="L1110" s="419"/>
      <c r="M1110" s="419"/>
      <c r="N1110" s="419"/>
      <c r="O1110" s="419"/>
      <c r="P1110" s="317" t="s">
        <v>784</v>
      </c>
      <c r="Q1110" s="318"/>
      <c r="R1110" s="318"/>
      <c r="S1110" s="318"/>
      <c r="T1110" s="318"/>
      <c r="U1110" s="318"/>
      <c r="V1110" s="318"/>
      <c r="W1110" s="318"/>
      <c r="X1110" s="318"/>
      <c r="Y1110" s="319" t="s">
        <v>784</v>
      </c>
      <c r="Z1110" s="320"/>
      <c r="AA1110" s="320"/>
      <c r="AB1110" s="321"/>
      <c r="AC1110" s="323"/>
      <c r="AD1110" s="324"/>
      <c r="AE1110" s="324"/>
      <c r="AF1110" s="324"/>
      <c r="AG1110" s="324"/>
      <c r="AH1110" s="325" t="s">
        <v>784</v>
      </c>
      <c r="AI1110" s="326"/>
      <c r="AJ1110" s="326"/>
      <c r="AK1110" s="326"/>
      <c r="AL1110" s="327" t="s">
        <v>784</v>
      </c>
      <c r="AM1110" s="328"/>
      <c r="AN1110" s="328"/>
      <c r="AO1110" s="329"/>
      <c r="AP1110" s="322" t="s">
        <v>784</v>
      </c>
      <c r="AQ1110" s="322"/>
      <c r="AR1110" s="322"/>
      <c r="AS1110" s="322"/>
      <c r="AT1110" s="322"/>
      <c r="AU1110" s="322"/>
      <c r="AV1110" s="322"/>
      <c r="AW1110" s="322"/>
      <c r="AX1110" s="322"/>
    </row>
    <row r="1111" spans="1:51" ht="30" hidden="1" customHeight="1" x14ac:dyDescent="0.15">
      <c r="A1111" s="403">
        <v>2</v>
      </c>
      <c r="B1111" s="403">
        <v>1</v>
      </c>
      <c r="C1111" s="889"/>
      <c r="D1111" s="889"/>
      <c r="E1111" s="888"/>
      <c r="F1111" s="888"/>
      <c r="G1111" s="888"/>
      <c r="H1111" s="888"/>
      <c r="I1111" s="88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9"/>
      <c r="D1112" s="889"/>
      <c r="E1112" s="888"/>
      <c r="F1112" s="888"/>
      <c r="G1112" s="888"/>
      <c r="H1112" s="888"/>
      <c r="I1112" s="88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9"/>
      <c r="D1113" s="889"/>
      <c r="E1113" s="888"/>
      <c r="F1113" s="888"/>
      <c r="G1113" s="888"/>
      <c r="H1113" s="888"/>
      <c r="I1113" s="88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9"/>
      <c r="D1114" s="889"/>
      <c r="E1114" s="888"/>
      <c r="F1114" s="888"/>
      <c r="G1114" s="888"/>
      <c r="H1114" s="888"/>
      <c r="I1114" s="88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9"/>
      <c r="D1115" s="889"/>
      <c r="E1115" s="888"/>
      <c r="F1115" s="888"/>
      <c r="G1115" s="888"/>
      <c r="H1115" s="888"/>
      <c r="I1115" s="88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9"/>
      <c r="D1116" s="889"/>
      <c r="E1116" s="888"/>
      <c r="F1116" s="888"/>
      <c r="G1116" s="888"/>
      <c r="H1116" s="888"/>
      <c r="I1116" s="88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9"/>
      <c r="D1117" s="889"/>
      <c r="E1117" s="888"/>
      <c r="F1117" s="888"/>
      <c r="G1117" s="888"/>
      <c r="H1117" s="888"/>
      <c r="I1117" s="88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9"/>
      <c r="D1118" s="889"/>
      <c r="E1118" s="888"/>
      <c r="F1118" s="888"/>
      <c r="G1118" s="888"/>
      <c r="H1118" s="888"/>
      <c r="I1118" s="88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9"/>
      <c r="D1119" s="889"/>
      <c r="E1119" s="888"/>
      <c r="F1119" s="888"/>
      <c r="G1119" s="888"/>
      <c r="H1119" s="888"/>
      <c r="I1119" s="88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9"/>
      <c r="D1120" s="889"/>
      <c r="E1120" s="888"/>
      <c r="F1120" s="888"/>
      <c r="G1120" s="888"/>
      <c r="H1120" s="888"/>
      <c r="I1120" s="88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9"/>
      <c r="D1121" s="889"/>
      <c r="E1121" s="888"/>
      <c r="F1121" s="888"/>
      <c r="G1121" s="888"/>
      <c r="H1121" s="888"/>
      <c r="I1121" s="88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9"/>
      <c r="D1122" s="889"/>
      <c r="E1122" s="888"/>
      <c r="F1122" s="888"/>
      <c r="G1122" s="888"/>
      <c r="H1122" s="888"/>
      <c r="I1122" s="88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9"/>
      <c r="D1123" s="889"/>
      <c r="E1123" s="888"/>
      <c r="F1123" s="888"/>
      <c r="G1123" s="888"/>
      <c r="H1123" s="888"/>
      <c r="I1123" s="88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9"/>
      <c r="D1124" s="889"/>
      <c r="E1124" s="888"/>
      <c r="F1124" s="888"/>
      <c r="G1124" s="888"/>
      <c r="H1124" s="888"/>
      <c r="I1124" s="88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9"/>
      <c r="D1125" s="889"/>
      <c r="E1125" s="888"/>
      <c r="F1125" s="888"/>
      <c r="G1125" s="888"/>
      <c r="H1125" s="888"/>
      <c r="I1125" s="88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9"/>
      <c r="D1126" s="889"/>
      <c r="E1126" s="888"/>
      <c r="F1126" s="888"/>
      <c r="G1126" s="888"/>
      <c r="H1126" s="888"/>
      <c r="I1126" s="88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9"/>
      <c r="D1127" s="889"/>
      <c r="E1127" s="262"/>
      <c r="F1127" s="888"/>
      <c r="G1127" s="888"/>
      <c r="H1127" s="888"/>
      <c r="I1127" s="88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9"/>
      <c r="D1128" s="889"/>
      <c r="E1128" s="888"/>
      <c r="F1128" s="888"/>
      <c r="G1128" s="888"/>
      <c r="H1128" s="888"/>
      <c r="I1128" s="88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9"/>
      <c r="D1129" s="889"/>
      <c r="E1129" s="888"/>
      <c r="F1129" s="888"/>
      <c r="G1129" s="888"/>
      <c r="H1129" s="888"/>
      <c r="I1129" s="88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9"/>
      <c r="D1130" s="889"/>
      <c r="E1130" s="888"/>
      <c r="F1130" s="888"/>
      <c r="G1130" s="888"/>
      <c r="H1130" s="888"/>
      <c r="I1130" s="88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9"/>
      <c r="D1131" s="889"/>
      <c r="E1131" s="888"/>
      <c r="F1131" s="888"/>
      <c r="G1131" s="888"/>
      <c r="H1131" s="888"/>
      <c r="I1131" s="88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9"/>
      <c r="D1132" s="889"/>
      <c r="E1132" s="888"/>
      <c r="F1132" s="888"/>
      <c r="G1132" s="888"/>
      <c r="H1132" s="888"/>
      <c r="I1132" s="888"/>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9"/>
      <c r="D1133" s="889"/>
      <c r="E1133" s="888"/>
      <c r="F1133" s="888"/>
      <c r="G1133" s="888"/>
      <c r="H1133" s="888"/>
      <c r="I1133" s="888"/>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9"/>
      <c r="D1134" s="889"/>
      <c r="E1134" s="888"/>
      <c r="F1134" s="888"/>
      <c r="G1134" s="888"/>
      <c r="H1134" s="888"/>
      <c r="I1134" s="888"/>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9"/>
      <c r="D1135" s="889"/>
      <c r="E1135" s="888"/>
      <c r="F1135" s="888"/>
      <c r="G1135" s="888"/>
      <c r="H1135" s="888"/>
      <c r="I1135" s="888"/>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9"/>
      <c r="D1136" s="889"/>
      <c r="E1136" s="888"/>
      <c r="F1136" s="888"/>
      <c r="G1136" s="888"/>
      <c r="H1136" s="888"/>
      <c r="I1136" s="888"/>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9"/>
      <c r="D1137" s="889"/>
      <c r="E1137" s="888"/>
      <c r="F1137" s="888"/>
      <c r="G1137" s="888"/>
      <c r="H1137" s="888"/>
      <c r="I1137" s="888"/>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9"/>
      <c r="D1138" s="889"/>
      <c r="E1138" s="888"/>
      <c r="F1138" s="888"/>
      <c r="G1138" s="888"/>
      <c r="H1138" s="888"/>
      <c r="I1138" s="888"/>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9"/>
      <c r="D1139" s="889"/>
      <c r="E1139" s="888"/>
      <c r="F1139" s="888"/>
      <c r="G1139" s="888"/>
      <c r="H1139" s="888"/>
      <c r="I1139" s="888"/>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0">
    <cfRule type="expression" dxfId="2813" priority="13915">
      <formula>IF(RIGHT(TEXT(Y790,"0.#"),1)=".",FALSE,TRUE)</formula>
    </cfRule>
    <cfRule type="expression" dxfId="2812" priority="13916">
      <formula>IF(RIGHT(TEXT(Y790,"0.#"),1)=".",TRUE,FALSE)</formula>
    </cfRule>
  </conditionalFormatting>
  <conditionalFormatting sqref="Y799">
    <cfRule type="expression" dxfId="2811" priority="13911">
      <formula>IF(RIGHT(TEXT(Y799,"0.#"),1)=".",FALSE,TRUE)</formula>
    </cfRule>
    <cfRule type="expression" dxfId="2810" priority="13912">
      <formula>IF(RIGHT(TEXT(Y799,"0.#"),1)=".",TRUE,FALSE)</formula>
    </cfRule>
  </conditionalFormatting>
  <conditionalFormatting sqref="Y830:Y837 Y828 Y817:Y824 Y815 Y804:Y811 Y802">
    <cfRule type="expression" dxfId="2809" priority="13693">
      <formula>IF(RIGHT(TEXT(Y802,"0.#"),1)=".",FALSE,TRUE)</formula>
    </cfRule>
    <cfRule type="expression" dxfId="2808" priority="13694">
      <formula>IF(RIGHT(TEXT(Y802,"0.#"),1)=".",TRUE,FALSE)</formula>
    </cfRule>
  </conditionalFormatting>
  <conditionalFormatting sqref="P15:AJ17 P13:AX13 AR15:AX15">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cfRule type="expression" dxfId="2803" priority="13731">
      <formula>IF(RIGHT(TEXT(AE101,"0.#"),1)=".",FALSE,TRUE)</formula>
    </cfRule>
    <cfRule type="expression" dxfId="2802" priority="13732">
      <formula>IF(RIGHT(TEXT(AE101,"0.#"),1)=".",TRUE,FALSE)</formula>
    </cfRule>
  </conditionalFormatting>
  <conditionalFormatting sqref="Y791:Y798 Y789">
    <cfRule type="expression" dxfId="2801" priority="13717">
      <formula>IF(RIGHT(TEXT(Y789,"0.#"),1)=".",FALSE,TRUE)</formula>
    </cfRule>
    <cfRule type="expression" dxfId="2800" priority="13718">
      <formula>IF(RIGHT(TEXT(Y789,"0.#"),1)=".",TRUE,FALSE)</formula>
    </cfRule>
  </conditionalFormatting>
  <conditionalFormatting sqref="AU790">
    <cfRule type="expression" dxfId="2799" priority="13715">
      <formula>IF(RIGHT(TEXT(AU790,"0.#"),1)=".",FALSE,TRUE)</formula>
    </cfRule>
    <cfRule type="expression" dxfId="2798" priority="13716">
      <formula>IF(RIGHT(TEXT(AU790,"0.#"),1)=".",TRUE,FALSE)</formula>
    </cfRule>
  </conditionalFormatting>
  <conditionalFormatting sqref="AU799">
    <cfRule type="expression" dxfId="2797" priority="13713">
      <formula>IF(RIGHT(TEXT(AU799,"0.#"),1)=".",FALSE,TRUE)</formula>
    </cfRule>
    <cfRule type="expression" dxfId="2796" priority="13714">
      <formula>IF(RIGHT(TEXT(AU799,"0.#"),1)=".",TRUE,FALSE)</formula>
    </cfRule>
  </conditionalFormatting>
  <conditionalFormatting sqref="AU791:AU798 AU789">
    <cfRule type="expression" dxfId="2795" priority="13711">
      <formula>IF(RIGHT(TEXT(AU789,"0.#"),1)=".",FALSE,TRUE)</formula>
    </cfRule>
    <cfRule type="expression" dxfId="2794" priority="13712">
      <formula>IF(RIGHT(TEXT(AU789,"0.#"),1)=".",TRUE,FALSE)</formula>
    </cfRule>
  </conditionalFormatting>
  <conditionalFormatting sqref="Y829 Y816 Y803">
    <cfRule type="expression" dxfId="2793" priority="13697">
      <formula>IF(RIGHT(TEXT(Y803,"0.#"),1)=".",FALSE,TRUE)</formula>
    </cfRule>
    <cfRule type="expression" dxfId="2792" priority="13698">
      <formula>IF(RIGHT(TEXT(Y803,"0.#"),1)=".",TRUE,FALSE)</formula>
    </cfRule>
  </conditionalFormatting>
  <conditionalFormatting sqref="Y838 Y825 Y812">
    <cfRule type="expression" dxfId="2791" priority="13695">
      <formula>IF(RIGHT(TEXT(Y812,"0.#"),1)=".",FALSE,TRUE)</formula>
    </cfRule>
    <cfRule type="expression" dxfId="2790" priority="13696">
      <formula>IF(RIGHT(TEXT(Y812,"0.#"),1)=".",TRUE,FALSE)</formula>
    </cfRule>
  </conditionalFormatting>
  <conditionalFormatting sqref="AU829 AU816 AU803">
    <cfRule type="expression" dxfId="2789" priority="13691">
      <formula>IF(RIGHT(TEXT(AU803,"0.#"),1)=".",FALSE,TRUE)</formula>
    </cfRule>
    <cfRule type="expression" dxfId="2788" priority="13692">
      <formula>IF(RIGHT(TEXT(AU803,"0.#"),1)=".",TRUE,FALSE)</formula>
    </cfRule>
  </conditionalFormatting>
  <conditionalFormatting sqref="AU838 AU825 AU812">
    <cfRule type="expression" dxfId="2787" priority="13689">
      <formula>IF(RIGHT(TEXT(AU812,"0.#"),1)=".",FALSE,TRUE)</formula>
    </cfRule>
    <cfRule type="expression" dxfId="2786" priority="13690">
      <formula>IF(RIGHT(TEXT(AU812,"0.#"),1)=".",TRUE,FALSE)</formula>
    </cfRule>
  </conditionalFormatting>
  <conditionalFormatting sqref="AU830:AU837 AU828 AU817:AU824 AU815 AU804:AU811 AU802">
    <cfRule type="expression" dxfId="2785" priority="13687">
      <formula>IF(RIGHT(TEXT(AU802,"0.#"),1)=".",FALSE,TRUE)</formula>
    </cfRule>
    <cfRule type="expression" dxfId="2784" priority="13688">
      <formula>IF(RIGHT(TEXT(AU802,"0.#"),1)=".",TRUE,FALSE)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I101">
    <cfRule type="expression" dxfId="2673" priority="13263">
      <formula>IF(RIGHT(TEXT(AI101,"0.#"),1)=".",FALSE,TRUE)</formula>
    </cfRule>
    <cfRule type="expression" dxfId="2672" priority="13264">
      <formula>IF(RIGHT(TEXT(AI101,"0.#"),1)=".",TRUE,FALSE)</formula>
    </cfRule>
  </conditionalFormatting>
  <conditionalFormatting sqref="AE102">
    <cfRule type="expression" dxfId="2671" priority="13259">
      <formula>IF(RIGHT(TEXT(AE102,"0.#"),1)=".",FALSE,TRUE)</formula>
    </cfRule>
    <cfRule type="expression" dxfId="2670" priority="13260">
      <formula>IF(RIGHT(TEXT(AE102,"0.#"),1)=".",TRUE,FALSE)</formula>
    </cfRule>
  </conditionalFormatting>
  <conditionalFormatting sqref="AI102">
    <cfRule type="expression" dxfId="2669" priority="13257">
      <formula>IF(RIGHT(TEXT(AI102,"0.#"),1)=".",FALSE,TRUE)</formula>
    </cfRule>
    <cfRule type="expression" dxfId="2668" priority="13258">
      <formula>IF(RIGHT(TEXT(AI102,"0.#"),1)=".",TRUE,FALSE)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E117">
    <cfRule type="expression" dxfId="2615" priority="13189">
      <formula>IF(RIGHT(TEXT(AE117,"0.#"),1)=".",FALSE,TRUE)</formula>
    </cfRule>
    <cfRule type="expression" dxfId="2614" priority="13190">
      <formula>IF(RIGHT(TEXT(AE117,"0.#"),1)=".",TRUE,FALSE)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7:AO874">
    <cfRule type="expression" dxfId="2531" priority="6665">
      <formula>IF(AND(AL847&gt;=0, RIGHT(TEXT(AL847,"0.#"),1)&lt;&gt;"."),TRUE,FALSE)</formula>
    </cfRule>
    <cfRule type="expression" dxfId="2530" priority="6666">
      <formula>IF(AND(AL847&gt;=0, RIGHT(TEXT(AL847,"0.#"),1)="."),TRUE,FALSE)</formula>
    </cfRule>
    <cfRule type="expression" dxfId="2529" priority="6667">
      <formula>IF(AND(AL847&lt;0, RIGHT(TEXT(AL847,"0.#"),1)&lt;&gt;"."),TRUE,FALSE)</formula>
    </cfRule>
    <cfRule type="expression" dxfId="2528" priority="6668">
      <formula>IF(AND(AL847&lt;0, RIGHT(TEXT(AL847,"0.#"),1)="."),TRUE,FALSE)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7:Y874">
    <cfRule type="expression" dxfId="2457" priority="2993">
      <formula>IF(RIGHT(TEXT(Y847,"0.#"),1)=".",FALSE,TRUE)</formula>
    </cfRule>
    <cfRule type="expression" dxfId="2456" priority="2994">
      <formula>IF(RIGHT(TEXT(Y847,"0.#"),1)=".",TRUE,FALSE)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10:AO1139">
    <cfRule type="expression" dxfId="2427" priority="2899">
      <formula>IF(AND(AL1110&gt;=0, RIGHT(TEXT(AL1110,"0.#"),1)&lt;&gt;"."),TRUE,FALSE)</formula>
    </cfRule>
    <cfRule type="expression" dxfId="2426" priority="2900">
      <formula>IF(AND(AL1110&gt;=0, RIGHT(TEXT(AL1110,"0.#"),1)="."),TRUE,FALSE)</formula>
    </cfRule>
    <cfRule type="expression" dxfId="2425" priority="2901">
      <formula>IF(AND(AL1110&lt;0, RIGHT(TEXT(AL1110,"0.#"),1)&lt;&gt;"."),TRUE,FALSE)</formula>
    </cfRule>
    <cfRule type="expression" dxfId="2424" priority="2902">
      <formula>IF(AND(AL1110&lt;0, RIGHT(TEXT(AL1110,"0.#"),1)="."),TRUE,FALSE)</formula>
    </cfRule>
  </conditionalFormatting>
  <conditionalFormatting sqref="Y1110:Y1139">
    <cfRule type="expression" dxfId="2423" priority="2897">
      <formula>IF(RIGHT(TEXT(Y1110,"0.#"),1)=".",FALSE,TRUE)</formula>
    </cfRule>
    <cfRule type="expression" dxfId="2422" priority="2898">
      <formula>IF(RIGHT(TEXT(Y1110,"0.#"),1)=".",TRUE,FALSE)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45:AO846">
    <cfRule type="expression" dxfId="2413" priority="2851">
      <formula>IF(AND(AL845&gt;=0, RIGHT(TEXT(AL845,"0.#"),1)&lt;&gt;"."),TRUE,FALSE)</formula>
    </cfRule>
    <cfRule type="expression" dxfId="2412" priority="2852">
      <formula>IF(AND(AL845&gt;=0, RIGHT(TEXT(AL845,"0.#"),1)="."),TRUE,FALSE)</formula>
    </cfRule>
    <cfRule type="expression" dxfId="2411" priority="2853">
      <formula>IF(AND(AL845&lt;0, RIGHT(TEXT(AL845,"0.#"),1)&lt;&gt;"."),TRUE,FALSE)</formula>
    </cfRule>
    <cfRule type="expression" dxfId="2410" priority="2854">
      <formula>IF(AND(AL845&lt;0, RIGHT(TEXT(AL845,"0.#"),1)="."),TRUE,FALSE)</formula>
    </cfRule>
  </conditionalFormatting>
  <conditionalFormatting sqref="Y845:Y846">
    <cfRule type="expression" dxfId="2409" priority="2849">
      <formula>IF(RIGHT(TEXT(Y845,"0.#"),1)=".",FALSE,TRUE)</formula>
    </cfRule>
    <cfRule type="expression" dxfId="2408" priority="2850">
      <formula>IF(RIGHT(TEXT(Y845,"0.#"),1)=".",TRUE,FALSE)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80:Y907">
    <cfRule type="expression" dxfId="2091" priority="2109">
      <formula>IF(RIGHT(TEXT(Y880,"0.#"),1)=".",FALSE,TRUE)</formula>
    </cfRule>
    <cfRule type="expression" dxfId="2090" priority="2110">
      <formula>IF(RIGHT(TEXT(Y880,"0.#"),1)=".",TRUE,FALSE)</formula>
    </cfRule>
  </conditionalFormatting>
  <conditionalFormatting sqref="Y879">
    <cfRule type="expression" dxfId="2089" priority="2103">
      <formula>IF(RIGHT(TEXT(Y879,"0.#"),1)=".",FALSE,TRUE)</formula>
    </cfRule>
    <cfRule type="expression" dxfId="2088" priority="2104">
      <formula>IF(RIGHT(TEXT(Y879,"0.#"),1)=".",TRUE,FALSE)</formula>
    </cfRule>
  </conditionalFormatting>
  <conditionalFormatting sqref="Y913:Y940">
    <cfRule type="expression" dxfId="2087" priority="2097">
      <formula>IF(RIGHT(TEXT(Y913,"0.#"),1)=".",FALSE,TRUE)</formula>
    </cfRule>
    <cfRule type="expression" dxfId="2086" priority="2098">
      <formula>IF(RIGHT(TEXT(Y913,"0.#"),1)=".",TRUE,FALSE)</formula>
    </cfRule>
  </conditionalFormatting>
  <conditionalFormatting sqref="Y911:Y912">
    <cfRule type="expression" dxfId="2085" priority="2091">
      <formula>IF(RIGHT(TEXT(Y911,"0.#"),1)=".",FALSE,TRUE)</formula>
    </cfRule>
    <cfRule type="expression" dxfId="2084" priority="2092">
      <formula>IF(RIGHT(TEXT(Y911,"0.#"),1)=".",TRUE,FALSE)</formula>
    </cfRule>
  </conditionalFormatting>
  <conditionalFormatting sqref="Y946:Y973">
    <cfRule type="expression" dxfId="2083" priority="2085">
      <formula>IF(RIGHT(TEXT(Y946,"0.#"),1)=".",FALSE,TRUE)</formula>
    </cfRule>
    <cfRule type="expression" dxfId="2082" priority="2086">
      <formula>IF(RIGHT(TEXT(Y946,"0.#"),1)=".",TRUE,FALSE)</formula>
    </cfRule>
  </conditionalFormatting>
  <conditionalFormatting sqref="Y944:Y945">
    <cfRule type="expression" dxfId="2081" priority="2079">
      <formula>IF(RIGHT(TEXT(Y944,"0.#"),1)=".",FALSE,TRUE)</formula>
    </cfRule>
    <cfRule type="expression" dxfId="2080" priority="2080">
      <formula>IF(RIGHT(TEXT(Y944,"0.#"),1)=".",TRUE,FALSE)</formula>
    </cfRule>
  </conditionalFormatting>
  <conditionalFormatting sqref="Y979:Y1006">
    <cfRule type="expression" dxfId="2079" priority="2073">
      <formula>IF(RIGHT(TEXT(Y979,"0.#"),1)=".",FALSE,TRUE)</formula>
    </cfRule>
    <cfRule type="expression" dxfId="2078" priority="2074">
      <formula>IF(RIGHT(TEXT(Y979,"0.#"),1)=".",TRUE,FALSE)</formula>
    </cfRule>
  </conditionalFormatting>
  <conditionalFormatting sqref="Y977:Y978">
    <cfRule type="expression" dxfId="2077" priority="2067">
      <formula>IF(RIGHT(TEXT(Y977,"0.#"),1)=".",FALSE,TRUE)</formula>
    </cfRule>
    <cfRule type="expression" dxfId="2076" priority="2068">
      <formula>IF(RIGHT(TEXT(Y977,"0.#"),1)=".",TRUE,FALSE)</formula>
    </cfRule>
  </conditionalFormatting>
  <conditionalFormatting sqref="Y1012:Y1039">
    <cfRule type="expression" dxfId="2075" priority="2061">
      <formula>IF(RIGHT(TEXT(Y1012,"0.#"),1)=".",FALSE,TRUE)</formula>
    </cfRule>
    <cfRule type="expression" dxfId="2074" priority="2062">
      <formula>IF(RIGHT(TEXT(Y1012,"0.#"),1)=".",TRUE,FALSE)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6:P27">
    <cfRule type="expression" dxfId="2065" priority="2331">
      <formula>IF(RIGHT(TEXT(P26,"0.#"),1)=".",FALSE,TRUE)</formula>
    </cfRule>
    <cfRule type="expression" dxfId="2064" priority="2332">
      <formula>IF(RIGHT(TEXT(P26,"0.#"),1)=".",TRUE,FALSE)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80:AO907">
    <cfRule type="expression" dxfId="1993" priority="2111">
      <formula>IF(AND(AL880&gt;=0, RIGHT(TEXT(AL880,"0.#"),1)&lt;&gt;"."),TRUE,FALSE)</formula>
    </cfRule>
    <cfRule type="expression" dxfId="1992" priority="2112">
      <formula>IF(AND(AL880&gt;=0, RIGHT(TEXT(AL880,"0.#"),1)="."),TRUE,FALSE)</formula>
    </cfRule>
    <cfRule type="expression" dxfId="1991" priority="2113">
      <formula>IF(AND(AL880&lt;0, RIGHT(TEXT(AL880,"0.#"),1)&lt;&gt;"."),TRUE,FALSE)</formula>
    </cfRule>
    <cfRule type="expression" dxfId="1990" priority="2114">
      <formula>IF(AND(AL880&lt;0, RIGHT(TEXT(AL880,"0.#"),1)="."),TRUE,FALSE)</formula>
    </cfRule>
  </conditionalFormatting>
  <conditionalFormatting sqref="AL879:AO879">
    <cfRule type="expression" dxfId="1989" priority="2105">
      <formula>IF(AND(AL879&gt;=0, RIGHT(TEXT(AL879,"0.#"),1)&lt;&gt;"."),TRUE,FALSE)</formula>
    </cfRule>
    <cfRule type="expression" dxfId="1988" priority="2106">
      <formula>IF(AND(AL879&gt;=0, RIGHT(TEXT(AL879,"0.#"),1)="."),TRUE,FALSE)</formula>
    </cfRule>
    <cfRule type="expression" dxfId="1987" priority="2107">
      <formula>IF(AND(AL879&lt;0, RIGHT(TEXT(AL879,"0.#"),1)&lt;&gt;"."),TRUE,FALSE)</formula>
    </cfRule>
    <cfRule type="expression" dxfId="1986" priority="2108">
      <formula>IF(AND(AL879&lt;0, RIGHT(TEXT(AL879,"0.#"),1)="."),TRUE,FALSE)</formula>
    </cfRule>
  </conditionalFormatting>
  <conditionalFormatting sqref="AL913:AO940">
    <cfRule type="expression" dxfId="1985" priority="2099">
      <formula>IF(AND(AL913&gt;=0, RIGHT(TEXT(AL913,"0.#"),1)&lt;&gt;"."),TRUE,FALSE)</formula>
    </cfRule>
    <cfRule type="expression" dxfId="1984" priority="2100">
      <formula>IF(AND(AL913&gt;=0, RIGHT(TEXT(AL913,"0.#"),1)="."),TRUE,FALSE)</formula>
    </cfRule>
    <cfRule type="expression" dxfId="1983" priority="2101">
      <formula>IF(AND(AL913&lt;0, RIGHT(TEXT(AL913,"0.#"),1)&lt;&gt;"."),TRUE,FALSE)</formula>
    </cfRule>
    <cfRule type="expression" dxfId="1982" priority="2102">
      <formula>IF(AND(AL913&lt;0, RIGHT(TEXT(AL913,"0.#"),1)="."),TRUE,FALSE)</formula>
    </cfRule>
  </conditionalFormatting>
  <conditionalFormatting sqref="AL911:AO912">
    <cfRule type="expression" dxfId="1981" priority="2093">
      <formula>IF(AND(AL911&gt;=0, RIGHT(TEXT(AL911,"0.#"),1)&lt;&gt;"."),TRUE,FALSE)</formula>
    </cfRule>
    <cfRule type="expression" dxfId="1980" priority="2094">
      <formula>IF(AND(AL911&gt;=0, RIGHT(TEXT(AL911,"0.#"),1)="."),TRUE,FALSE)</formula>
    </cfRule>
    <cfRule type="expression" dxfId="1979" priority="2095">
      <formula>IF(AND(AL911&lt;0, RIGHT(TEXT(AL911,"0.#"),1)&lt;&gt;"."),TRUE,FALSE)</formula>
    </cfRule>
    <cfRule type="expression" dxfId="1978" priority="2096">
      <formula>IF(AND(AL911&lt;0, RIGHT(TEXT(AL911,"0.#"),1)="."),TRUE,FALSE)</formula>
    </cfRule>
  </conditionalFormatting>
  <conditionalFormatting sqref="AL946:AO973">
    <cfRule type="expression" dxfId="1977" priority="2087">
      <formula>IF(AND(AL946&gt;=0, RIGHT(TEXT(AL946,"0.#"),1)&lt;&gt;"."),TRUE,FALSE)</formula>
    </cfRule>
    <cfRule type="expression" dxfId="1976" priority="2088">
      <formula>IF(AND(AL946&gt;=0, RIGHT(TEXT(AL946,"0.#"),1)="."),TRUE,FALSE)</formula>
    </cfRule>
    <cfRule type="expression" dxfId="1975" priority="2089">
      <formula>IF(AND(AL946&lt;0, RIGHT(TEXT(AL946,"0.#"),1)&lt;&gt;"."),TRUE,FALSE)</formula>
    </cfRule>
    <cfRule type="expression" dxfId="1974" priority="2090">
      <formula>IF(AND(AL946&lt;0, RIGHT(TEXT(AL946,"0.#"),1)="."),TRUE,FALSE)</formula>
    </cfRule>
  </conditionalFormatting>
  <conditionalFormatting sqref="AL944:AO945">
    <cfRule type="expression" dxfId="1973" priority="2081">
      <formula>IF(AND(AL944&gt;=0, RIGHT(TEXT(AL944,"0.#"),1)&lt;&gt;"."),TRUE,FALSE)</formula>
    </cfRule>
    <cfRule type="expression" dxfId="1972" priority="2082">
      <formula>IF(AND(AL944&gt;=0, RIGHT(TEXT(AL944,"0.#"),1)="."),TRUE,FALSE)</formula>
    </cfRule>
    <cfRule type="expression" dxfId="1971" priority="2083">
      <formula>IF(AND(AL944&lt;0, RIGHT(TEXT(AL944,"0.#"),1)&lt;&gt;"."),TRUE,FALSE)</formula>
    </cfRule>
    <cfRule type="expression" dxfId="1970" priority="2084">
      <formula>IF(AND(AL944&lt;0, RIGHT(TEXT(AL944,"0.#"),1)="."),TRUE,FALSE)</formula>
    </cfRule>
  </conditionalFormatting>
  <conditionalFormatting sqref="AL979:AO1006">
    <cfRule type="expression" dxfId="1969" priority="2075">
      <formula>IF(AND(AL979&gt;=0, RIGHT(TEXT(AL979,"0.#"),1)&lt;&gt;"."),TRUE,FALSE)</formula>
    </cfRule>
    <cfRule type="expression" dxfId="1968" priority="2076">
      <formula>IF(AND(AL979&gt;=0, RIGHT(TEXT(AL979,"0.#"),1)="."),TRUE,FALSE)</formula>
    </cfRule>
    <cfRule type="expression" dxfId="1967" priority="2077">
      <formula>IF(AND(AL979&lt;0, RIGHT(TEXT(AL979,"0.#"),1)&lt;&gt;"."),TRUE,FALSE)</formula>
    </cfRule>
    <cfRule type="expression" dxfId="1966" priority="2078">
      <formula>IF(AND(AL979&lt;0, RIGHT(TEXT(AL979,"0.#"),1)="."),TRUE,FALSE)</formula>
    </cfRule>
  </conditionalFormatting>
  <conditionalFormatting sqref="AL977:AO978">
    <cfRule type="expression" dxfId="1965" priority="2069">
      <formula>IF(AND(AL977&gt;=0, RIGHT(TEXT(AL977,"0.#"),1)&lt;&gt;"."),TRUE,FALSE)</formula>
    </cfRule>
    <cfRule type="expression" dxfId="1964" priority="2070">
      <formula>IF(AND(AL977&gt;=0, RIGHT(TEXT(AL977,"0.#"),1)="."),TRUE,FALSE)</formula>
    </cfRule>
    <cfRule type="expression" dxfId="1963" priority="2071">
      <formula>IF(AND(AL977&lt;0, RIGHT(TEXT(AL977,"0.#"),1)&lt;&gt;"."),TRUE,FALSE)</formula>
    </cfRule>
    <cfRule type="expression" dxfId="1962" priority="2072">
      <formula>IF(AND(AL977&lt;0, RIGHT(TEXT(AL977,"0.#"),1)="."),TRUE,FALSE)</formula>
    </cfRule>
  </conditionalFormatting>
  <conditionalFormatting sqref="AL1012:AO1039">
    <cfRule type="expression" dxfId="1961" priority="2063">
      <formula>IF(AND(AL1012&gt;=0, RIGHT(TEXT(AL1012,"0.#"),1)&lt;&gt;"."),TRUE,FALSE)</formula>
    </cfRule>
    <cfRule type="expression" dxfId="1960" priority="2064">
      <formula>IF(AND(AL1012&gt;=0, RIGHT(TEXT(AL1012,"0.#"),1)="."),TRUE,FALSE)</formula>
    </cfRule>
    <cfRule type="expression" dxfId="1959" priority="2065">
      <formula>IF(AND(AL1012&lt;0, RIGHT(TEXT(AL1012,"0.#"),1)&lt;&gt;"."),TRUE,FALSE)</formula>
    </cfRule>
    <cfRule type="expression" dxfId="1958" priority="2066">
      <formula>IF(AND(AL1012&lt;0, RIGHT(TEXT(AL1012,"0.#"),1)="."),TRUE,FALSE)</formula>
    </cfRule>
  </conditionalFormatting>
  <conditionalFormatting sqref="AL1010:AO1011">
    <cfRule type="expression" dxfId="1957" priority="2057">
      <formula>IF(AND(AL1010&gt;=0, RIGHT(TEXT(AL1010,"0.#"),1)&lt;&gt;"."),TRUE,FALSE)</formula>
    </cfRule>
    <cfRule type="expression" dxfId="1956" priority="2058">
      <formula>IF(AND(AL1010&gt;=0, RIGHT(TEXT(AL1010,"0.#"),1)="."),TRUE,FALSE)</formula>
    </cfRule>
    <cfRule type="expression" dxfId="1955" priority="2059">
      <formula>IF(AND(AL1010&lt;0, RIGHT(TEXT(AL1010,"0.#"),1)&lt;&gt;"."),TRUE,FALSE)</formula>
    </cfRule>
    <cfRule type="expression" dxfId="1954" priority="2060">
      <formula>IF(AND(AL1010&lt;0, RIGHT(TEXT(AL1010,"0.#"),1)="."),TRUE,FALSE)</formula>
    </cfRule>
  </conditionalFormatting>
  <conditionalFormatting sqref="Y1010:Y1011">
    <cfRule type="expression" dxfId="1953" priority="2055">
      <formula>IF(RIGHT(TEXT(Y1010,"0.#"),1)=".",FALSE,TRUE)</formula>
    </cfRule>
    <cfRule type="expression" dxfId="1952" priority="2056">
      <formula>IF(RIGHT(TEXT(Y1010,"0.#"),1)=".",TRUE,FALSE)</formula>
    </cfRule>
  </conditionalFormatting>
  <conditionalFormatting sqref="AL1045:AO1072">
    <cfRule type="expression" dxfId="1951" priority="2051">
      <formula>IF(AND(AL1045&gt;=0, RIGHT(TEXT(AL1045,"0.#"),1)&lt;&gt;"."),TRUE,FALSE)</formula>
    </cfRule>
    <cfRule type="expression" dxfId="1950" priority="2052">
      <formula>IF(AND(AL1045&gt;=0, RIGHT(TEXT(AL1045,"0.#"),1)="."),TRUE,FALSE)</formula>
    </cfRule>
    <cfRule type="expression" dxfId="1949" priority="2053">
      <formula>IF(AND(AL1045&lt;0, RIGHT(TEXT(AL1045,"0.#"),1)&lt;&gt;"."),TRUE,FALSE)</formula>
    </cfRule>
    <cfRule type="expression" dxfId="1948" priority="2054">
      <formula>IF(AND(AL1045&lt;0, RIGHT(TEXT(AL1045,"0.#"),1)="."),TRUE,FALSE)</formula>
    </cfRule>
  </conditionalFormatting>
  <conditionalFormatting sqref="Y1045:Y1072">
    <cfRule type="expression" dxfId="1947" priority="2049">
      <formula>IF(RIGHT(TEXT(Y1045,"0.#"),1)=".",FALSE,TRUE)</formula>
    </cfRule>
    <cfRule type="expression" dxfId="1946" priority="2050">
      <formula>IF(RIGHT(TEXT(Y1045,"0.#"),1)=".",TRUE,FALSE)</formula>
    </cfRule>
  </conditionalFormatting>
  <conditionalFormatting sqref="AL1043:AO1044">
    <cfRule type="expression" dxfId="1945" priority="2045">
      <formula>IF(AND(AL1043&gt;=0, RIGHT(TEXT(AL1043,"0.#"),1)&lt;&gt;"."),TRUE,FALSE)</formula>
    </cfRule>
    <cfRule type="expression" dxfId="1944" priority="2046">
      <formula>IF(AND(AL1043&gt;=0, RIGHT(TEXT(AL1043,"0.#"),1)="."),TRUE,FALSE)</formula>
    </cfRule>
    <cfRule type="expression" dxfId="1943" priority="2047">
      <formula>IF(AND(AL1043&lt;0, RIGHT(TEXT(AL1043,"0.#"),1)&lt;&gt;"."),TRUE,FALSE)</formula>
    </cfRule>
    <cfRule type="expression" dxfId="1942" priority="2048">
      <formula>IF(AND(AL1043&lt;0, RIGHT(TEXT(AL1043,"0.#"),1)="."),TRUE,FALSE)</formula>
    </cfRule>
  </conditionalFormatting>
  <conditionalFormatting sqref="Y1043:Y1044">
    <cfRule type="expression" dxfId="1941" priority="2043">
      <formula>IF(RIGHT(TEXT(Y1043,"0.#"),1)=".",FALSE,TRUE)</formula>
    </cfRule>
    <cfRule type="expression" dxfId="1940" priority="2044">
      <formula>IF(RIGHT(TEXT(Y1043,"0.#"),1)=".",TRUE,FALSE)</formula>
    </cfRule>
  </conditionalFormatting>
  <conditionalFormatting sqref="AL1078:AO1105">
    <cfRule type="expression" dxfId="1939" priority="2039">
      <formula>IF(AND(AL1078&gt;=0, RIGHT(TEXT(AL1078,"0.#"),1)&lt;&gt;"."),TRUE,FALSE)</formula>
    </cfRule>
    <cfRule type="expression" dxfId="1938" priority="2040">
      <formula>IF(AND(AL1078&gt;=0, RIGHT(TEXT(AL1078,"0.#"),1)="."),TRUE,FALSE)</formula>
    </cfRule>
    <cfRule type="expression" dxfId="1937" priority="2041">
      <formula>IF(AND(AL1078&lt;0, RIGHT(TEXT(AL1078,"0.#"),1)&lt;&gt;"."),TRUE,FALSE)</formula>
    </cfRule>
    <cfRule type="expression" dxfId="1936" priority="2042">
      <formula>IF(AND(AL1078&lt;0, RIGHT(TEXT(AL1078,"0.#"),1)="."),TRUE,FALSE)</formula>
    </cfRule>
  </conditionalFormatting>
  <conditionalFormatting sqref="Y1078:Y1105">
    <cfRule type="expression" dxfId="1935" priority="2037">
      <formula>IF(RIGHT(TEXT(Y1078,"0.#"),1)=".",FALSE,TRUE)</formula>
    </cfRule>
    <cfRule type="expression" dxfId="1934" priority="2038">
      <formula>IF(RIGHT(TEXT(Y1078,"0.#"),1)=".",TRUE,FALSE)</formula>
    </cfRule>
  </conditionalFormatting>
  <conditionalFormatting sqref="AL1076:AO1077">
    <cfRule type="expression" dxfId="1933" priority="2033">
      <formula>IF(AND(AL1076&gt;=0, RIGHT(TEXT(AL1076,"0.#"),1)&lt;&gt;"."),TRUE,FALSE)</formula>
    </cfRule>
    <cfRule type="expression" dxfId="1932" priority="2034">
      <formula>IF(AND(AL1076&gt;=0, RIGHT(TEXT(AL1076,"0.#"),1)="."),TRUE,FALSE)</formula>
    </cfRule>
    <cfRule type="expression" dxfId="1931" priority="2035">
      <formula>IF(AND(AL1076&lt;0, RIGHT(TEXT(AL1076,"0.#"),1)&lt;&gt;"."),TRUE,FALSE)</formula>
    </cfRule>
    <cfRule type="expression" dxfId="1930" priority="2036">
      <formula>IF(AND(AL1076&lt;0, RIGHT(TEXT(AL1076,"0.#"),1)="."),TRUE,FALSE)</formula>
    </cfRule>
  </conditionalFormatting>
  <conditionalFormatting sqref="Y1076:Y1077">
    <cfRule type="expression" dxfId="1929" priority="2031">
      <formula>IF(RIGHT(TEXT(Y1076,"0.#"),1)=".",FALSE,TRUE)</formula>
    </cfRule>
    <cfRule type="expression" dxfId="1928" priority="2032">
      <formula>IF(RIGHT(TEXT(Y1076,"0.#"),1)=".",TRUE,FALSE)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40">
    <cfRule type="expression" dxfId="1909" priority="2011">
      <formula>IF(RIGHT(TEXT(AQ40,"0.#"),1)=".",FALSE,TRUE)</formula>
    </cfRule>
    <cfRule type="expression" dxfId="1908" priority="2012">
      <formula>IF(RIGHT(TEXT(AQ40,"0.#"),1)=".",TRUE,FALSE)</formula>
    </cfRule>
  </conditionalFormatting>
  <conditionalFormatting sqref="AU40">
    <cfRule type="expression" dxfId="1907" priority="2009">
      <formula>IF(RIGHT(TEXT(AU40,"0.#"),1)=".",FALSE,TRUE)</formula>
    </cfRule>
    <cfRule type="expression" dxfId="1906" priority="2010">
      <formula>IF(RIGHT(TEXT(AU40,"0.#"),1)=".",TRUE,FALSE)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Q39">
    <cfRule type="expression" dxfId="737" priority="39">
      <formula>IF(RIGHT(TEXT(AQ39,"0.#"),1)=".",FALSE,TRUE)</formula>
    </cfRule>
    <cfRule type="expression" dxfId="736" priority="40">
      <formula>IF(RIGHT(TEXT(AQ39,"0.#"),1)=".",TRUE,FALSE)</formula>
    </cfRule>
  </conditionalFormatting>
  <conditionalFormatting sqref="AU39">
    <cfRule type="expression" dxfId="735" priority="37">
      <formula>IF(RIGHT(TEXT(AU39,"0.#"),1)=".",FALSE,TRUE)</formula>
    </cfRule>
    <cfRule type="expression" dxfId="734" priority="38">
      <formula>IF(RIGHT(TEXT(AU39,"0.#"),1)=".",TRUE,FALSE)</formula>
    </cfRule>
  </conditionalFormatting>
  <conditionalFormatting sqref="AQ41">
    <cfRule type="expression" dxfId="733" priority="35">
      <formula>IF(RIGHT(TEXT(AQ41,"0.#"),1)=".",FALSE,TRUE)</formula>
    </cfRule>
    <cfRule type="expression" dxfId="732" priority="36">
      <formula>IF(RIGHT(TEXT(AQ41,"0.#"),1)=".",TRUE,FALSE)</formula>
    </cfRule>
  </conditionalFormatting>
  <conditionalFormatting sqref="AU41">
    <cfRule type="expression" dxfId="731" priority="33">
      <formula>IF(RIGHT(TEXT(AU41,"0.#"),1)=".",FALSE,TRUE)</formula>
    </cfRule>
    <cfRule type="expression" dxfId="730" priority="34">
      <formula>IF(RIGHT(TEXT(AU41,"0.#"),1)=".",TRUE,FALSE)</formula>
    </cfRule>
  </conditionalFormatting>
  <conditionalFormatting sqref="AM101 AQ101">
    <cfRule type="expression" dxfId="729" priority="31">
      <formula>IF(RIGHT(TEXT(AM101,"0.#"),1)=".",FALSE,TRUE)</formula>
    </cfRule>
    <cfRule type="expression" dxfId="728" priority="32">
      <formula>IF(RIGHT(TEXT(AM101,"0.#"),1)=".",TRUE,FALSE)</formula>
    </cfRule>
  </conditionalFormatting>
  <conditionalFormatting sqref="AM102 AQ102">
    <cfRule type="expression" dxfId="727" priority="29">
      <formula>IF(RIGHT(TEXT(AM102,"0.#"),1)=".",FALSE,TRUE)</formula>
    </cfRule>
    <cfRule type="expression" dxfId="726" priority="30">
      <formula>IF(RIGHT(TEXT(AM102,"0.#"),1)=".",TRUE,FALSE)</formula>
    </cfRule>
  </conditionalFormatting>
  <conditionalFormatting sqref="AU101:AU102">
    <cfRule type="expression" dxfId="725" priority="27">
      <formula>IF(RIGHT(TEXT(AU101,"0.#"),1)=".",FALSE,TRUE)</formula>
    </cfRule>
    <cfRule type="expression" dxfId="724" priority="28">
      <formula>IF(RIGHT(TEXT(AU101,"0.#"),1)=".",TRUE,FALSE)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K14:AQ17">
    <cfRule type="expression" dxfId="711" priority="11">
      <formula>IF(RIGHT(TEXT(AK14,"0.#"),1)=".",FALSE,TRUE)</formula>
    </cfRule>
    <cfRule type="expression" dxfId="710" priority="12">
      <formula>IF(RIGHT(TEXT(AK14,"0.#"),1)=".",TRUE,FALSE)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0"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747</v>
      </c>
      <c r="M2" s="13" t="str">
        <f>IF(L2="","",K2)</f>
        <v>社会保障</v>
      </c>
      <c r="N2" s="13" t="str">
        <f>IF(M2="","",IF(N1&lt;&gt;"",CONCATENATE(N1,"、",M2),M2))</f>
        <v>社会保障</v>
      </c>
      <c r="O2" s="13"/>
      <c r="P2" s="12" t="s">
        <v>74</v>
      </c>
      <c r="Q2" s="17" t="s">
        <v>747</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747</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747</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747</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747</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747</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高齢社会対策、子ども・若者育成支援、少子化社会対策、男女共同参画</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2" t="s">
        <v>146</v>
      </c>
      <c r="H2" s="777"/>
      <c r="I2" s="777"/>
      <c r="J2" s="777"/>
      <c r="K2" s="777"/>
      <c r="L2" s="777"/>
      <c r="M2" s="777"/>
      <c r="N2" s="777"/>
      <c r="O2" s="778"/>
      <c r="P2" s="776" t="s">
        <v>59</v>
      </c>
      <c r="Q2" s="777"/>
      <c r="R2" s="777"/>
      <c r="S2" s="777"/>
      <c r="T2" s="777"/>
      <c r="U2" s="777"/>
      <c r="V2" s="777"/>
      <c r="W2" s="777"/>
      <c r="X2" s="778"/>
      <c r="Y2" s="999"/>
      <c r="Z2" s="411"/>
      <c r="AA2" s="412"/>
      <c r="AB2" s="1003" t="s">
        <v>11</v>
      </c>
      <c r="AC2" s="1004"/>
      <c r="AD2" s="1005"/>
      <c r="AE2" s="991" t="s">
        <v>389</v>
      </c>
      <c r="AF2" s="991"/>
      <c r="AG2" s="991"/>
      <c r="AH2" s="991"/>
      <c r="AI2" s="991" t="s">
        <v>411</v>
      </c>
      <c r="AJ2" s="991"/>
      <c r="AK2" s="991"/>
      <c r="AL2" s="459"/>
      <c r="AM2" s="991" t="s">
        <v>508</v>
      </c>
      <c r="AN2" s="991"/>
      <c r="AO2" s="991"/>
      <c r="AP2" s="459"/>
      <c r="AQ2" s="215" t="s">
        <v>232</v>
      </c>
      <c r="AR2" s="199"/>
      <c r="AS2" s="199"/>
      <c r="AT2" s="200"/>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6"/>
      <c r="B4" s="514"/>
      <c r="C4" s="514"/>
      <c r="D4" s="514"/>
      <c r="E4" s="514"/>
      <c r="F4" s="515"/>
      <c r="G4" s="541"/>
      <c r="H4" s="1009"/>
      <c r="I4" s="1009"/>
      <c r="J4" s="1009"/>
      <c r="K4" s="1009"/>
      <c r="L4" s="1009"/>
      <c r="M4" s="1009"/>
      <c r="N4" s="1009"/>
      <c r="O4" s="1010"/>
      <c r="P4" s="191"/>
      <c r="Q4" s="1017"/>
      <c r="R4" s="1017"/>
      <c r="S4" s="1017"/>
      <c r="T4" s="1017"/>
      <c r="U4" s="1017"/>
      <c r="V4" s="1017"/>
      <c r="W4" s="1017"/>
      <c r="X4" s="1018"/>
      <c r="Y4" s="995" t="s">
        <v>12</v>
      </c>
      <c r="Z4" s="996"/>
      <c r="AA4" s="997"/>
      <c r="AB4" s="552"/>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1"/>
      <c r="H5" s="1012"/>
      <c r="I5" s="1012"/>
      <c r="J5" s="1012"/>
      <c r="K5" s="1012"/>
      <c r="L5" s="1012"/>
      <c r="M5" s="1012"/>
      <c r="N5" s="1012"/>
      <c r="O5" s="1013"/>
      <c r="P5" s="1019"/>
      <c r="Q5" s="1019"/>
      <c r="R5" s="1019"/>
      <c r="S5" s="1019"/>
      <c r="T5" s="1019"/>
      <c r="U5" s="1019"/>
      <c r="V5" s="1019"/>
      <c r="W5" s="1019"/>
      <c r="X5" s="1020"/>
      <c r="Y5" s="303" t="s">
        <v>54</v>
      </c>
      <c r="Z5" s="992"/>
      <c r="AA5" s="993"/>
      <c r="AB5" s="523"/>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14"/>
      <c r="H6" s="1015"/>
      <c r="I6" s="1015"/>
      <c r="J6" s="1015"/>
      <c r="K6" s="1015"/>
      <c r="L6" s="1015"/>
      <c r="M6" s="1015"/>
      <c r="N6" s="1015"/>
      <c r="O6" s="1016"/>
      <c r="P6" s="1021"/>
      <c r="Q6" s="1021"/>
      <c r="R6" s="1021"/>
      <c r="S6" s="1021"/>
      <c r="T6" s="1021"/>
      <c r="U6" s="1021"/>
      <c r="V6" s="1021"/>
      <c r="W6" s="1021"/>
      <c r="X6" s="1022"/>
      <c r="Y6" s="1023" t="s">
        <v>13</v>
      </c>
      <c r="Z6" s="992"/>
      <c r="AA6" s="993"/>
      <c r="AB6" s="462"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3" t="s">
        <v>349</v>
      </c>
      <c r="B9" s="514"/>
      <c r="C9" s="514"/>
      <c r="D9" s="514"/>
      <c r="E9" s="514"/>
      <c r="F9" s="515"/>
      <c r="G9" s="792" t="s">
        <v>146</v>
      </c>
      <c r="H9" s="777"/>
      <c r="I9" s="777"/>
      <c r="J9" s="777"/>
      <c r="K9" s="777"/>
      <c r="L9" s="777"/>
      <c r="M9" s="777"/>
      <c r="N9" s="777"/>
      <c r="O9" s="778"/>
      <c r="P9" s="776" t="s">
        <v>59</v>
      </c>
      <c r="Q9" s="777"/>
      <c r="R9" s="777"/>
      <c r="S9" s="777"/>
      <c r="T9" s="777"/>
      <c r="U9" s="777"/>
      <c r="V9" s="777"/>
      <c r="W9" s="777"/>
      <c r="X9" s="778"/>
      <c r="Y9" s="999"/>
      <c r="Z9" s="411"/>
      <c r="AA9" s="412"/>
      <c r="AB9" s="1003" t="s">
        <v>11</v>
      </c>
      <c r="AC9" s="1004"/>
      <c r="AD9" s="1005"/>
      <c r="AE9" s="991" t="s">
        <v>389</v>
      </c>
      <c r="AF9" s="991"/>
      <c r="AG9" s="991"/>
      <c r="AH9" s="991"/>
      <c r="AI9" s="991" t="s">
        <v>411</v>
      </c>
      <c r="AJ9" s="991"/>
      <c r="AK9" s="991"/>
      <c r="AL9" s="459"/>
      <c r="AM9" s="991" t="s">
        <v>508</v>
      </c>
      <c r="AN9" s="991"/>
      <c r="AO9" s="991"/>
      <c r="AP9" s="459"/>
      <c r="AQ9" s="215" t="s">
        <v>232</v>
      </c>
      <c r="AR9" s="199"/>
      <c r="AS9" s="199"/>
      <c r="AT9" s="200"/>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6"/>
      <c r="B11" s="514"/>
      <c r="C11" s="514"/>
      <c r="D11" s="514"/>
      <c r="E11" s="514"/>
      <c r="F11" s="515"/>
      <c r="G11" s="541"/>
      <c r="H11" s="1009"/>
      <c r="I11" s="1009"/>
      <c r="J11" s="1009"/>
      <c r="K11" s="1009"/>
      <c r="L11" s="1009"/>
      <c r="M11" s="1009"/>
      <c r="N11" s="1009"/>
      <c r="O11" s="1010"/>
      <c r="P11" s="191"/>
      <c r="Q11" s="1017"/>
      <c r="R11" s="1017"/>
      <c r="S11" s="1017"/>
      <c r="T11" s="1017"/>
      <c r="U11" s="1017"/>
      <c r="V11" s="1017"/>
      <c r="W11" s="1017"/>
      <c r="X11" s="1018"/>
      <c r="Y11" s="995" t="s">
        <v>12</v>
      </c>
      <c r="Z11" s="996"/>
      <c r="AA11" s="997"/>
      <c r="AB11" s="552"/>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3"/>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2"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3" t="s">
        <v>349</v>
      </c>
      <c r="B16" s="514"/>
      <c r="C16" s="514"/>
      <c r="D16" s="514"/>
      <c r="E16" s="514"/>
      <c r="F16" s="515"/>
      <c r="G16" s="792" t="s">
        <v>146</v>
      </c>
      <c r="H16" s="777"/>
      <c r="I16" s="777"/>
      <c r="J16" s="777"/>
      <c r="K16" s="777"/>
      <c r="L16" s="777"/>
      <c r="M16" s="777"/>
      <c r="N16" s="777"/>
      <c r="O16" s="778"/>
      <c r="P16" s="776" t="s">
        <v>59</v>
      </c>
      <c r="Q16" s="777"/>
      <c r="R16" s="777"/>
      <c r="S16" s="777"/>
      <c r="T16" s="777"/>
      <c r="U16" s="777"/>
      <c r="V16" s="777"/>
      <c r="W16" s="777"/>
      <c r="X16" s="778"/>
      <c r="Y16" s="999"/>
      <c r="Z16" s="411"/>
      <c r="AA16" s="412"/>
      <c r="AB16" s="1003" t="s">
        <v>11</v>
      </c>
      <c r="AC16" s="1004"/>
      <c r="AD16" s="1005"/>
      <c r="AE16" s="991" t="s">
        <v>389</v>
      </c>
      <c r="AF16" s="991"/>
      <c r="AG16" s="991"/>
      <c r="AH16" s="991"/>
      <c r="AI16" s="991" t="s">
        <v>411</v>
      </c>
      <c r="AJ16" s="991"/>
      <c r="AK16" s="991"/>
      <c r="AL16" s="459"/>
      <c r="AM16" s="991" t="s">
        <v>508</v>
      </c>
      <c r="AN16" s="991"/>
      <c r="AO16" s="991"/>
      <c r="AP16" s="459"/>
      <c r="AQ16" s="215" t="s">
        <v>232</v>
      </c>
      <c r="AR16" s="199"/>
      <c r="AS16" s="199"/>
      <c r="AT16" s="200"/>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6"/>
      <c r="B18" s="514"/>
      <c r="C18" s="514"/>
      <c r="D18" s="514"/>
      <c r="E18" s="514"/>
      <c r="F18" s="515"/>
      <c r="G18" s="541"/>
      <c r="H18" s="1009"/>
      <c r="I18" s="1009"/>
      <c r="J18" s="1009"/>
      <c r="K18" s="1009"/>
      <c r="L18" s="1009"/>
      <c r="M18" s="1009"/>
      <c r="N18" s="1009"/>
      <c r="O18" s="1010"/>
      <c r="P18" s="191"/>
      <c r="Q18" s="1017"/>
      <c r="R18" s="1017"/>
      <c r="S18" s="1017"/>
      <c r="T18" s="1017"/>
      <c r="U18" s="1017"/>
      <c r="V18" s="1017"/>
      <c r="W18" s="1017"/>
      <c r="X18" s="1018"/>
      <c r="Y18" s="995" t="s">
        <v>12</v>
      </c>
      <c r="Z18" s="996"/>
      <c r="AA18" s="997"/>
      <c r="AB18" s="552"/>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3"/>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2"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3" t="s">
        <v>349</v>
      </c>
      <c r="B23" s="514"/>
      <c r="C23" s="514"/>
      <c r="D23" s="514"/>
      <c r="E23" s="514"/>
      <c r="F23" s="515"/>
      <c r="G23" s="792" t="s">
        <v>146</v>
      </c>
      <c r="H23" s="777"/>
      <c r="I23" s="777"/>
      <c r="J23" s="777"/>
      <c r="K23" s="777"/>
      <c r="L23" s="777"/>
      <c r="M23" s="777"/>
      <c r="N23" s="777"/>
      <c r="O23" s="778"/>
      <c r="P23" s="776" t="s">
        <v>59</v>
      </c>
      <c r="Q23" s="777"/>
      <c r="R23" s="777"/>
      <c r="S23" s="777"/>
      <c r="T23" s="777"/>
      <c r="U23" s="777"/>
      <c r="V23" s="777"/>
      <c r="W23" s="777"/>
      <c r="X23" s="778"/>
      <c r="Y23" s="999"/>
      <c r="Z23" s="411"/>
      <c r="AA23" s="412"/>
      <c r="AB23" s="1003" t="s">
        <v>11</v>
      </c>
      <c r="AC23" s="1004"/>
      <c r="AD23" s="1005"/>
      <c r="AE23" s="991" t="s">
        <v>389</v>
      </c>
      <c r="AF23" s="991"/>
      <c r="AG23" s="991"/>
      <c r="AH23" s="991"/>
      <c r="AI23" s="991" t="s">
        <v>411</v>
      </c>
      <c r="AJ23" s="991"/>
      <c r="AK23" s="991"/>
      <c r="AL23" s="459"/>
      <c r="AM23" s="991" t="s">
        <v>508</v>
      </c>
      <c r="AN23" s="991"/>
      <c r="AO23" s="991"/>
      <c r="AP23" s="459"/>
      <c r="AQ23" s="215" t="s">
        <v>232</v>
      </c>
      <c r="AR23" s="199"/>
      <c r="AS23" s="199"/>
      <c r="AT23" s="200"/>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6"/>
      <c r="B25" s="514"/>
      <c r="C25" s="514"/>
      <c r="D25" s="514"/>
      <c r="E25" s="514"/>
      <c r="F25" s="515"/>
      <c r="G25" s="541"/>
      <c r="H25" s="1009"/>
      <c r="I25" s="1009"/>
      <c r="J25" s="1009"/>
      <c r="K25" s="1009"/>
      <c r="L25" s="1009"/>
      <c r="M25" s="1009"/>
      <c r="N25" s="1009"/>
      <c r="O25" s="1010"/>
      <c r="P25" s="191"/>
      <c r="Q25" s="1017"/>
      <c r="R25" s="1017"/>
      <c r="S25" s="1017"/>
      <c r="T25" s="1017"/>
      <c r="U25" s="1017"/>
      <c r="V25" s="1017"/>
      <c r="W25" s="1017"/>
      <c r="X25" s="1018"/>
      <c r="Y25" s="995" t="s">
        <v>12</v>
      </c>
      <c r="Z25" s="996"/>
      <c r="AA25" s="997"/>
      <c r="AB25" s="552"/>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3"/>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2"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3" t="s">
        <v>349</v>
      </c>
      <c r="B30" s="514"/>
      <c r="C30" s="514"/>
      <c r="D30" s="514"/>
      <c r="E30" s="514"/>
      <c r="F30" s="515"/>
      <c r="G30" s="792" t="s">
        <v>146</v>
      </c>
      <c r="H30" s="777"/>
      <c r="I30" s="777"/>
      <c r="J30" s="777"/>
      <c r="K30" s="777"/>
      <c r="L30" s="777"/>
      <c r="M30" s="777"/>
      <c r="N30" s="777"/>
      <c r="O30" s="778"/>
      <c r="P30" s="776" t="s">
        <v>59</v>
      </c>
      <c r="Q30" s="777"/>
      <c r="R30" s="777"/>
      <c r="S30" s="777"/>
      <c r="T30" s="777"/>
      <c r="U30" s="777"/>
      <c r="V30" s="777"/>
      <c r="W30" s="777"/>
      <c r="X30" s="778"/>
      <c r="Y30" s="999"/>
      <c r="Z30" s="411"/>
      <c r="AA30" s="412"/>
      <c r="AB30" s="1003" t="s">
        <v>11</v>
      </c>
      <c r="AC30" s="1004"/>
      <c r="AD30" s="1005"/>
      <c r="AE30" s="991" t="s">
        <v>389</v>
      </c>
      <c r="AF30" s="991"/>
      <c r="AG30" s="991"/>
      <c r="AH30" s="991"/>
      <c r="AI30" s="991" t="s">
        <v>411</v>
      </c>
      <c r="AJ30" s="991"/>
      <c r="AK30" s="991"/>
      <c r="AL30" s="459"/>
      <c r="AM30" s="991" t="s">
        <v>508</v>
      </c>
      <c r="AN30" s="991"/>
      <c r="AO30" s="991"/>
      <c r="AP30" s="459"/>
      <c r="AQ30" s="215" t="s">
        <v>232</v>
      </c>
      <c r="AR30" s="199"/>
      <c r="AS30" s="199"/>
      <c r="AT30" s="200"/>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6"/>
      <c r="B32" s="514"/>
      <c r="C32" s="514"/>
      <c r="D32" s="514"/>
      <c r="E32" s="514"/>
      <c r="F32" s="515"/>
      <c r="G32" s="541"/>
      <c r="H32" s="1009"/>
      <c r="I32" s="1009"/>
      <c r="J32" s="1009"/>
      <c r="K32" s="1009"/>
      <c r="L32" s="1009"/>
      <c r="M32" s="1009"/>
      <c r="N32" s="1009"/>
      <c r="O32" s="1010"/>
      <c r="P32" s="191"/>
      <c r="Q32" s="1017"/>
      <c r="R32" s="1017"/>
      <c r="S32" s="1017"/>
      <c r="T32" s="1017"/>
      <c r="U32" s="1017"/>
      <c r="V32" s="1017"/>
      <c r="W32" s="1017"/>
      <c r="X32" s="1018"/>
      <c r="Y32" s="995" t="s">
        <v>12</v>
      </c>
      <c r="Z32" s="996"/>
      <c r="AA32" s="997"/>
      <c r="AB32" s="552"/>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3"/>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2"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3" t="s">
        <v>349</v>
      </c>
      <c r="B37" s="514"/>
      <c r="C37" s="514"/>
      <c r="D37" s="514"/>
      <c r="E37" s="514"/>
      <c r="F37" s="515"/>
      <c r="G37" s="792" t="s">
        <v>146</v>
      </c>
      <c r="H37" s="777"/>
      <c r="I37" s="777"/>
      <c r="J37" s="777"/>
      <c r="K37" s="777"/>
      <c r="L37" s="777"/>
      <c r="M37" s="777"/>
      <c r="N37" s="777"/>
      <c r="O37" s="778"/>
      <c r="P37" s="776" t="s">
        <v>59</v>
      </c>
      <c r="Q37" s="777"/>
      <c r="R37" s="777"/>
      <c r="S37" s="777"/>
      <c r="T37" s="777"/>
      <c r="U37" s="777"/>
      <c r="V37" s="777"/>
      <c r="W37" s="777"/>
      <c r="X37" s="778"/>
      <c r="Y37" s="999"/>
      <c r="Z37" s="411"/>
      <c r="AA37" s="412"/>
      <c r="AB37" s="1003" t="s">
        <v>11</v>
      </c>
      <c r="AC37" s="1004"/>
      <c r="AD37" s="1005"/>
      <c r="AE37" s="991" t="s">
        <v>389</v>
      </c>
      <c r="AF37" s="991"/>
      <c r="AG37" s="991"/>
      <c r="AH37" s="991"/>
      <c r="AI37" s="991" t="s">
        <v>411</v>
      </c>
      <c r="AJ37" s="991"/>
      <c r="AK37" s="991"/>
      <c r="AL37" s="459"/>
      <c r="AM37" s="991" t="s">
        <v>508</v>
      </c>
      <c r="AN37" s="991"/>
      <c r="AO37" s="991"/>
      <c r="AP37" s="459"/>
      <c r="AQ37" s="215" t="s">
        <v>232</v>
      </c>
      <c r="AR37" s="199"/>
      <c r="AS37" s="199"/>
      <c r="AT37" s="200"/>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6"/>
      <c r="B39" s="514"/>
      <c r="C39" s="514"/>
      <c r="D39" s="514"/>
      <c r="E39" s="514"/>
      <c r="F39" s="515"/>
      <c r="G39" s="541"/>
      <c r="H39" s="1009"/>
      <c r="I39" s="1009"/>
      <c r="J39" s="1009"/>
      <c r="K39" s="1009"/>
      <c r="L39" s="1009"/>
      <c r="M39" s="1009"/>
      <c r="N39" s="1009"/>
      <c r="O39" s="1010"/>
      <c r="P39" s="191"/>
      <c r="Q39" s="1017"/>
      <c r="R39" s="1017"/>
      <c r="S39" s="1017"/>
      <c r="T39" s="1017"/>
      <c r="U39" s="1017"/>
      <c r="V39" s="1017"/>
      <c r="W39" s="1017"/>
      <c r="X39" s="1018"/>
      <c r="Y39" s="995" t="s">
        <v>12</v>
      </c>
      <c r="Z39" s="996"/>
      <c r="AA39" s="997"/>
      <c r="AB39" s="552"/>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3"/>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2"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3" t="s">
        <v>349</v>
      </c>
      <c r="B44" s="514"/>
      <c r="C44" s="514"/>
      <c r="D44" s="514"/>
      <c r="E44" s="514"/>
      <c r="F44" s="515"/>
      <c r="G44" s="792" t="s">
        <v>146</v>
      </c>
      <c r="H44" s="777"/>
      <c r="I44" s="777"/>
      <c r="J44" s="777"/>
      <c r="K44" s="777"/>
      <c r="L44" s="777"/>
      <c r="M44" s="777"/>
      <c r="N44" s="777"/>
      <c r="O44" s="778"/>
      <c r="P44" s="776" t="s">
        <v>59</v>
      </c>
      <c r="Q44" s="777"/>
      <c r="R44" s="777"/>
      <c r="S44" s="777"/>
      <c r="T44" s="777"/>
      <c r="U44" s="777"/>
      <c r="V44" s="777"/>
      <c r="W44" s="777"/>
      <c r="X44" s="778"/>
      <c r="Y44" s="999"/>
      <c r="Z44" s="411"/>
      <c r="AA44" s="412"/>
      <c r="AB44" s="1003" t="s">
        <v>11</v>
      </c>
      <c r="AC44" s="1004"/>
      <c r="AD44" s="1005"/>
      <c r="AE44" s="991" t="s">
        <v>389</v>
      </c>
      <c r="AF44" s="991"/>
      <c r="AG44" s="991"/>
      <c r="AH44" s="991"/>
      <c r="AI44" s="991" t="s">
        <v>411</v>
      </c>
      <c r="AJ44" s="991"/>
      <c r="AK44" s="991"/>
      <c r="AL44" s="459"/>
      <c r="AM44" s="991" t="s">
        <v>508</v>
      </c>
      <c r="AN44" s="991"/>
      <c r="AO44" s="991"/>
      <c r="AP44" s="459"/>
      <c r="AQ44" s="215" t="s">
        <v>232</v>
      </c>
      <c r="AR44" s="199"/>
      <c r="AS44" s="199"/>
      <c r="AT44" s="200"/>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6"/>
      <c r="B46" s="514"/>
      <c r="C46" s="514"/>
      <c r="D46" s="514"/>
      <c r="E46" s="514"/>
      <c r="F46" s="515"/>
      <c r="G46" s="541"/>
      <c r="H46" s="1009"/>
      <c r="I46" s="1009"/>
      <c r="J46" s="1009"/>
      <c r="K46" s="1009"/>
      <c r="L46" s="1009"/>
      <c r="M46" s="1009"/>
      <c r="N46" s="1009"/>
      <c r="O46" s="1010"/>
      <c r="P46" s="191"/>
      <c r="Q46" s="1017"/>
      <c r="R46" s="1017"/>
      <c r="S46" s="1017"/>
      <c r="T46" s="1017"/>
      <c r="U46" s="1017"/>
      <c r="V46" s="1017"/>
      <c r="W46" s="1017"/>
      <c r="X46" s="1018"/>
      <c r="Y46" s="995" t="s">
        <v>12</v>
      </c>
      <c r="Z46" s="996"/>
      <c r="AA46" s="997"/>
      <c r="AB46" s="552"/>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3"/>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2"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3" t="s">
        <v>349</v>
      </c>
      <c r="B51" s="514"/>
      <c r="C51" s="514"/>
      <c r="D51" s="514"/>
      <c r="E51" s="514"/>
      <c r="F51" s="515"/>
      <c r="G51" s="792" t="s">
        <v>146</v>
      </c>
      <c r="H51" s="777"/>
      <c r="I51" s="777"/>
      <c r="J51" s="777"/>
      <c r="K51" s="777"/>
      <c r="L51" s="777"/>
      <c r="M51" s="777"/>
      <c r="N51" s="777"/>
      <c r="O51" s="778"/>
      <c r="P51" s="776" t="s">
        <v>59</v>
      </c>
      <c r="Q51" s="777"/>
      <c r="R51" s="777"/>
      <c r="S51" s="777"/>
      <c r="T51" s="777"/>
      <c r="U51" s="777"/>
      <c r="V51" s="777"/>
      <c r="W51" s="777"/>
      <c r="X51" s="778"/>
      <c r="Y51" s="999"/>
      <c r="Z51" s="411"/>
      <c r="AA51" s="412"/>
      <c r="AB51" s="459" t="s">
        <v>11</v>
      </c>
      <c r="AC51" s="1004"/>
      <c r="AD51" s="1005"/>
      <c r="AE51" s="991" t="s">
        <v>389</v>
      </c>
      <c r="AF51" s="991"/>
      <c r="AG51" s="991"/>
      <c r="AH51" s="991"/>
      <c r="AI51" s="991" t="s">
        <v>411</v>
      </c>
      <c r="AJ51" s="991"/>
      <c r="AK51" s="991"/>
      <c r="AL51" s="459"/>
      <c r="AM51" s="991" t="s">
        <v>508</v>
      </c>
      <c r="AN51" s="991"/>
      <c r="AO51" s="991"/>
      <c r="AP51" s="459"/>
      <c r="AQ51" s="215" t="s">
        <v>232</v>
      </c>
      <c r="AR51" s="199"/>
      <c r="AS51" s="199"/>
      <c r="AT51" s="200"/>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6"/>
      <c r="B53" s="514"/>
      <c r="C53" s="514"/>
      <c r="D53" s="514"/>
      <c r="E53" s="514"/>
      <c r="F53" s="515"/>
      <c r="G53" s="541"/>
      <c r="H53" s="1009"/>
      <c r="I53" s="1009"/>
      <c r="J53" s="1009"/>
      <c r="K53" s="1009"/>
      <c r="L53" s="1009"/>
      <c r="M53" s="1009"/>
      <c r="N53" s="1009"/>
      <c r="O53" s="1010"/>
      <c r="P53" s="191"/>
      <c r="Q53" s="1017"/>
      <c r="R53" s="1017"/>
      <c r="S53" s="1017"/>
      <c r="T53" s="1017"/>
      <c r="U53" s="1017"/>
      <c r="V53" s="1017"/>
      <c r="W53" s="1017"/>
      <c r="X53" s="1018"/>
      <c r="Y53" s="995" t="s">
        <v>12</v>
      </c>
      <c r="Z53" s="996"/>
      <c r="AA53" s="997"/>
      <c r="AB53" s="552"/>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3"/>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2"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3" t="s">
        <v>349</v>
      </c>
      <c r="B58" s="514"/>
      <c r="C58" s="514"/>
      <c r="D58" s="514"/>
      <c r="E58" s="514"/>
      <c r="F58" s="515"/>
      <c r="G58" s="792" t="s">
        <v>146</v>
      </c>
      <c r="H58" s="777"/>
      <c r="I58" s="777"/>
      <c r="J58" s="777"/>
      <c r="K58" s="777"/>
      <c r="L58" s="777"/>
      <c r="M58" s="777"/>
      <c r="N58" s="777"/>
      <c r="O58" s="778"/>
      <c r="P58" s="776" t="s">
        <v>59</v>
      </c>
      <c r="Q58" s="777"/>
      <c r="R58" s="777"/>
      <c r="S58" s="777"/>
      <c r="T58" s="777"/>
      <c r="U58" s="777"/>
      <c r="V58" s="777"/>
      <c r="W58" s="777"/>
      <c r="X58" s="778"/>
      <c r="Y58" s="999"/>
      <c r="Z58" s="411"/>
      <c r="AA58" s="412"/>
      <c r="AB58" s="1003" t="s">
        <v>11</v>
      </c>
      <c r="AC58" s="1004"/>
      <c r="AD58" s="1005"/>
      <c r="AE58" s="991" t="s">
        <v>389</v>
      </c>
      <c r="AF58" s="991"/>
      <c r="AG58" s="991"/>
      <c r="AH58" s="991"/>
      <c r="AI58" s="991" t="s">
        <v>411</v>
      </c>
      <c r="AJ58" s="991"/>
      <c r="AK58" s="991"/>
      <c r="AL58" s="459"/>
      <c r="AM58" s="991" t="s">
        <v>508</v>
      </c>
      <c r="AN58" s="991"/>
      <c r="AO58" s="991"/>
      <c r="AP58" s="459"/>
      <c r="AQ58" s="215" t="s">
        <v>232</v>
      </c>
      <c r="AR58" s="199"/>
      <c r="AS58" s="199"/>
      <c r="AT58" s="200"/>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6"/>
      <c r="B60" s="514"/>
      <c r="C60" s="514"/>
      <c r="D60" s="514"/>
      <c r="E60" s="514"/>
      <c r="F60" s="515"/>
      <c r="G60" s="541"/>
      <c r="H60" s="1009"/>
      <c r="I60" s="1009"/>
      <c r="J60" s="1009"/>
      <c r="K60" s="1009"/>
      <c r="L60" s="1009"/>
      <c r="M60" s="1009"/>
      <c r="N60" s="1009"/>
      <c r="O60" s="1010"/>
      <c r="P60" s="191"/>
      <c r="Q60" s="1017"/>
      <c r="R60" s="1017"/>
      <c r="S60" s="1017"/>
      <c r="T60" s="1017"/>
      <c r="U60" s="1017"/>
      <c r="V60" s="1017"/>
      <c r="W60" s="1017"/>
      <c r="X60" s="1018"/>
      <c r="Y60" s="995" t="s">
        <v>12</v>
      </c>
      <c r="Z60" s="996"/>
      <c r="AA60" s="997"/>
      <c r="AB60" s="552"/>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3"/>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2"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3" t="s">
        <v>349</v>
      </c>
      <c r="B65" s="514"/>
      <c r="C65" s="514"/>
      <c r="D65" s="514"/>
      <c r="E65" s="514"/>
      <c r="F65" s="515"/>
      <c r="G65" s="792" t="s">
        <v>146</v>
      </c>
      <c r="H65" s="777"/>
      <c r="I65" s="777"/>
      <c r="J65" s="777"/>
      <c r="K65" s="777"/>
      <c r="L65" s="777"/>
      <c r="M65" s="777"/>
      <c r="N65" s="777"/>
      <c r="O65" s="778"/>
      <c r="P65" s="776" t="s">
        <v>59</v>
      </c>
      <c r="Q65" s="777"/>
      <c r="R65" s="777"/>
      <c r="S65" s="777"/>
      <c r="T65" s="777"/>
      <c r="U65" s="777"/>
      <c r="V65" s="777"/>
      <c r="W65" s="777"/>
      <c r="X65" s="778"/>
      <c r="Y65" s="999"/>
      <c r="Z65" s="411"/>
      <c r="AA65" s="412"/>
      <c r="AB65" s="1003" t="s">
        <v>11</v>
      </c>
      <c r="AC65" s="1004"/>
      <c r="AD65" s="1005"/>
      <c r="AE65" s="991" t="s">
        <v>389</v>
      </c>
      <c r="AF65" s="991"/>
      <c r="AG65" s="991"/>
      <c r="AH65" s="991"/>
      <c r="AI65" s="991" t="s">
        <v>411</v>
      </c>
      <c r="AJ65" s="991"/>
      <c r="AK65" s="991"/>
      <c r="AL65" s="459"/>
      <c r="AM65" s="991" t="s">
        <v>508</v>
      </c>
      <c r="AN65" s="991"/>
      <c r="AO65" s="991"/>
      <c r="AP65" s="459"/>
      <c r="AQ65" s="215" t="s">
        <v>232</v>
      </c>
      <c r="AR65" s="199"/>
      <c r="AS65" s="199"/>
      <c r="AT65" s="200"/>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6"/>
      <c r="B67" s="514"/>
      <c r="C67" s="514"/>
      <c r="D67" s="514"/>
      <c r="E67" s="514"/>
      <c r="F67" s="515"/>
      <c r="G67" s="541"/>
      <c r="H67" s="1009"/>
      <c r="I67" s="1009"/>
      <c r="J67" s="1009"/>
      <c r="K67" s="1009"/>
      <c r="L67" s="1009"/>
      <c r="M67" s="1009"/>
      <c r="N67" s="1009"/>
      <c r="O67" s="1010"/>
      <c r="P67" s="191"/>
      <c r="Q67" s="1017"/>
      <c r="R67" s="1017"/>
      <c r="S67" s="1017"/>
      <c r="T67" s="1017"/>
      <c r="U67" s="1017"/>
      <c r="V67" s="1017"/>
      <c r="W67" s="1017"/>
      <c r="X67" s="1018"/>
      <c r="Y67" s="995" t="s">
        <v>12</v>
      </c>
      <c r="Z67" s="996"/>
      <c r="AA67" s="997"/>
      <c r="AB67" s="552"/>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3"/>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8"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1"/>
      <c r="B4" s="1032"/>
      <c r="C4" s="1032"/>
      <c r="D4" s="1032"/>
      <c r="E4" s="1032"/>
      <c r="F4" s="103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1"/>
      <c r="B15" s="1032"/>
      <c r="C15" s="1032"/>
      <c r="D15" s="1032"/>
      <c r="E15" s="1032"/>
      <c r="F15" s="1033"/>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1"/>
      <c r="B16" s="1032"/>
      <c r="C16" s="1032"/>
      <c r="D16" s="1032"/>
      <c r="E16" s="1032"/>
      <c r="F16" s="103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1"/>
      <c r="B17" s="1032"/>
      <c r="C17" s="1032"/>
      <c r="D17" s="1032"/>
      <c r="E17" s="1032"/>
      <c r="F17" s="103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1"/>
      <c r="B28" s="1032"/>
      <c r="C28" s="1032"/>
      <c r="D28" s="1032"/>
      <c r="E28" s="1032"/>
      <c r="F28" s="1033"/>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1"/>
      <c r="B29" s="1032"/>
      <c r="C29" s="1032"/>
      <c r="D29" s="1032"/>
      <c r="E29" s="1032"/>
      <c r="F29" s="103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1"/>
      <c r="B30" s="1032"/>
      <c r="C30" s="1032"/>
      <c r="D30" s="1032"/>
      <c r="E30" s="1032"/>
      <c r="F30" s="103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1"/>
      <c r="B41" s="1032"/>
      <c r="C41" s="1032"/>
      <c r="D41" s="1032"/>
      <c r="E41" s="1032"/>
      <c r="F41" s="1033"/>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1"/>
      <c r="B42" s="1032"/>
      <c r="C42" s="1032"/>
      <c r="D42" s="1032"/>
      <c r="E42" s="1032"/>
      <c r="F42" s="103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1"/>
      <c r="B43" s="1032"/>
      <c r="C43" s="1032"/>
      <c r="D43" s="1032"/>
      <c r="E43" s="1032"/>
      <c r="F43" s="103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1"/>
      <c r="B56" s="1032"/>
      <c r="C56" s="1032"/>
      <c r="D56" s="1032"/>
      <c r="E56" s="1032"/>
      <c r="F56" s="103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1"/>
      <c r="B57" s="1032"/>
      <c r="C57" s="1032"/>
      <c r="D57" s="1032"/>
      <c r="E57" s="1032"/>
      <c r="F57" s="103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1"/>
      <c r="B68" s="1032"/>
      <c r="C68" s="1032"/>
      <c r="D68" s="1032"/>
      <c r="E68" s="1032"/>
      <c r="F68" s="1033"/>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1"/>
      <c r="B69" s="1032"/>
      <c r="C69" s="1032"/>
      <c r="D69" s="1032"/>
      <c r="E69" s="1032"/>
      <c r="F69" s="103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1"/>
      <c r="B70" s="1032"/>
      <c r="C70" s="1032"/>
      <c r="D70" s="1032"/>
      <c r="E70" s="1032"/>
      <c r="F70" s="103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1"/>
      <c r="B81" s="1032"/>
      <c r="C81" s="1032"/>
      <c r="D81" s="1032"/>
      <c r="E81" s="1032"/>
      <c r="F81" s="1033"/>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1"/>
      <c r="B82" s="1032"/>
      <c r="C82" s="1032"/>
      <c r="D82" s="1032"/>
      <c r="E82" s="1032"/>
      <c r="F82" s="103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1"/>
      <c r="B83" s="1032"/>
      <c r="C83" s="1032"/>
      <c r="D83" s="1032"/>
      <c r="E83" s="1032"/>
      <c r="F83" s="103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1"/>
      <c r="B94" s="1032"/>
      <c r="C94" s="1032"/>
      <c r="D94" s="1032"/>
      <c r="E94" s="1032"/>
      <c r="F94" s="1033"/>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1"/>
      <c r="B95" s="1032"/>
      <c r="C95" s="1032"/>
      <c r="D95" s="1032"/>
      <c r="E95" s="1032"/>
      <c r="F95" s="103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1"/>
      <c r="B96" s="1032"/>
      <c r="C96" s="1032"/>
      <c r="D96" s="1032"/>
      <c r="E96" s="1032"/>
      <c r="F96" s="103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1"/>
      <c r="B109" s="1032"/>
      <c r="C109" s="1032"/>
      <c r="D109" s="1032"/>
      <c r="E109" s="1032"/>
      <c r="F109" s="103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1"/>
      <c r="B110" s="1032"/>
      <c r="C110" s="1032"/>
      <c r="D110" s="1032"/>
      <c r="E110" s="1032"/>
      <c r="F110" s="103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1"/>
      <c r="B121" s="1032"/>
      <c r="C121" s="1032"/>
      <c r="D121" s="1032"/>
      <c r="E121" s="1032"/>
      <c r="F121" s="1033"/>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1"/>
      <c r="B122" s="1032"/>
      <c r="C122" s="1032"/>
      <c r="D122" s="1032"/>
      <c r="E122" s="1032"/>
      <c r="F122" s="103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1"/>
      <c r="B123" s="1032"/>
      <c r="C123" s="1032"/>
      <c r="D123" s="1032"/>
      <c r="E123" s="1032"/>
      <c r="F123" s="103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1"/>
      <c r="B134" s="1032"/>
      <c r="C134" s="1032"/>
      <c r="D134" s="1032"/>
      <c r="E134" s="1032"/>
      <c r="F134" s="1033"/>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1"/>
      <c r="B135" s="1032"/>
      <c r="C135" s="1032"/>
      <c r="D135" s="1032"/>
      <c r="E135" s="1032"/>
      <c r="F135" s="103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1"/>
      <c r="B136" s="1032"/>
      <c r="C136" s="1032"/>
      <c r="D136" s="1032"/>
      <c r="E136" s="1032"/>
      <c r="F136" s="103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1"/>
      <c r="B147" s="1032"/>
      <c r="C147" s="1032"/>
      <c r="D147" s="1032"/>
      <c r="E147" s="1032"/>
      <c r="F147" s="1033"/>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1"/>
      <c r="B148" s="1032"/>
      <c r="C148" s="1032"/>
      <c r="D148" s="1032"/>
      <c r="E148" s="1032"/>
      <c r="F148" s="103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1"/>
      <c r="B149" s="1032"/>
      <c r="C149" s="1032"/>
      <c r="D149" s="1032"/>
      <c r="E149" s="1032"/>
      <c r="F149" s="103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1"/>
      <c r="B162" s="1032"/>
      <c r="C162" s="1032"/>
      <c r="D162" s="1032"/>
      <c r="E162" s="1032"/>
      <c r="F162" s="103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1"/>
      <c r="B163" s="1032"/>
      <c r="C163" s="1032"/>
      <c r="D163" s="1032"/>
      <c r="E163" s="1032"/>
      <c r="F163" s="103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1"/>
      <c r="B174" s="1032"/>
      <c r="C174" s="1032"/>
      <c r="D174" s="1032"/>
      <c r="E174" s="1032"/>
      <c r="F174" s="1033"/>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1"/>
      <c r="B175" s="1032"/>
      <c r="C175" s="1032"/>
      <c r="D175" s="1032"/>
      <c r="E175" s="1032"/>
      <c r="F175" s="103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1"/>
      <c r="B176" s="1032"/>
      <c r="C176" s="1032"/>
      <c r="D176" s="1032"/>
      <c r="E176" s="1032"/>
      <c r="F176" s="103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1"/>
      <c r="B187" s="1032"/>
      <c r="C187" s="1032"/>
      <c r="D187" s="1032"/>
      <c r="E187" s="1032"/>
      <c r="F187" s="1033"/>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1"/>
      <c r="B188" s="1032"/>
      <c r="C188" s="1032"/>
      <c r="D188" s="1032"/>
      <c r="E188" s="1032"/>
      <c r="F188" s="103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1"/>
      <c r="B189" s="1032"/>
      <c r="C189" s="1032"/>
      <c r="D189" s="1032"/>
      <c r="E189" s="1032"/>
      <c r="F189" s="103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1"/>
      <c r="B200" s="1032"/>
      <c r="C200" s="1032"/>
      <c r="D200" s="1032"/>
      <c r="E200" s="1032"/>
      <c r="F200" s="1033"/>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1"/>
      <c r="B201" s="1032"/>
      <c r="C201" s="1032"/>
      <c r="D201" s="1032"/>
      <c r="E201" s="1032"/>
      <c r="F201" s="103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1"/>
      <c r="B202" s="1032"/>
      <c r="C202" s="1032"/>
      <c r="D202" s="1032"/>
      <c r="E202" s="1032"/>
      <c r="F202" s="103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1"/>
      <c r="B215" s="1032"/>
      <c r="C215" s="1032"/>
      <c r="D215" s="1032"/>
      <c r="E215" s="1032"/>
      <c r="F215" s="103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1"/>
      <c r="B216" s="1032"/>
      <c r="C216" s="1032"/>
      <c r="D216" s="1032"/>
      <c r="E216" s="1032"/>
      <c r="F216" s="103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1"/>
      <c r="B227" s="1032"/>
      <c r="C227" s="1032"/>
      <c r="D227" s="1032"/>
      <c r="E227" s="1032"/>
      <c r="F227" s="1033"/>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1"/>
      <c r="B228" s="1032"/>
      <c r="C228" s="1032"/>
      <c r="D228" s="1032"/>
      <c r="E228" s="1032"/>
      <c r="F228" s="103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1"/>
      <c r="B229" s="1032"/>
      <c r="C229" s="1032"/>
      <c r="D229" s="1032"/>
      <c r="E229" s="1032"/>
      <c r="F229" s="103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1"/>
      <c r="B240" s="1032"/>
      <c r="C240" s="1032"/>
      <c r="D240" s="1032"/>
      <c r="E240" s="1032"/>
      <c r="F240" s="1033"/>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1"/>
      <c r="B241" s="1032"/>
      <c r="C241" s="1032"/>
      <c r="D241" s="1032"/>
      <c r="E241" s="1032"/>
      <c r="F241" s="103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1"/>
      <c r="B242" s="1032"/>
      <c r="C242" s="1032"/>
      <c r="D242" s="1032"/>
      <c r="E242" s="1032"/>
      <c r="F242" s="103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1"/>
      <c r="B253" s="1032"/>
      <c r="C253" s="1032"/>
      <c r="D253" s="1032"/>
      <c r="E253" s="1032"/>
      <c r="F253" s="1033"/>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1"/>
      <c r="B254" s="1032"/>
      <c r="C254" s="1032"/>
      <c r="D254" s="1032"/>
      <c r="E254" s="1032"/>
      <c r="F254" s="103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1"/>
      <c r="B255" s="1032"/>
      <c r="C255" s="1032"/>
      <c r="D255" s="1032"/>
      <c r="E255" s="1032"/>
      <c r="F255" s="103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雅文(satou-masafumi)</dc:creator>
  <cp:lastModifiedBy>厚生労働省ネットワークシステム</cp:lastModifiedBy>
  <cp:lastPrinted>2021-05-27T07:26:32Z</cp:lastPrinted>
  <dcterms:created xsi:type="dcterms:W3CDTF">2012-03-13T00:50:25Z</dcterms:created>
  <dcterms:modified xsi:type="dcterms:W3CDTF">2021-08-18T07:18:16Z</dcterms:modified>
</cp:coreProperties>
</file>