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80_職業安定局　就労支援室\11753500_職業安定局 就労支援室\12_予算決算（就労支援室）\05_行政事業レビュー\2021年度\02　 2021確定版行政事業レビュー\02 確定版作業後\外部有識者点検対象外\"/>
    </mc:Choice>
  </mc:AlternateContent>
  <bookViews>
    <workbookView xWindow="930" yWindow="-120" windowWidth="15270" windowHeight="129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34" i="3" l="1"/>
  <c r="AM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<sst xmlns="http://schemas.openxmlformats.org/spreadsheetml/2006/main" count="2395" uniqueCount="729">
  <si>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</si>
  <si>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</si>
  <si>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</si>
  <si>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</si>
  <si>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</si>
  <si>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</si>
  <si>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</si>
  <si>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</si>
  <si>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</si>
  <si>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</si>
  <si>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</si>
  <si>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</si>
  <si>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</si>
  <si>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</si>
  <si>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</si>
  <si>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</si>
  <si>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</si>
  <si>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</si>
  <si>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</si>
  <si>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</si>
  <si>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</si>
  <si>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</si>
  <si>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</si>
  <si>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</si>
  <si>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</si>
  <si>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</si>
  <si>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</si>
  <si>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</si>
  <si>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</si>
  <si>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</si>
  <si>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</si>
  <si>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</si>
  <si>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</si>
  <si>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</si>
  <si>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</si>
  <si>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</si>
  <si>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</si>
  <si>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</si>
  <si>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</si>
  <si>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</si>
  <si>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</si>
  <si>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</si>
  <si>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</si>
  <si>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</si>
  <si>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</si>
  <si>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</si>
  <si>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</si>
  <si>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</si>
  <si>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</si>
  <si>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</si>
  <si>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</si>
  <si>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</si>
  <si>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</si>
  <si>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</si>
  <si>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</si>
  <si>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</si>
  <si>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</si>
  <si>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</si>
  <si>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</si>
  <si>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</si>
  <si>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</si>
  <si>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</si>
  <si>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</si>
  <si>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</si>
  <si>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</si>
  <si>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</si>
  <si>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</si>
  <si>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</si>
  <si>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</si>
  <si>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</si>
  <si>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</si>
  <si>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</si>
  <si>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</si>
  <si>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</si>
  <si>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</si>
  <si>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</si>
  <si>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</si>
  <si>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</si>
  <si>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</si>
  <si>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</si>
  <si>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</si>
  <si>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</si>
  <si>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</si>
  <si>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</si>
  <si>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</si>
  <si>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</si>
  <si>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</si>
  <si>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</si>
  <si>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</si>
  <si>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</si>
  <si>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</si>
  <si>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</si>
  <si>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</si>
  <si>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</si>
  <si>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</si>
  <si>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</si>
  <si>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</si>
  <si>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</si>
  <si>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</si>
  <si>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</si>
  <si>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</si>
  <si>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</si>
  <si>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</si>
  <si>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</si>
  <si>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</si>
  <si>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</si>
  <si>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</si>
  <si>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</si>
  <si>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</si>
  <si>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</si>
  <si>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</si>
  <si>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</si>
  <si>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</si>
  <si>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</si>
  <si>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</si>
  <si>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</si>
  <si>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</si>
  <si>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</si>
  <si>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</si>
  <si>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</si>
  <si>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</si>
  <si>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</si>
  <si>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</si>
  <si>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</si>
  <si>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</si>
  <si>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</si>
  <si>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</si>
  <si>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</si>
  <si>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</si>
  <si>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</si>
  <si>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</si>
  <si>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</si>
  <si>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</si>
  <si>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</si>
  <si>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</si>
  <si>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</si>
  <si>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</si>
  <si>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</si>
  <si>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</si>
  <si>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</si>
  <si>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</si>
  <si>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</si>
  <si>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</si>
  <si>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</si>
  <si>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</si>
  <si>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</si>
  <si>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</si>
  <si>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</si>
  <si>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</si>
  <si>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</si>
  <si>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</si>
  <si>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</si>
  <si>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</si>
  <si>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</si>
  <si>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</si>
  <si>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</si>
  <si>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</si>
  <si>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</si>
  <si>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</si>
  <si>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</si>
  <si>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</si>
  <si>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</si>
  <si>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</si>
  <si>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</si>
  <si>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</si>
  <si>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</si>
  <si>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</si>
  <si>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</si>
  <si>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</si>
  <si>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</si>
  <si>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</si>
  <si>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</si>
  <si>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</si>
  <si>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</si>
  <si>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</si>
  <si>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</si>
  <si>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</si>
  <si>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</si>
  <si>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</si>
  <si>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</si>
  <si>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</si>
  <si>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</si>
  <si>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</si>
  <si>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</si>
  <si>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</si>
  <si>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</si>
  <si>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</si>
  <si>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</si>
  <si>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</si>
  <si>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</si>
  <si>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</si>
  <si>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</si>
  <si>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</si>
  <si>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</si>
  <si>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</si>
  <si>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</si>
  <si>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</si>
  <si>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</si>
  <si>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</si>
  <si>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</si>
  <si>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</si>
  <si>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</si>
  <si>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</si>
  <si>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</si>
  <si>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</si>
  <si>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</si>
  <si>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</si>
  <si>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</si>
  <si>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</si>
  <si>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</si>
  <si>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</si>
  <si>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</si>
  <si>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</si>
  <si>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</si>
  <si>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</si>
  <si>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</si>
  <si>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</si>
  <si>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</si>
  <si>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</si>
  <si>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</si>
  <si>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</si>
  <si>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</si>
  <si>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</si>
  <si>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</si>
  <si>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</si>
  <si>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</si>
  <si>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</si>
  <si>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</si>
  <si>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</si>
  <si>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</si>
  <si>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</si>
  <si>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</si>
  <si>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</si>
  <si>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</si>
  <si>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</si>
  <si>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</si>
  <si>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</si>
  <si>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</si>
  <si>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</si>
  <si>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</si>
  <si>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</si>
  <si>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</si>
  <si>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</si>
  <si>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</si>
  <si>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</si>
  <si>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</si>
  <si>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</si>
  <si>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</si>
  <si>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</si>
  <si>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</si>
  <si>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</si>
  <si>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</si>
  <si>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</si>
  <si>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</si>
  <si>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</si>
  <si>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</si>
  <si>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</si>
  <si>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</si>
  <si>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</si>
  <si>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</si>
  <si>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</si>
  <si>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</si>
  <si>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</si>
  <si>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</si>
  <si>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</si>
  <si>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</si>
  <si>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</si>
  <si>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</si>
  <si>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</si>
  <si>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</si>
  <si>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</si>
  <si>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</si>
  <si>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</si>
  <si>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</si>
  <si>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</si>
  <si>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</si>
  <si>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</si>
  <si>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</si>
  <si>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</si>
  <si>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</si>
  <si>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</si>
  <si>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</si>
  <si>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</si>
  <si>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</si>
  <si>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</si>
  <si>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</si>
  <si>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</si>
  <si>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</si>
  <si>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</si>
  <si>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</si>
  <si>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</si>
  <si>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</si>
  <si>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</si>
  <si>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</si>
  <si>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</si>
  <si>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</si>
  <si>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</si>
  <si>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</si>
  <si>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</si>
  <si>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</si>
  <si>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</si>
  <si>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</si>
  <si>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</si>
  <si>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</si>
  <si>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</si>
  <si>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</si>
  <si>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</si>
  <si>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</si>
  <si>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</si>
  <si>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</si>
  <si>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</si>
  <si>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</si>
  <si>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</si>
  <si>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</si>
  <si>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</si>
  <si>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</si>
  <si>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</si>
  <si>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</si>
  <si>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</si>
  <si>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</si>
  <si>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</si>
  <si>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</si>
  <si>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</si>
  <si>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</si>
  <si>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</si>
  <si>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</si>
  <si>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</si>
  <si>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</si>
  <si>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</si>
  <si>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</si>
  <si>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</si>
  <si>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</si>
  <si>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</si>
  <si>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</si>
  <si>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</si>
  <si>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</si>
  <si>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</si>
  <si>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</si>
  <si>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</si>
  <si>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</si>
  <si>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</si>
  <si>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</si>
  <si>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</si>
  <si>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</si>
  <si>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</si>
  <si>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</si>
  <si>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</si>
  <si>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</si>
  <si>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</si>
  <si>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</si>
  <si>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</si>
  <si>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</si>
  <si>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</si>
  <si>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</si>
  <si>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</si>
  <si>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</si>
  <si>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</si>
  <si>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</si>
  <si>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</si>
  <si>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</si>
  <si>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</si>
  <si>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</si>
  <si>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</si>
  <si>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</si>
  <si>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</si>
  <si>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</si>
  <si>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</si>
  <si>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</si>
  <si>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</si>
  <si>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</si>
  <si>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</si>
  <si>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</si>
  <si>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</si>
  <si>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</si>
  <si>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</si>
  <si>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</si>
  <si>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</si>
  <si>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</si>
  <si>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</si>
  <si>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</si>
  <si>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</si>
  <si>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</si>
  <si>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</si>
  <si>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</si>
  <si>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</si>
  <si>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</si>
  <si>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</si>
  <si>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</si>
  <si>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</si>
  <si>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</si>
  <si>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</si>
  <si>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</si>
  <si>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</si>
  <si>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</si>
  <si>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</si>
  <si>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</si>
  <si>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</si>
  <si>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</si>
  <si>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</si>
  <si>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</si>
  <si>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</si>
  <si>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</si>
  <si>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</si>
  <si>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</si>
  <si>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</si>
  <si>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</si>
  <si>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</si>
  <si>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</si>
  <si>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</si>
  <si>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</si>
  <si>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</si>
  <si>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</si>
  <si>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</si>
  <si>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</si>
  <si>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</si>
  <si>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</si>
  <si>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</si>
  <si>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</si>
  <si>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</si>
  <si>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</si>
  <si>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</si>
  <si>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</si>
  <si>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</si>
  <si>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</si>
  <si>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</si>
  <si>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</si>
  <si>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</si>
  <si>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</si>
  <si>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</si>
  <si>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</si>
  <si>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</si>
  <si>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</si>
  <si>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</si>
  <si>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</si>
  <si>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</si>
  <si>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</si>
  <si>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</si>
  <si>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</si>
  <si>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</si>
  <si>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</si>
  <si>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</si>
  <si>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</si>
  <si>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</si>
  <si>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</si>
  <si>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</si>
  <si>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</si>
  <si>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</si>
  <si>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</si>
  <si>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</si>
  <si>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</si>
  <si>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</si>
  <si>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</si>
  <si>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</si>
  <si>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</si>
  <si>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</si>
  <si>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</si>
  <si>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</si>
  <si>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</si>
  <si>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</si>
  <si>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</si>
  <si>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</si>
  <si>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</si>
  <si>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</si>
  <si>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</si>
  <si>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</si>
  <si>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</si>
  <si>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</si>
  <si>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</si>
  <si>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</si>
  <si>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</si>
  <si>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</si>
  <si>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</si>
  <si>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</si>
  <si>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</si>
  <si>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</si>
  <si>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</si>
  <si>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</si>
  <si>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</si>
  <si>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</si>
  <si>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</si>
  <si>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</si>
  <si>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</si>
  <si>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</si>
  <si>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</si>
  <si>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</si>
  <si>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</si>
  <si>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</si>
  <si>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</si>
  <si>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</si>
  <si>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</si>
  <si>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</si>
  <si>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</si>
  <si>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</si>
  <si>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</si>
  <si>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</si>
  <si>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</si>
  <si>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</si>
  <si>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</si>
  <si>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</si>
  <si>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</si>
  <si>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</si>
  <si>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</si>
  <si>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</si>
  <si>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</si>
  <si>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</si>
  <si>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</si>
  <si>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</si>
  <si>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</si>
  <si>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</si>
  <si>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</si>
  <si>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</si>
  <si>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</si>
  <si>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</si>
  <si>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</si>
  <si>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</si>
  <si>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</si>
  <si>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</si>
  <si>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</si>
  <si>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</si>
  <si>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</si>
  <si>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</si>
  <si>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</si>
  <si>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</si>
  <si>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</si>
  <si>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</si>
  <si>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</si>
  <si>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</si>
  <si>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</si>
  <si>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</si>
  <si>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</si>
  <si>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</si>
  <si>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</si>
  <si>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</si>
  <si>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</si>
  <si>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</si>
  <si>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</si>
  <si>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</si>
  <si>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</si>
  <si>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</si>
  <si>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</si>
  <si>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</si>
  <si>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</si>
  <si>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</si>
  <si>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</si>
  <si>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</si>
  <si>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</si>
  <si>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</si>
  <si>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</si>
  <si>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</si>
  <si>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</si>
  <si>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</si>
  <si>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</si>
  <si>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</si>
  <si>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</si>
  <si>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</si>
  <si>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</si>
  <si>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</si>
  <si>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</si>
  <si>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</si>
  <si>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</si>
  <si>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</si>
  <si>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</si>
  <si>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</si>
  <si>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</si>
  <si>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</si>
  <si>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</si>
  <si>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</si>
  <si>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</si>
  <si>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</si>
  <si>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</si>
  <si>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</si>
  <si>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</si>
  <si>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</si>
  <si>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</si>
  <si>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</si>
  <si>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</si>
  <si>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</si>
  <si>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</si>
  <si>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</si>
  <si>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</si>
  <si>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</si>
  <si>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</si>
  <si>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</si>
  <si>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</si>
  <si>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</si>
  <si>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</si>
  <si>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</si>
  <si>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</si>
  <si>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</si>
  <si>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</si>
  <si>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</si>
  <si>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</si>
  <si>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</si>
  <si>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</si>
  <si>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</si>
  <si>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</si>
  <si>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</si>
  <si>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</si>
  <si>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</si>
  <si>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</si>
  <si>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</si>
  <si>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</si>
  <si>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</si>
  <si>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</si>
  <si>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</si>
  <si>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</si>
  <si>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</si>
  <si>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</si>
  <si>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</si>
  <si>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</si>
  <si>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</si>
  <si>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</si>
  <si>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</si>
  <si>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</si>
  <si>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</si>
  <si>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</si>
  <si>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</si>
  <si>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</si>
  <si>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</si>
  <si>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</si>
  <si>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</si>
  <si>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</si>
  <si>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</si>
  <si>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</si>
  <si>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</si>
  <si>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</si>
  <si>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</si>
  <si>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</si>
  <si>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</si>
  <si>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</si>
  <si>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</si>
  <si>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ホームレス等に対する就労支援事業</t>
  </si>
  <si>
    <t>職業安定局</t>
  </si>
  <si>
    <t>雇用開発企画課就労支援室</t>
  </si>
  <si>
    <t>○</t>
  </si>
  <si>
    <t>就労支援室長
佐藤 広道</t>
  </si>
  <si>
    <t>高齢者等雇用安定促進事業委託費（一般会計）</t>
    <rPh sb="0" eb="3">
      <t>コウレイシャ</t>
    </rPh>
    <rPh sb="3" eb="4">
      <t>トウ</t>
    </rPh>
    <rPh sb="4" eb="6">
      <t>コヨウ</t>
    </rPh>
    <rPh sb="6" eb="8">
      <t>アンテイ</t>
    </rPh>
    <rPh sb="8" eb="10">
      <t>ソクシン</t>
    </rPh>
    <rPh sb="10" eb="12">
      <t>ジギョウ</t>
    </rPh>
    <rPh sb="12" eb="15">
      <t>イタクヒ</t>
    </rPh>
    <rPh sb="16" eb="18">
      <t>イッパン</t>
    </rPh>
    <rPh sb="18" eb="20">
      <t>カイケイ</t>
    </rPh>
    <phoneticPr fontId="5"/>
  </si>
  <si>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</si>
  <si>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rPh sb="4" eb="6">
      <t>イッパン</t>
    </rPh>
    <rPh sb="6" eb="8">
      <t>カイケイ</t>
    </rPh>
    <rPh sb="9" eb="11">
      <t>コヨウ</t>
    </rPh>
    <rPh sb="11" eb="13">
      <t>カンジョウ</t>
    </rPh>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</si>
  <si>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</si>
  <si>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委員等旅費
（一般会計・雇用勘定）</t>
    <rPh sb="0" eb="2">
      <t>イイン</t>
    </rPh>
    <rPh sb="2" eb="3">
      <t>トウ</t>
    </rPh>
    <rPh sb="3" eb="5">
      <t>リョヒ</t>
    </rPh>
    <rPh sb="7" eb="9">
      <t>イッパン</t>
    </rPh>
    <rPh sb="9" eb="11">
      <t>カイケイ</t>
    </rPh>
    <rPh sb="12" eb="14">
      <t>コヨウ</t>
    </rPh>
    <rPh sb="14" eb="16">
      <t>カンジョウ</t>
    </rPh>
    <phoneticPr fontId="5"/>
  </si>
  <si>
    <t>-</t>
  </si>
  <si>
    <t>-</t>
    <phoneticPr fontId="5"/>
  </si>
  <si>
    <t>ハローワークによる職業相談を行ったホームレス等求職者の常用就職率
（常用就職者数／新規求職者数）</t>
    <phoneticPr fontId="5"/>
  </si>
  <si>
    <t>厚生労働省職業安定局調べ</t>
    <phoneticPr fontId="5"/>
  </si>
  <si>
    <t>ハローワークによるホームレス等求職者に対する職業相談件数</t>
  </si>
  <si>
    <t>件</t>
    <rPh sb="0" eb="1">
      <t>ケン</t>
    </rPh>
    <phoneticPr fontId="5"/>
  </si>
  <si>
    <t>円</t>
    <rPh sb="0" eb="1">
      <t>エン</t>
    </rPh>
    <phoneticPr fontId="5"/>
  </si>
  <si>
    <t>　Ｘ/Ｙ</t>
  </si>
  <si>
    <t>労働者等の特性に応じた雇用の安定・促進を図ること（Ⅴ-3）</t>
  </si>
  <si>
    <t>高齢者・障害者・若年者等の雇用の安定・促進を図ること（Ⅴ-3-1）</t>
  </si>
  <si>
    <t>「ホームレスの自立の支援等に関する特別措置法」に基づき策定された「ホームレスの自立の支援等に関する基本方針」においては、ホームレス等に対して、個々のニーズに応じた求人開拓、きめ細かな職業相談等の実施、地方自治体や地域の民間団体等で構成される協議会による就業支援等を実施することとされており、優先度の高い事業である。</t>
  </si>
  <si>
    <t>△</t>
  </si>
  <si>
    <t>無</t>
  </si>
  <si>
    <t>公募により委託先を選定しており、支出先の選定は妥当である。</t>
  </si>
  <si>
    <t>‐</t>
  </si>
  <si>
    <t>委託費は、使途が事業目的に沿った支出となっており、真に必要なものに限定されている。</t>
  </si>
  <si>
    <t>成果実績は目標を上回る成果を上げ、目標に見合ったものとなっている。</t>
  </si>
  <si>
    <t>日雇労働者等技能講習事業</t>
  </si>
  <si>
    <t>921</t>
    <phoneticPr fontId="5"/>
  </si>
  <si>
    <t>729</t>
    <phoneticPr fontId="5"/>
  </si>
  <si>
    <t>559</t>
    <phoneticPr fontId="5"/>
  </si>
  <si>
    <t>556</t>
    <phoneticPr fontId="5"/>
  </si>
  <si>
    <t>563</t>
    <phoneticPr fontId="5"/>
  </si>
  <si>
    <t>555</t>
    <phoneticPr fontId="5"/>
  </si>
  <si>
    <t>0550</t>
    <phoneticPr fontId="5"/>
  </si>
  <si>
    <t>0567</t>
    <phoneticPr fontId="5"/>
  </si>
  <si>
    <t>A.東京ホームレス就業支援事業推進協議会</t>
  </si>
  <si>
    <t>B.東京労働局</t>
  </si>
  <si>
    <t>東京ホームレス就業支援事業推進協議会</t>
    <rPh sb="0" eb="2">
      <t>トウキョウ</t>
    </rPh>
    <rPh sb="7" eb="9">
      <t>シュウギョウ</t>
    </rPh>
    <rPh sb="9" eb="11">
      <t>シエン</t>
    </rPh>
    <rPh sb="11" eb="13">
      <t>ジギョウ</t>
    </rPh>
    <rPh sb="13" eb="15">
      <t>スイシン</t>
    </rPh>
    <rPh sb="15" eb="18">
      <t>キョウギカイ</t>
    </rPh>
    <phoneticPr fontId="5"/>
  </si>
  <si>
    <t>ホームレスに対して、常用就職への適応力を高めるため、簡易的な仕事のあっせんや職場体験講習等を実施。</t>
    <rPh sb="6" eb="7">
      <t>タイ</t>
    </rPh>
    <rPh sb="10" eb="12">
      <t>ジョウヨウ</t>
    </rPh>
    <rPh sb="12" eb="14">
      <t>シュウショク</t>
    </rPh>
    <rPh sb="16" eb="19">
      <t>テキオウリョク</t>
    </rPh>
    <rPh sb="20" eb="21">
      <t>タカ</t>
    </rPh>
    <rPh sb="26" eb="28">
      <t>カンイ</t>
    </rPh>
    <rPh sb="28" eb="29">
      <t>テキ</t>
    </rPh>
    <rPh sb="30" eb="32">
      <t>シゴト</t>
    </rPh>
    <rPh sb="38" eb="40">
      <t>ショクバ</t>
    </rPh>
    <rPh sb="40" eb="42">
      <t>タイケン</t>
    </rPh>
    <rPh sb="42" eb="44">
      <t>コウシュウ</t>
    </rPh>
    <rPh sb="44" eb="45">
      <t>トウ</t>
    </rPh>
    <rPh sb="46" eb="48">
      <t>ジッシ</t>
    </rPh>
    <phoneticPr fontId="5"/>
  </si>
  <si>
    <t>大阪ホームレス就業支援センター運営協議会</t>
    <rPh sb="0" eb="2">
      <t>オオサカ</t>
    </rPh>
    <rPh sb="7" eb="9">
      <t>シュウギョウ</t>
    </rPh>
    <rPh sb="9" eb="11">
      <t>シエン</t>
    </rPh>
    <rPh sb="15" eb="17">
      <t>ウンエイ</t>
    </rPh>
    <rPh sb="17" eb="20">
      <t>キョウギカイ</t>
    </rPh>
    <phoneticPr fontId="5"/>
  </si>
  <si>
    <t>ホームレスに対して、常用就職への適応力を高めるため、簡易的な仕事のあっせんや職場体験講習等を実施。</t>
    <phoneticPr fontId="5"/>
  </si>
  <si>
    <t>神奈川県ホームレス就業支援協議会</t>
    <rPh sb="0" eb="4">
      <t>カナガワケン</t>
    </rPh>
    <rPh sb="9" eb="11">
      <t>シュウギョウ</t>
    </rPh>
    <rPh sb="11" eb="13">
      <t>シエン</t>
    </rPh>
    <rPh sb="13" eb="16">
      <t>キョウギカイ</t>
    </rPh>
    <phoneticPr fontId="5"/>
  </si>
  <si>
    <t>愛知ホームレス就業支援事業推進協議会</t>
    <rPh sb="0" eb="2">
      <t>アイチ</t>
    </rPh>
    <rPh sb="7" eb="9">
      <t>シュウギョウ</t>
    </rPh>
    <rPh sb="9" eb="11">
      <t>シエン</t>
    </rPh>
    <rPh sb="11" eb="13">
      <t>ジギョウ</t>
    </rPh>
    <rPh sb="13" eb="15">
      <t>スイシン</t>
    </rPh>
    <rPh sb="15" eb="18">
      <t>キョウギカイ</t>
    </rPh>
    <phoneticPr fontId="5"/>
  </si>
  <si>
    <t>東京労働局</t>
    <rPh sb="0" eb="2">
      <t>トウキョウ</t>
    </rPh>
    <rPh sb="2" eb="5">
      <t>ロウドウキョク</t>
    </rPh>
    <phoneticPr fontId="5"/>
  </si>
  <si>
    <t>就職支援ナビゲーターによる職業相談・職業紹介等の実施等</t>
    <rPh sb="0" eb="2">
      <t>シュウショク</t>
    </rPh>
    <rPh sb="2" eb="4">
      <t>シエン</t>
    </rPh>
    <rPh sb="13" eb="15">
      <t>ショクギョウ</t>
    </rPh>
    <rPh sb="15" eb="17">
      <t>ソウダン</t>
    </rPh>
    <rPh sb="18" eb="20">
      <t>ショクギョウ</t>
    </rPh>
    <rPh sb="20" eb="22">
      <t>ショウカイ</t>
    </rPh>
    <rPh sb="22" eb="23">
      <t>トウ</t>
    </rPh>
    <rPh sb="24" eb="26">
      <t>ジッシ</t>
    </rPh>
    <rPh sb="26" eb="27">
      <t>トウ</t>
    </rPh>
    <phoneticPr fontId="5"/>
  </si>
  <si>
    <t>－</t>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</si>
  <si>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</si>
  <si>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</si>
  <si>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</si>
  <si>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</si>
  <si>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京都労働局</t>
    <rPh sb="0" eb="2">
      <t>キョウト</t>
    </rPh>
    <rPh sb="2" eb="5">
      <t>ロウドウキョク</t>
    </rPh>
    <phoneticPr fontId="5"/>
  </si>
  <si>
    <t>諸謝金</t>
    <rPh sb="0" eb="1">
      <t>ショ</t>
    </rPh>
    <rPh sb="1" eb="3">
      <t>シャキン</t>
    </rPh>
    <phoneticPr fontId="5"/>
  </si>
  <si>
    <t>就職支援ナビゲーターに係る諸謝金</t>
    <phoneticPr fontId="5"/>
  </si>
  <si>
    <t>庁費</t>
    <rPh sb="0" eb="2">
      <t>チョウヒ</t>
    </rPh>
    <phoneticPr fontId="5"/>
  </si>
  <si>
    <t>就職支援ナビゲーターに係る保険料等</t>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</si>
  <si>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</si>
  <si>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</si>
  <si>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</si>
  <si>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</si>
  <si>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就業支援等に必要な経費</t>
    <rPh sb="0" eb="2">
      <t>シュウギョウ</t>
    </rPh>
    <rPh sb="2" eb="4">
      <t>シエン</t>
    </rPh>
    <rPh sb="4" eb="5">
      <t>トウ</t>
    </rPh>
    <rPh sb="6" eb="8">
      <t>ヒツヨウ</t>
    </rPh>
    <rPh sb="9" eb="11">
      <t>ケイヒ</t>
    </rPh>
    <phoneticPr fontId="5"/>
  </si>
  <si>
    <t>事業に必要な管理経費等</t>
    <rPh sb="0" eb="2">
      <t>ジギョウ</t>
    </rPh>
    <rPh sb="3" eb="5">
      <t>ヒツヨウ</t>
    </rPh>
    <rPh sb="6" eb="8">
      <t>カンリ</t>
    </rPh>
    <rPh sb="8" eb="10">
      <t>ケイヒ</t>
    </rPh>
    <rPh sb="10" eb="11">
      <t>トウ</t>
    </rPh>
    <phoneticPr fontId="5"/>
  </si>
  <si>
    <t>923</t>
    <phoneticPr fontId="5"/>
  </si>
  <si>
    <t>ハローワークによる職業相談を行ったホームレス等求職者の常用就職率を80％以上とする。</t>
    <phoneticPr fontId="5"/>
  </si>
  <si>
    <t>厚労</t>
  </si>
  <si>
    <t>ホームレスや日雇労働者の就労・職場定着を図るため、生活困窮者・ホームレス自立支援センター等へ出張しての職業相談・職業紹介や、事業主等に対する職場定着指導を行う。
また、ホームレスの就労を円滑に推進するため、地方自治体やＮＰＯ等のノウハウを活用した都市雑業等（清掃等）の就業支援を行う。
本事業を実施することにより、ホームレス等の雇用の安定・促進に寄与する。</t>
    <phoneticPr fontId="5"/>
  </si>
  <si>
    <t>地方自治体等が設置する協議会による職業相談件数</t>
    <rPh sb="17" eb="19">
      <t>ショクギョウ</t>
    </rPh>
    <phoneticPr fontId="5"/>
  </si>
  <si>
    <t>日雇労働者等技能講習事業により実施する技能講習の受講者に対して、当事業による職業相談・職業紹介等の実施により、ホームレスや日雇労働者に対する就業機会の確保等を図っている。</t>
    <rPh sb="15" eb="17">
      <t>ジッシ</t>
    </rPh>
    <phoneticPr fontId="5"/>
  </si>
  <si>
    <t>ホームレス等の就労・職場定着を図るため、ホームレス自立支援センター等へ出張して職業相談・職業紹介を行うとともに、事業主等に対する職場定着指導を行う。
また、ホームレスの就労を円滑に推進するため、地方自治体やNPO等のノウハウを活用した都市雑業等の就業支援を行う。</t>
    <phoneticPr fontId="5"/>
  </si>
  <si>
    <t>ホームレスや日雇労働者に対して、個々の就業ニーズや職業能力に応じた対策を講じ、これらの者の就業機会の確保及び雇用の安定を図ることを目的とする。</t>
    <rPh sb="43" eb="44">
      <t>モノ</t>
    </rPh>
    <rPh sb="65" eb="67">
      <t>モクテキ</t>
    </rPh>
    <phoneticPr fontId="5"/>
  </si>
  <si>
    <t>188百万円
/14,767件</t>
    <rPh sb="3" eb="5">
      <t>ヒャクマン</t>
    </rPh>
    <rPh sb="5" eb="6">
      <t>エン</t>
    </rPh>
    <rPh sb="14" eb="15">
      <t>ケン</t>
    </rPh>
    <phoneticPr fontId="5"/>
  </si>
  <si>
    <t>134百万円
/12,953件</t>
    <rPh sb="3" eb="5">
      <t>ヒャクマン</t>
    </rPh>
    <rPh sb="5" eb="6">
      <t>エン</t>
    </rPh>
    <rPh sb="14" eb="15">
      <t>ケン</t>
    </rPh>
    <phoneticPr fontId="5"/>
  </si>
  <si>
    <t>130百万円/9,900件</t>
    <rPh sb="3" eb="5">
      <t>ヒャクマン</t>
    </rPh>
    <rPh sb="5" eb="6">
      <t>エン</t>
    </rPh>
    <rPh sb="12" eb="13">
      <t>ケン</t>
    </rPh>
    <phoneticPr fontId="5"/>
  </si>
  <si>
    <t>200百万円/12,000件</t>
    <rPh sb="3" eb="5">
      <t>ヒャクマン</t>
    </rPh>
    <rPh sb="5" eb="6">
      <t>エン</t>
    </rPh>
    <rPh sb="13" eb="14">
      <t>ケン</t>
    </rPh>
    <phoneticPr fontId="5"/>
  </si>
  <si>
    <t>194百万円
/15,800件</t>
    <rPh sb="3" eb="4">
      <t>ヒャク</t>
    </rPh>
    <rPh sb="14" eb="15">
      <t>ケン</t>
    </rPh>
    <phoneticPr fontId="5"/>
  </si>
  <si>
    <t>194百万円
/15,371件</t>
    <rPh sb="3" eb="5">
      <t>ヒャクマン</t>
    </rPh>
    <rPh sb="5" eb="6">
      <t>エン</t>
    </rPh>
    <rPh sb="14" eb="15">
      <t>ケン</t>
    </rPh>
    <phoneticPr fontId="5"/>
  </si>
  <si>
    <t>－</t>
    <phoneticPr fontId="5"/>
  </si>
  <si>
    <t>-</t>
    <phoneticPr fontId="5"/>
  </si>
  <si>
    <t>「ホームレスの自立の支援等に関する特別措置法」により、ホームレス等に対して安定した雇用の場の確保等による就業機会の確保施策等を実施することは国の責務とされている。また、都市雑業等の就業支援は地方自治体や民間団体等で構成される協議会に委託して実施している。</t>
    <rPh sb="84" eb="86">
      <t>トシ</t>
    </rPh>
    <rPh sb="86" eb="88">
      <t>ザツギョウ</t>
    </rPh>
    <rPh sb="88" eb="89">
      <t>トウ</t>
    </rPh>
    <rPh sb="90" eb="92">
      <t>シュウギョウ</t>
    </rPh>
    <rPh sb="92" eb="94">
      <t>シエン</t>
    </rPh>
    <rPh sb="95" eb="97">
      <t>チホウ</t>
    </rPh>
    <rPh sb="97" eb="100">
      <t>ジチタイ</t>
    </rPh>
    <rPh sb="101" eb="103">
      <t>ミンカン</t>
    </rPh>
    <rPh sb="103" eb="105">
      <t>ダンタイ</t>
    </rPh>
    <rPh sb="105" eb="106">
      <t>トウ</t>
    </rPh>
    <rPh sb="107" eb="109">
      <t>コウセイ</t>
    </rPh>
    <rPh sb="112" eb="115">
      <t>キョウギカイ</t>
    </rPh>
    <rPh sb="116" eb="118">
      <t>イタク</t>
    </rPh>
    <rPh sb="120" eb="122">
      <t>ジッシ</t>
    </rPh>
    <phoneticPr fontId="5"/>
  </si>
  <si>
    <t>ホームレス等の就労環境や就労ニーズに精通した地域の民間団体に委託することで、効果的に事業を実施できている。また、ハローワークに就労支援を実施する就職支援ナビゲーター等を配置し、ホームレス自立支援センター等において巡回相談等を実施しており、就職支援ナビゲーターの支援による常用就職率も目標を達成していることから、実効性の高い手段となっている。</t>
    <rPh sb="22" eb="24">
      <t>チイキ</t>
    </rPh>
    <rPh sb="42" eb="44">
      <t>ジギョウ</t>
    </rPh>
    <rPh sb="45" eb="47">
      <t>ジッシ</t>
    </rPh>
    <phoneticPr fontId="5"/>
  </si>
  <si>
    <t>ハローワークによるホームレス等求職者に対する職業相談件数は見込みを上回った。地方自治体等が設置する協議会による職業相談件数は、新型コロナウイルス感染症対策のため職場体験講習等の主要な支援策が実施できなかったことに伴い見込みを下回ったが、見込みに近い実績となっており、概ね見込みに見合ったものと考えている。</t>
    <rPh sb="29" eb="31">
      <t>ミコ</t>
    </rPh>
    <rPh sb="80" eb="82">
      <t>ショクバ</t>
    </rPh>
    <rPh sb="82" eb="84">
      <t>タイケン</t>
    </rPh>
    <rPh sb="84" eb="86">
      <t>コウシュウ</t>
    </rPh>
    <rPh sb="86" eb="87">
      <t>トウ</t>
    </rPh>
    <rPh sb="88" eb="90">
      <t>シュヨウ</t>
    </rPh>
    <rPh sb="91" eb="94">
      <t>シエンサク</t>
    </rPh>
    <rPh sb="95" eb="97">
      <t>ジッシ</t>
    </rPh>
    <rPh sb="106" eb="107">
      <t>トモナ</t>
    </rPh>
    <rPh sb="118" eb="120">
      <t>ミコ</t>
    </rPh>
    <rPh sb="122" eb="123">
      <t>チカ</t>
    </rPh>
    <rPh sb="124" eb="126">
      <t>ジッセキ</t>
    </rPh>
    <rPh sb="133" eb="134">
      <t>オオム</t>
    </rPh>
    <rPh sb="146" eb="147">
      <t>カンガ</t>
    </rPh>
    <phoneticPr fontId="5"/>
  </si>
  <si>
    <t>ホームレスの数は減少傾向にあるものの、今後も引き続きホームレスの自立の支援等に関する施策を計画的かつ着実に推進する必要があるとして、「ホームレスの自立の支援等に関する特別措置法の一部を改正する法律」（平成29年法律第68号）により、「ホームレスの自立の支援等に関する特別措置法」の有効期限が2027年まで延長されたところ。また、ホームレス等は就職に向けた適応力が不足しているなど、一般の求職者に比べ就職が困難な状況にある。以上から、これらの者のための相談窓口の設置などの就労支援施策を推進することは社会のニーズを反映したものである。</t>
    <rPh sb="6" eb="7">
      <t>カズ</t>
    </rPh>
    <rPh sb="8" eb="10">
      <t>ゲンショウ</t>
    </rPh>
    <rPh sb="10" eb="12">
      <t>ケイコウ</t>
    </rPh>
    <rPh sb="19" eb="21">
      <t>コンゴ</t>
    </rPh>
    <rPh sb="22" eb="23">
      <t>ヒ</t>
    </rPh>
    <rPh sb="24" eb="25">
      <t>ツヅ</t>
    </rPh>
    <rPh sb="32" eb="34">
      <t>ジリツ</t>
    </rPh>
    <rPh sb="35" eb="37">
      <t>シエン</t>
    </rPh>
    <rPh sb="37" eb="38">
      <t>トウ</t>
    </rPh>
    <rPh sb="39" eb="40">
      <t>カン</t>
    </rPh>
    <rPh sb="42" eb="44">
      <t>セサク</t>
    </rPh>
    <rPh sb="45" eb="48">
      <t>ケイカクテキ</t>
    </rPh>
    <rPh sb="50" eb="52">
      <t>チャクジツ</t>
    </rPh>
    <rPh sb="53" eb="55">
      <t>スイシン</t>
    </rPh>
    <rPh sb="57" eb="59">
      <t>ヒツヨウ</t>
    </rPh>
    <rPh sb="73" eb="75">
      <t>ジリツ</t>
    </rPh>
    <rPh sb="76" eb="78">
      <t>シエン</t>
    </rPh>
    <rPh sb="78" eb="79">
      <t>トウ</t>
    </rPh>
    <rPh sb="80" eb="81">
      <t>カン</t>
    </rPh>
    <rPh sb="83" eb="85">
      <t>トクベツ</t>
    </rPh>
    <rPh sb="85" eb="88">
      <t>ソチホウ</t>
    </rPh>
    <rPh sb="89" eb="91">
      <t>イチブ</t>
    </rPh>
    <rPh sb="92" eb="94">
      <t>カイセイ</t>
    </rPh>
    <rPh sb="96" eb="98">
      <t>ホウリツ</t>
    </rPh>
    <rPh sb="100" eb="102">
      <t>ヘイセイ</t>
    </rPh>
    <rPh sb="104" eb="105">
      <t>ネン</t>
    </rPh>
    <rPh sb="105" eb="107">
      <t>ホウリツ</t>
    </rPh>
    <rPh sb="107" eb="108">
      <t>ダイ</t>
    </rPh>
    <rPh sb="110" eb="111">
      <t>ゴウ</t>
    </rPh>
    <rPh sb="123" eb="125">
      <t>ジリツ</t>
    </rPh>
    <rPh sb="126" eb="128">
      <t>シエン</t>
    </rPh>
    <rPh sb="128" eb="129">
      <t>トウ</t>
    </rPh>
    <rPh sb="130" eb="131">
      <t>カン</t>
    </rPh>
    <rPh sb="133" eb="135">
      <t>トクベツ</t>
    </rPh>
    <rPh sb="135" eb="138">
      <t>ソチホウ</t>
    </rPh>
    <rPh sb="140" eb="142">
      <t>ユウコウ</t>
    </rPh>
    <rPh sb="142" eb="144">
      <t>キゲン</t>
    </rPh>
    <rPh sb="149" eb="150">
      <t>ネン</t>
    </rPh>
    <rPh sb="152" eb="154">
      <t>エンチョウ</t>
    </rPh>
    <rPh sb="169" eb="170">
      <t>トウ</t>
    </rPh>
    <rPh sb="193" eb="196">
      <t>キュウショクシャ</t>
    </rPh>
    <rPh sb="197" eb="198">
      <t>クラ</t>
    </rPh>
    <rPh sb="205" eb="207">
      <t>ジョウキョウ</t>
    </rPh>
    <rPh sb="211" eb="213">
      <t>イジョウ</t>
    </rPh>
    <rPh sb="256" eb="258">
      <t>ハンエイ</t>
    </rPh>
    <phoneticPr fontId="5"/>
  </si>
  <si>
    <t>事業を運営するための必要な諸経費について経費削減に努めている。</t>
    <rPh sb="0" eb="2">
      <t>ジギョウ</t>
    </rPh>
    <rPh sb="3" eb="5">
      <t>ウンエイ</t>
    </rPh>
    <rPh sb="10" eb="12">
      <t>ヒツヨウ</t>
    </rPh>
    <rPh sb="13" eb="16">
      <t>ショケイヒ</t>
    </rPh>
    <rPh sb="20" eb="22">
      <t>ケイヒ</t>
    </rPh>
    <rPh sb="22" eb="24">
      <t>サクゲン</t>
    </rPh>
    <rPh sb="25" eb="26">
      <t>ツト</t>
    </rPh>
    <phoneticPr fontId="5"/>
  </si>
  <si>
    <t>点検対象外</t>
    <rPh sb="0" eb="2">
      <t>テンケン</t>
    </rPh>
    <rPh sb="2" eb="4">
      <t>タイショウ</t>
    </rPh>
    <rPh sb="4" eb="5">
      <t>ガイ</t>
    </rPh>
    <phoneticPr fontId="5"/>
  </si>
  <si>
    <t>139百万円
/12,264件</t>
    <rPh sb="3" eb="6">
      <t>ヒャクマンエン</t>
    </rPh>
    <rPh sb="14" eb="15">
      <t>ケン</t>
    </rPh>
    <phoneticPr fontId="5"/>
  </si>
  <si>
    <t>ホームレスの自立の支援等に関する基本方針（平成30年厚生労働省・国土交通省告示第２号）</t>
    <phoneticPr fontId="5"/>
  </si>
  <si>
    <t>雇用保険法第62条第１項第６号
ホームレスの自立の支援等に関する特別措置法第５条(平成十四年法律第百五号)</t>
    <rPh sb="37" eb="38">
      <t>ダイ</t>
    </rPh>
    <rPh sb="39" eb="40">
      <t>ジョウ</t>
    </rPh>
    <phoneticPr fontId="5"/>
  </si>
  <si>
    <t>現状通り</t>
  </si>
  <si>
    <t>引き続き、必要な予算額を確保し、適正な執行に努めること。</t>
  </si>
  <si>
    <t>－</t>
    <phoneticPr fontId="5"/>
  </si>
  <si>
    <t>-</t>
    <phoneticPr fontId="5"/>
  </si>
  <si>
    <t>208百万
/13,457件</t>
    <rPh sb="3" eb="4">
      <t>ヒャク</t>
    </rPh>
    <rPh sb="4" eb="5">
      <t>マン</t>
    </rPh>
    <rPh sb="13" eb="14">
      <t>ケン</t>
    </rPh>
    <phoneticPr fontId="5"/>
  </si>
  <si>
    <t>成果実績については目標値を上回っており、おおむね効果的に実施されている。</t>
  </si>
  <si>
    <t>今後も引き続き適正な実施に努める。</t>
  </si>
  <si>
    <t>単位当たりコスト＝Ｘ／Y
Ｘ：就職支援ナビゲーター・求人者支援員関係執行額（円）
Ｙ：ハローワークによるホームレス等求職者に対する職業相談件数　　
※求人者支援員は30年度で廃止　　　　　</t>
    <rPh sb="87" eb="89">
      <t>ハイシ</t>
    </rPh>
    <phoneticPr fontId="5"/>
  </si>
  <si>
    <t>単位当たりコスト＝Ｘ／Y
Ｘ：ホームレス就業支援事業執行額（百万円）
Ｙ：地方自治体等が設置する協議会による就業相談件数</t>
    <rPh sb="30" eb="32">
      <t>ヒャクマン</t>
    </rPh>
    <phoneticPr fontId="5"/>
  </si>
  <si>
    <t>国家公務員共済組合短期給付の適用拡大のため</t>
    <phoneticPr fontId="5"/>
  </si>
  <si>
    <t>執行実績を踏まえ、事業目的に即し真に必要なものに限定していることから、単位当たりコストついては、概ね妥当と考えている。</t>
    <rPh sb="35" eb="37">
      <t>タンイ</t>
    </rPh>
    <rPh sb="37" eb="38">
      <t>ア</t>
    </rPh>
    <rPh sb="48" eb="49">
      <t>オオム</t>
    </rPh>
    <rPh sb="50" eb="52">
      <t>ダトウ</t>
    </rPh>
    <rPh sb="53" eb="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</si>
</sst>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rgb="FF000000"/>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2" applyFont="1" applyFill="1" applyBorder="1" applyAlignment="1" applyProtection="1">
      <alignment horizontal="center" vertical="center" wrapText="1"/>
    </xf>
    <xf numFmtId="0" fontId="9" fillId="0" borderId="88" xfId="2"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66" xfId="0" applyFont="1"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2"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8" borderId="73"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6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5" borderId="66" xfId="2" applyFont="1" applyFill="1" applyBorder="1" applyAlignment="1" applyProtection="1">
      <alignment horizontal="left" vertical="center" wrapText="1" shrinkToFit="1"/>
      <protection locked="0"/>
    </xf>
    <xf numFmtId="0" fontId="0" fillId="5" borderId="17" xfId="2" applyFont="1" applyFill="1" applyBorder="1" applyAlignment="1" applyProtection="1">
      <alignment horizontal="left" vertical="center" wrapText="1" shrinkToFit="1"/>
      <protection locked="0"/>
    </xf>
    <xf numFmtId="0" fontId="0" fillId="5" borderId="18" xfId="2"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0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106456</xdr:colOff>
      <xdr:row>753</xdr:row>
      <xdr:rowOff>171287</xdr:rowOff>
    </xdr:from>
    <xdr:to>
      <xdr:col>20</xdr:col>
      <xdr:colOff>112059</xdr:colOff>
      <xdr:row>756</xdr:row>
      <xdr:rowOff>88902</xdr:rowOff>
    </xdr:to>
    <xdr:cxnSp macro="">
      <xdr:nvCxnSpPr>
        <xdr:cNvPr id="6" name="直線矢印コネクタ 5"/>
        <xdr:cNvCxnSpPr>
          <a:endCxn id="9" idx="0"/>
        </xdr:cNvCxnSpPr>
      </xdr:nvCxnSpPr>
      <xdr:spPr bwMode="auto">
        <a:xfrm>
          <a:off x="4707031" y="47253362"/>
          <a:ext cx="5603" cy="9748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18816</xdr:colOff>
      <xdr:row>755</xdr:row>
      <xdr:rowOff>192097</xdr:rowOff>
    </xdr:from>
    <xdr:to>
      <xdr:col>38</xdr:col>
      <xdr:colOff>37803</xdr:colOff>
      <xdr:row>756</xdr:row>
      <xdr:rowOff>47037</xdr:rowOff>
    </xdr:to>
    <xdr:sp macro="" textlink="">
      <xdr:nvSpPr>
        <xdr:cNvPr id="7" name="テキスト ボックス 6"/>
        <xdr:cNvSpPr txBox="1"/>
      </xdr:nvSpPr>
      <xdr:spPr bwMode="auto">
        <a:xfrm>
          <a:off x="5023557" y="51264912"/>
          <a:ext cx="1806394" cy="212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随意契約（公募）</a:t>
          </a:r>
          <a:r>
            <a:rPr kumimoji="1" lang="en-US" sz="1100">
              <a:solidFill>
                <a:schemeClr val="dk1"/>
              </a:solidFill>
              <a:latin typeface="+mn-lt"/>
              <a:ea typeface="+mn-ea"/>
              <a:cs typeface="+mn-cs"/>
            </a:rPr>
            <a:t>】</a:t>
          </a:r>
          <a:endParaRPr kumimoji="1" lang="ja-JP" altLang="en-US" sz="1200"/>
        </a:p>
      </xdr:txBody>
    </xdr:sp>
    <xdr:clientData/>
  </xdr:twoCellAnchor>
  <xdr:twoCellAnchor>
    <xdr:from>
      <xdr:col>15</xdr:col>
      <xdr:colOff>128857</xdr:colOff>
      <xdr:row>749</xdr:row>
      <xdr:rowOff>214116</xdr:rowOff>
    </xdr:from>
    <xdr:to>
      <xdr:col>25</xdr:col>
      <xdr:colOff>69053</xdr:colOff>
      <xdr:row>751</xdr:row>
      <xdr:rowOff>148608</xdr:rowOff>
    </xdr:to>
    <xdr:sp macro="" textlink="">
      <xdr:nvSpPr>
        <xdr:cNvPr id="8" name="テキスト ボックス 7"/>
        <xdr:cNvSpPr txBox="1"/>
      </xdr:nvSpPr>
      <xdr:spPr bwMode="auto">
        <a:xfrm>
          <a:off x="3729307" y="45886491"/>
          <a:ext cx="1940446" cy="63934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347</a:t>
          </a:r>
          <a:r>
            <a:rPr kumimoji="1" lang="ja-JP" altLang="ja-JP" sz="1100">
              <a:solidFill>
                <a:schemeClr val="dk1"/>
              </a:solidFill>
              <a:effectLst/>
              <a:latin typeface="+mn-lt"/>
              <a:ea typeface="+mn-ea"/>
              <a:cs typeface="+mn-cs"/>
            </a:rPr>
            <a:t>百万円</a:t>
          </a:r>
          <a:endParaRPr kumimoji="1" lang="ja-JP" altLang="en-US" sz="1200">
            <a:solidFill>
              <a:sysClr val="windowText" lastClr="000000"/>
            </a:solidFill>
          </a:endParaRPr>
        </a:p>
      </xdr:txBody>
    </xdr:sp>
    <xdr:clientData/>
  </xdr:twoCellAnchor>
  <xdr:twoCellAnchor>
    <xdr:from>
      <xdr:col>15</xdr:col>
      <xdr:colOff>6404</xdr:colOff>
      <xdr:row>756</xdr:row>
      <xdr:rowOff>88902</xdr:rowOff>
    </xdr:from>
    <xdr:to>
      <xdr:col>26</xdr:col>
      <xdr:colOff>13607</xdr:colOff>
      <xdr:row>758</xdr:row>
      <xdr:rowOff>273740</xdr:rowOff>
    </xdr:to>
    <xdr:sp macro="" textlink="">
      <xdr:nvSpPr>
        <xdr:cNvPr id="9" name="テキスト ボックス 8"/>
        <xdr:cNvSpPr txBox="1"/>
      </xdr:nvSpPr>
      <xdr:spPr bwMode="auto">
        <a:xfrm>
          <a:off x="3606854" y="48228252"/>
          <a:ext cx="2207478" cy="88968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Ｂ．都道府県労働局（</a:t>
          </a:r>
          <a:r>
            <a:rPr kumimoji="1" lang="en-US" altLang="ja-JP" sz="1200">
              <a:solidFill>
                <a:schemeClr val="tx1"/>
              </a:solidFill>
            </a:rPr>
            <a:t>6</a:t>
          </a:r>
          <a:r>
            <a:rPr kumimoji="1" lang="ja-JP" altLang="en-US" sz="1200">
              <a:solidFill>
                <a:schemeClr val="tx1"/>
              </a:solidFill>
            </a:rPr>
            <a:t>局）</a:t>
          </a:r>
          <a:endParaRPr kumimoji="1" lang="en-US" altLang="ja-JP" sz="1200">
            <a:solidFill>
              <a:schemeClr val="tx1"/>
            </a:solidFill>
          </a:endParaRPr>
        </a:p>
        <a:p>
          <a:pPr algn="ctr"/>
          <a:r>
            <a:rPr kumimoji="1" lang="en-US" altLang="ja-JP" sz="1200">
              <a:solidFill>
                <a:schemeClr val="tx1"/>
              </a:solidFill>
            </a:rPr>
            <a:t>139</a:t>
          </a:r>
          <a:r>
            <a:rPr kumimoji="1" lang="ja-JP" altLang="en-US" sz="1200">
              <a:solidFill>
                <a:schemeClr val="tx1"/>
              </a:solidFill>
            </a:rPr>
            <a:t>百万円</a:t>
          </a:r>
        </a:p>
      </xdr:txBody>
    </xdr:sp>
    <xdr:clientData/>
  </xdr:twoCellAnchor>
  <xdr:twoCellAnchor>
    <xdr:from>
      <xdr:col>31</xdr:col>
      <xdr:colOff>175581</xdr:colOff>
      <xdr:row>756</xdr:row>
      <xdr:rowOff>88947</xdr:rowOff>
    </xdr:from>
    <xdr:to>
      <xdr:col>41</xdr:col>
      <xdr:colOff>179534</xdr:colOff>
      <xdr:row>758</xdr:row>
      <xdr:rowOff>83239</xdr:rowOff>
    </xdr:to>
    <xdr:sp macro="" textlink="">
      <xdr:nvSpPr>
        <xdr:cNvPr id="10" name="テキスト ボックス 9"/>
        <xdr:cNvSpPr txBox="1"/>
      </xdr:nvSpPr>
      <xdr:spPr bwMode="auto">
        <a:xfrm>
          <a:off x="6976431" y="48228297"/>
          <a:ext cx="2004203" cy="6991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Ａ．東京ホームレス就業支援</a:t>
          </a:r>
          <a:endParaRPr kumimoji="1" lang="en-US" altLang="ja-JP" sz="1000">
            <a:solidFill>
              <a:sysClr val="windowText" lastClr="000000"/>
            </a:solidFill>
          </a:endParaRPr>
        </a:p>
        <a:p>
          <a:pPr algn="ctr"/>
          <a:r>
            <a:rPr kumimoji="1" lang="ja-JP" altLang="en-US" sz="1000">
              <a:solidFill>
                <a:sysClr val="windowText" lastClr="000000"/>
              </a:solidFill>
            </a:rPr>
            <a:t>事業推進協議会ほか３団体</a:t>
          </a:r>
          <a:endParaRPr kumimoji="1" lang="en-US" altLang="ja-JP" sz="1000">
            <a:solidFill>
              <a:sysClr val="windowText" lastClr="000000"/>
            </a:solidFill>
          </a:endParaRPr>
        </a:p>
        <a:p>
          <a:pPr algn="ctr"/>
          <a:r>
            <a:rPr kumimoji="1" lang="en-US" altLang="ja-JP" sz="1000">
              <a:solidFill>
                <a:schemeClr val="tx1"/>
              </a:solidFill>
            </a:rPr>
            <a:t>208</a:t>
          </a:r>
          <a:r>
            <a:rPr kumimoji="1" lang="ja-JP" altLang="en-US" sz="1000">
              <a:solidFill>
                <a:schemeClr val="tx1"/>
              </a:solidFill>
            </a:rPr>
            <a:t>百万円</a:t>
          </a:r>
        </a:p>
      </xdr:txBody>
    </xdr:sp>
    <xdr:clientData/>
  </xdr:twoCellAnchor>
  <xdr:twoCellAnchor>
    <xdr:from>
      <xdr:col>20</xdr:col>
      <xdr:colOff>123279</xdr:colOff>
      <xdr:row>754</xdr:row>
      <xdr:rowOff>179846</xdr:rowOff>
    </xdr:from>
    <xdr:to>
      <xdr:col>36</xdr:col>
      <xdr:colOff>162641</xdr:colOff>
      <xdr:row>754</xdr:row>
      <xdr:rowOff>179846</xdr:rowOff>
    </xdr:to>
    <xdr:cxnSp macro="">
      <xdr:nvCxnSpPr>
        <xdr:cNvPr id="11" name="直線コネクタ 10"/>
        <xdr:cNvCxnSpPr/>
      </xdr:nvCxnSpPr>
      <xdr:spPr bwMode="auto">
        <a:xfrm>
          <a:off x="4723854" y="47614346"/>
          <a:ext cx="32397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138143</xdr:colOff>
      <xdr:row>758</xdr:row>
      <xdr:rowOff>320889</xdr:rowOff>
    </xdr:from>
    <xdr:to>
      <xdr:col>25</xdr:col>
      <xdr:colOff>158939</xdr:colOff>
      <xdr:row>761</xdr:row>
      <xdr:rowOff>18665</xdr:rowOff>
    </xdr:to>
    <xdr:sp macro="" textlink="">
      <xdr:nvSpPr>
        <xdr:cNvPr id="12" name="大かっこ 11"/>
        <xdr:cNvSpPr/>
      </xdr:nvSpPr>
      <xdr:spPr bwMode="auto">
        <a:xfrm>
          <a:off x="3738593" y="49165089"/>
          <a:ext cx="2021046" cy="755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・就職支援ナビゲーターによる職業相談・職業紹介等の実施</a:t>
          </a:r>
          <a:endParaRPr kumimoji="1" lang="en-US" altLang="ja-JP" sz="900"/>
        </a:p>
      </xdr:txBody>
    </xdr:sp>
    <xdr:clientData/>
  </xdr:twoCellAnchor>
  <xdr:twoCellAnchor>
    <xdr:from>
      <xdr:col>31</xdr:col>
      <xdr:colOff>159856</xdr:colOff>
      <xdr:row>758</xdr:row>
      <xdr:rowOff>178068</xdr:rowOff>
    </xdr:from>
    <xdr:to>
      <xdr:col>42</xdr:col>
      <xdr:colOff>12489</xdr:colOff>
      <xdr:row>760</xdr:row>
      <xdr:rowOff>148875</xdr:rowOff>
    </xdr:to>
    <xdr:sp macro="" textlink="">
      <xdr:nvSpPr>
        <xdr:cNvPr id="13" name="大かっこ 12"/>
        <xdr:cNvSpPr/>
      </xdr:nvSpPr>
      <xdr:spPr bwMode="auto">
        <a:xfrm>
          <a:off x="6960706" y="49022268"/>
          <a:ext cx="2052908" cy="675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・就業支援員による就業支援、就業開拓推進員による就業機会確保支援、職場体験講習の実施等</a:t>
          </a:r>
          <a:endParaRPr lang="ja-JP" altLang="ja-JP" sz="900"/>
        </a:p>
      </xdr:txBody>
    </xdr:sp>
    <xdr:clientData/>
  </xdr:twoCellAnchor>
  <xdr:twoCellAnchor>
    <xdr:from>
      <xdr:col>16</xdr:col>
      <xdr:colOff>50121</xdr:colOff>
      <xdr:row>751</xdr:row>
      <xdr:rowOff>241607</xdr:rowOff>
    </xdr:from>
    <xdr:to>
      <xdr:col>25</xdr:col>
      <xdr:colOff>135467</xdr:colOff>
      <xdr:row>753</xdr:row>
      <xdr:rowOff>279400</xdr:rowOff>
    </xdr:to>
    <xdr:sp macro="" textlink="">
      <xdr:nvSpPr>
        <xdr:cNvPr id="14" name="大かっこ 13"/>
        <xdr:cNvSpPr/>
      </xdr:nvSpPr>
      <xdr:spPr bwMode="auto">
        <a:xfrm>
          <a:off x="3850596" y="46618832"/>
          <a:ext cx="1885571" cy="742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・関係部局等との調整。</a:t>
          </a:r>
          <a:endParaRPr kumimoji="1" lang="en-US" altLang="ja-JP" sz="900"/>
        </a:p>
        <a:p>
          <a:pPr algn="l">
            <a:lnSpc>
              <a:spcPts val="900"/>
            </a:lnSpc>
          </a:pPr>
          <a:r>
            <a:rPr kumimoji="1" lang="ja-JP" altLang="en-US" sz="900"/>
            <a:t>・施策の企画・立案、都道府県労働局及び委託団体に対する指導等</a:t>
          </a:r>
        </a:p>
      </xdr:txBody>
    </xdr:sp>
    <xdr:clientData/>
  </xdr:twoCellAnchor>
  <xdr:twoCellAnchor>
    <xdr:from>
      <xdr:col>13</xdr:col>
      <xdr:colOff>0</xdr:colOff>
      <xdr:row>749</xdr:row>
      <xdr:rowOff>0</xdr:rowOff>
    </xdr:from>
    <xdr:to>
      <xdr:col>27</xdr:col>
      <xdr:colOff>22412</xdr:colOff>
      <xdr:row>761</xdr:row>
      <xdr:rowOff>108854</xdr:rowOff>
    </xdr:to>
    <xdr:sp macro="" textlink="">
      <xdr:nvSpPr>
        <xdr:cNvPr id="15" name="正方形/長方形 14"/>
        <xdr:cNvSpPr/>
      </xdr:nvSpPr>
      <xdr:spPr bwMode="auto">
        <a:xfrm>
          <a:off x="3200400" y="45672375"/>
          <a:ext cx="2822762" cy="4337954"/>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15</xdr:col>
      <xdr:colOff>6404</xdr:colOff>
      <xdr:row>755</xdr:row>
      <xdr:rowOff>80039</xdr:rowOff>
    </xdr:from>
    <xdr:to>
      <xdr:col>21</xdr:col>
      <xdr:colOff>57150</xdr:colOff>
      <xdr:row>755</xdr:row>
      <xdr:rowOff>348981</xdr:rowOff>
    </xdr:to>
    <xdr:sp macro="" textlink="">
      <xdr:nvSpPr>
        <xdr:cNvPr id="16" name="テキスト ボックス 15"/>
        <xdr:cNvSpPr txBox="1"/>
      </xdr:nvSpPr>
      <xdr:spPr bwMode="auto">
        <a:xfrm>
          <a:off x="3606854" y="47866964"/>
          <a:ext cx="1250896"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予算示達</a:t>
          </a:r>
          <a:r>
            <a:rPr kumimoji="1" lang="en-US" sz="1100">
              <a:solidFill>
                <a:schemeClr val="dk1"/>
              </a:solidFill>
              <a:latin typeface="+mn-lt"/>
              <a:ea typeface="+mn-ea"/>
              <a:cs typeface="+mn-cs"/>
            </a:rPr>
            <a:t>】</a:t>
          </a:r>
          <a:endParaRPr kumimoji="1" lang="ja-JP" altLang="en-US" sz="1200"/>
        </a:p>
      </xdr:txBody>
    </xdr:sp>
    <xdr:clientData/>
  </xdr:twoCellAnchor>
  <xdr:twoCellAnchor>
    <xdr:from>
      <xdr:col>36</xdr:col>
      <xdr:colOff>176897</xdr:colOff>
      <xdr:row>754</xdr:row>
      <xdr:rowOff>163288</xdr:rowOff>
    </xdr:from>
    <xdr:to>
      <xdr:col>36</xdr:col>
      <xdr:colOff>177558</xdr:colOff>
      <xdr:row>756</xdr:row>
      <xdr:rowOff>88947</xdr:rowOff>
    </xdr:to>
    <xdr:cxnSp macro="">
      <xdr:nvCxnSpPr>
        <xdr:cNvPr id="17" name="直線矢印コネクタ 16"/>
        <xdr:cNvCxnSpPr>
          <a:endCxn id="10" idx="0"/>
        </xdr:cNvCxnSpPr>
      </xdr:nvCxnSpPr>
      <xdr:spPr bwMode="auto">
        <a:xfrm>
          <a:off x="7977872" y="47597788"/>
          <a:ext cx="661" cy="63050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3" zoomScale="81" zoomScaleNormal="75" zoomScaleSheetLayoutView="81" zoomScalePageLayoutView="85" workbookViewId="0">
      <selection activeCell="BF705" sqref="BF70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695</v>
      </c>
      <c r="AK2" s="191"/>
      <c r="AL2" s="191"/>
      <c r="AM2" s="191"/>
      <c r="AN2" s="83" t="s">
        <v>324</v>
      </c>
      <c r="AO2" s="191">
        <v>20</v>
      </c>
      <c r="AP2" s="191"/>
      <c r="AQ2" s="191"/>
      <c r="AR2" s="84" t="s">
        <v>629</v>
      </c>
      <c r="AS2" s="192">
        <v>648</v>
      </c>
      <c r="AT2" s="192"/>
      <c r="AU2" s="192"/>
      <c r="AV2" s="83" t="str">
        <f>IF(AW2="","","-")</f>
        <v/>
      </c>
      <c r="AW2" s="379"/>
      <c r="AX2" s="379"/>
    </row>
    <row r="3" spans="1:50" ht="21" customHeight="1" thickBot="1">
      <c r="A3" s="508" t="s">
        <v>622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630</v>
      </c>
      <c r="AK3" s="510"/>
      <c r="AL3" s="510"/>
      <c r="AM3" s="510"/>
      <c r="AN3" s="510"/>
      <c r="AO3" s="510"/>
      <c r="AP3" s="510"/>
      <c r="AQ3" s="510"/>
      <c r="AR3" s="510"/>
      <c r="AS3" s="510"/>
      <c r="AT3" s="510"/>
      <c r="AU3" s="510"/>
      <c r="AV3" s="510"/>
      <c r="AW3" s="510"/>
      <c r="AX3" s="24" t="s">
        <v>64</v>
      </c>
    </row>
    <row r="4" spans="1:50" ht="24.75" customHeight="1">
      <c r="A4" s="712" t="s">
        <v>25</v>
      </c>
      <c r="B4" s="713"/>
      <c r="C4" s="713"/>
      <c r="D4" s="713"/>
      <c r="E4" s="713"/>
      <c r="F4" s="713"/>
      <c r="G4" s="687" t="s">
        <v>631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3" t="s">
        <v>408</v>
      </c>
      <c r="H5" s="544"/>
      <c r="I5" s="544"/>
      <c r="J5" s="544"/>
      <c r="K5" s="544"/>
      <c r="L5" s="544"/>
      <c r="M5" s="545" t="s">
        <v>65</v>
      </c>
      <c r="N5" s="546"/>
      <c r="O5" s="546"/>
      <c r="P5" s="546"/>
      <c r="Q5" s="546"/>
      <c r="R5" s="547"/>
      <c r="S5" s="548" t="s">
        <v>69</v>
      </c>
      <c r="T5" s="544"/>
      <c r="U5" s="544"/>
      <c r="V5" s="544"/>
      <c r="W5" s="544"/>
      <c r="X5" s="549"/>
      <c r="Y5" s="703" t="s">
        <v>3</v>
      </c>
      <c r="Z5" s="704"/>
      <c r="AA5" s="704"/>
      <c r="AB5" s="704"/>
      <c r="AC5" s="704"/>
      <c r="AD5" s="705"/>
      <c r="AE5" s="706" t="s">
        <v>633</v>
      </c>
      <c r="AF5" s="707"/>
      <c r="AG5" s="707"/>
      <c r="AH5" s="707"/>
      <c r="AI5" s="707"/>
      <c r="AJ5" s="707"/>
      <c r="AK5" s="707"/>
      <c r="AL5" s="707"/>
      <c r="AM5" s="707"/>
      <c r="AN5" s="707"/>
      <c r="AO5" s="707"/>
      <c r="AP5" s="708"/>
      <c r="AQ5" s="709" t="s">
        <v>635</v>
      </c>
      <c r="AR5" s="710"/>
      <c r="AS5" s="710"/>
      <c r="AT5" s="710"/>
      <c r="AU5" s="710"/>
      <c r="AV5" s="710"/>
      <c r="AW5" s="710"/>
      <c r="AX5" s="711"/>
    </row>
    <row r="6" spans="1:50" ht="39" customHeight="1">
      <c r="A6" s="714" t="s">
        <v>4</v>
      </c>
      <c r="B6" s="715"/>
      <c r="C6" s="715"/>
      <c r="D6" s="715"/>
      <c r="E6" s="715"/>
      <c r="F6" s="715"/>
      <c r="G6" s="868" t="str">
        <f>入力規則等!F39</f>
        <v>一般会計、労働保険特別会計雇用勘定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72.75" customHeight="1">
      <c r="A7" s="817" t="s">
        <v>22</v>
      </c>
      <c r="B7" s="818"/>
      <c r="C7" s="818"/>
      <c r="D7" s="818"/>
      <c r="E7" s="818"/>
      <c r="F7" s="819"/>
      <c r="G7" s="820" t="s">
        <v>717</v>
      </c>
      <c r="H7" s="821"/>
      <c r="I7" s="821"/>
      <c r="J7" s="821"/>
      <c r="K7" s="821"/>
      <c r="L7" s="821"/>
      <c r="M7" s="821"/>
      <c r="N7" s="821"/>
      <c r="O7" s="821"/>
      <c r="P7" s="821"/>
      <c r="Q7" s="821"/>
      <c r="R7" s="821"/>
      <c r="S7" s="821"/>
      <c r="T7" s="821"/>
      <c r="U7" s="821"/>
      <c r="V7" s="821"/>
      <c r="W7" s="821"/>
      <c r="X7" s="822"/>
      <c r="Y7" s="377" t="s">
        <v>307</v>
      </c>
      <c r="Z7" s="281"/>
      <c r="AA7" s="281"/>
      <c r="AB7" s="281"/>
      <c r="AC7" s="281"/>
      <c r="AD7" s="378"/>
      <c r="AE7" s="364" t="s">
        <v>716</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17" t="s">
        <v>208</v>
      </c>
      <c r="B8" s="818"/>
      <c r="C8" s="818"/>
      <c r="D8" s="818"/>
      <c r="E8" s="818"/>
      <c r="F8" s="819"/>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7" t="str">
        <f>入力規則等!K13</f>
        <v>社会保障、その他の事項経費</v>
      </c>
      <c r="AF8" s="204"/>
      <c r="AG8" s="204"/>
      <c r="AH8" s="204"/>
      <c r="AI8" s="204"/>
      <c r="AJ8" s="204"/>
      <c r="AK8" s="204"/>
      <c r="AL8" s="204"/>
      <c r="AM8" s="204"/>
      <c r="AN8" s="204"/>
      <c r="AO8" s="204"/>
      <c r="AP8" s="204"/>
      <c r="AQ8" s="204"/>
      <c r="AR8" s="204"/>
      <c r="AS8" s="204"/>
      <c r="AT8" s="204"/>
      <c r="AU8" s="204"/>
      <c r="AV8" s="204"/>
      <c r="AW8" s="204"/>
      <c r="AX8" s="728"/>
    </row>
    <row r="9" spans="1:50" ht="58.5" customHeight="1">
      <c r="A9" s="108" t="s">
        <v>23</v>
      </c>
      <c r="B9" s="109"/>
      <c r="C9" s="109"/>
      <c r="D9" s="109"/>
      <c r="E9" s="109"/>
      <c r="F9" s="109"/>
      <c r="G9" s="557" t="s">
        <v>700</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9" t="s">
        <v>29</v>
      </c>
      <c r="B10" s="730"/>
      <c r="C10" s="730"/>
      <c r="D10" s="730"/>
      <c r="E10" s="730"/>
      <c r="F10" s="730"/>
      <c r="G10" s="660" t="s">
        <v>699</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9" t="s">
        <v>5</v>
      </c>
      <c r="B11" s="730"/>
      <c r="C11" s="730"/>
      <c r="D11" s="730"/>
      <c r="E11" s="730"/>
      <c r="F11" s="738"/>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02" t="s">
        <v>24</v>
      </c>
      <c r="B12" s="103"/>
      <c r="C12" s="103"/>
      <c r="D12" s="103"/>
      <c r="E12" s="103"/>
      <c r="F12" s="104"/>
      <c r="G12" s="666"/>
      <c r="H12" s="667"/>
      <c r="I12" s="667"/>
      <c r="J12" s="667"/>
      <c r="K12" s="667"/>
      <c r="L12" s="667"/>
      <c r="M12" s="667"/>
      <c r="N12" s="667"/>
      <c r="O12" s="667"/>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31"/>
    </row>
    <row r="13" spans="1:50" ht="21" customHeight="1">
      <c r="A13" s="105"/>
      <c r="B13" s="106"/>
      <c r="C13" s="106"/>
      <c r="D13" s="106"/>
      <c r="E13" s="106"/>
      <c r="F13" s="107"/>
      <c r="G13" s="732" t="s">
        <v>6</v>
      </c>
      <c r="H13" s="733"/>
      <c r="I13" s="623" t="s">
        <v>7</v>
      </c>
      <c r="J13" s="624"/>
      <c r="K13" s="624"/>
      <c r="L13" s="624"/>
      <c r="M13" s="624"/>
      <c r="N13" s="624"/>
      <c r="O13" s="625"/>
      <c r="P13" s="148">
        <v>410</v>
      </c>
      <c r="Q13" s="149"/>
      <c r="R13" s="149"/>
      <c r="S13" s="149"/>
      <c r="T13" s="149"/>
      <c r="U13" s="149"/>
      <c r="V13" s="150"/>
      <c r="W13" s="148">
        <v>337</v>
      </c>
      <c r="X13" s="149"/>
      <c r="Y13" s="149"/>
      <c r="Z13" s="149"/>
      <c r="AA13" s="149"/>
      <c r="AB13" s="149"/>
      <c r="AC13" s="150"/>
      <c r="AD13" s="148">
        <v>337</v>
      </c>
      <c r="AE13" s="149"/>
      <c r="AF13" s="149"/>
      <c r="AG13" s="149"/>
      <c r="AH13" s="149"/>
      <c r="AI13" s="149"/>
      <c r="AJ13" s="150"/>
      <c r="AK13" s="148">
        <v>337</v>
      </c>
      <c r="AL13" s="149"/>
      <c r="AM13" s="149"/>
      <c r="AN13" s="149"/>
      <c r="AO13" s="149"/>
      <c r="AP13" s="149"/>
      <c r="AQ13" s="150"/>
      <c r="AR13" s="145">
        <v>335</v>
      </c>
      <c r="AS13" s="146"/>
      <c r="AT13" s="146"/>
      <c r="AU13" s="146"/>
      <c r="AV13" s="146"/>
      <c r="AW13" s="146"/>
      <c r="AX13" s="376"/>
    </row>
    <row r="14" spans="1:50" ht="21" customHeight="1">
      <c r="A14" s="105"/>
      <c r="B14" s="106"/>
      <c r="C14" s="106"/>
      <c r="D14" s="106"/>
      <c r="E14" s="106"/>
      <c r="F14" s="107"/>
      <c r="G14" s="734"/>
      <c r="H14" s="735"/>
      <c r="I14" s="560" t="s">
        <v>8</v>
      </c>
      <c r="J14" s="614"/>
      <c r="K14" s="614"/>
      <c r="L14" s="614"/>
      <c r="M14" s="614"/>
      <c r="N14" s="614"/>
      <c r="O14" s="615"/>
      <c r="P14" s="148" t="s">
        <v>642</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642</v>
      </c>
      <c r="AL14" s="149"/>
      <c r="AM14" s="149"/>
      <c r="AN14" s="149"/>
      <c r="AO14" s="149"/>
      <c r="AP14" s="149"/>
      <c r="AQ14" s="150"/>
      <c r="AR14" s="650"/>
      <c r="AS14" s="650"/>
      <c r="AT14" s="650"/>
      <c r="AU14" s="650"/>
      <c r="AV14" s="650"/>
      <c r="AW14" s="650"/>
      <c r="AX14" s="651"/>
    </row>
    <row r="15" spans="1:50" ht="21" customHeight="1">
      <c r="A15" s="105"/>
      <c r="B15" s="106"/>
      <c r="C15" s="106"/>
      <c r="D15" s="106"/>
      <c r="E15" s="106"/>
      <c r="F15" s="107"/>
      <c r="G15" s="734"/>
      <c r="H15" s="735"/>
      <c r="I15" s="560" t="s">
        <v>50</v>
      </c>
      <c r="J15" s="561"/>
      <c r="K15" s="561"/>
      <c r="L15" s="561"/>
      <c r="M15" s="561"/>
      <c r="N15" s="561"/>
      <c r="O15" s="562"/>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t="s">
        <v>641</v>
      </c>
      <c r="AL15" s="149"/>
      <c r="AM15" s="149"/>
      <c r="AN15" s="149"/>
      <c r="AO15" s="149"/>
      <c r="AP15" s="149"/>
      <c r="AQ15" s="150"/>
      <c r="AR15" s="148" t="s">
        <v>721</v>
      </c>
      <c r="AS15" s="149"/>
      <c r="AT15" s="149"/>
      <c r="AU15" s="149"/>
      <c r="AV15" s="149"/>
      <c r="AW15" s="149"/>
      <c r="AX15" s="613"/>
    </row>
    <row r="16" spans="1:50" ht="21" customHeight="1">
      <c r="A16" s="105"/>
      <c r="B16" s="106"/>
      <c r="C16" s="106"/>
      <c r="D16" s="106"/>
      <c r="E16" s="106"/>
      <c r="F16" s="107"/>
      <c r="G16" s="734"/>
      <c r="H16" s="735"/>
      <c r="I16" s="560" t="s">
        <v>51</v>
      </c>
      <c r="J16" s="561"/>
      <c r="K16" s="561"/>
      <c r="L16" s="561"/>
      <c r="M16" s="561"/>
      <c r="N16" s="561"/>
      <c r="O16" s="562"/>
      <c r="P16" s="148" t="s">
        <v>641</v>
      </c>
      <c r="Q16" s="149"/>
      <c r="R16" s="149"/>
      <c r="S16" s="149"/>
      <c r="T16" s="149"/>
      <c r="U16" s="149"/>
      <c r="V16" s="150"/>
      <c r="W16" s="148" t="s">
        <v>641</v>
      </c>
      <c r="X16" s="149"/>
      <c r="Y16" s="149"/>
      <c r="Z16" s="149"/>
      <c r="AA16" s="149"/>
      <c r="AB16" s="149"/>
      <c r="AC16" s="150"/>
      <c r="AD16" s="148" t="s">
        <v>641</v>
      </c>
      <c r="AE16" s="149"/>
      <c r="AF16" s="149"/>
      <c r="AG16" s="149"/>
      <c r="AH16" s="149"/>
      <c r="AI16" s="149"/>
      <c r="AJ16" s="150"/>
      <c r="AK16" s="148" t="s">
        <v>641</v>
      </c>
      <c r="AL16" s="149"/>
      <c r="AM16" s="149"/>
      <c r="AN16" s="149"/>
      <c r="AO16" s="149"/>
      <c r="AP16" s="149"/>
      <c r="AQ16" s="150"/>
      <c r="AR16" s="663"/>
      <c r="AS16" s="664"/>
      <c r="AT16" s="664"/>
      <c r="AU16" s="664"/>
      <c r="AV16" s="664"/>
      <c r="AW16" s="664"/>
      <c r="AX16" s="665"/>
    </row>
    <row r="17" spans="1:50" ht="24.75" customHeight="1">
      <c r="A17" s="105"/>
      <c r="B17" s="106"/>
      <c r="C17" s="106"/>
      <c r="D17" s="106"/>
      <c r="E17" s="106"/>
      <c r="F17" s="107"/>
      <c r="G17" s="734"/>
      <c r="H17" s="735"/>
      <c r="I17" s="560" t="s">
        <v>49</v>
      </c>
      <c r="J17" s="614"/>
      <c r="K17" s="614"/>
      <c r="L17" s="614"/>
      <c r="M17" s="614"/>
      <c r="N17" s="614"/>
      <c r="O17" s="615"/>
      <c r="P17" s="148" t="s">
        <v>641</v>
      </c>
      <c r="Q17" s="149"/>
      <c r="R17" s="149"/>
      <c r="S17" s="149"/>
      <c r="T17" s="149"/>
      <c r="U17" s="149"/>
      <c r="V17" s="150"/>
      <c r="W17" s="148" t="s">
        <v>641</v>
      </c>
      <c r="X17" s="149"/>
      <c r="Y17" s="149"/>
      <c r="Z17" s="149"/>
      <c r="AA17" s="149"/>
      <c r="AB17" s="149"/>
      <c r="AC17" s="150"/>
      <c r="AD17" s="148" t="s">
        <v>641</v>
      </c>
      <c r="AE17" s="149"/>
      <c r="AF17" s="149"/>
      <c r="AG17" s="149"/>
      <c r="AH17" s="149"/>
      <c r="AI17" s="149"/>
      <c r="AJ17" s="150"/>
      <c r="AK17" s="148" t="s">
        <v>641</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36"/>
      <c r="H18" s="737"/>
      <c r="I18" s="724" t="s">
        <v>20</v>
      </c>
      <c r="J18" s="725"/>
      <c r="K18" s="725"/>
      <c r="L18" s="725"/>
      <c r="M18" s="725"/>
      <c r="N18" s="725"/>
      <c r="O18" s="726"/>
      <c r="P18" s="154">
        <f>SUM(P13:V17)</f>
        <v>410</v>
      </c>
      <c r="Q18" s="155"/>
      <c r="R18" s="155"/>
      <c r="S18" s="155"/>
      <c r="T18" s="155"/>
      <c r="U18" s="155"/>
      <c r="V18" s="156"/>
      <c r="W18" s="154">
        <f>SUM(W13:AC17)</f>
        <v>337</v>
      </c>
      <c r="X18" s="155"/>
      <c r="Y18" s="155"/>
      <c r="Z18" s="155"/>
      <c r="AA18" s="155"/>
      <c r="AB18" s="155"/>
      <c r="AC18" s="156"/>
      <c r="AD18" s="154">
        <f>SUM(AD13:AJ17)</f>
        <v>337</v>
      </c>
      <c r="AE18" s="155"/>
      <c r="AF18" s="155"/>
      <c r="AG18" s="155"/>
      <c r="AH18" s="155"/>
      <c r="AI18" s="155"/>
      <c r="AJ18" s="156"/>
      <c r="AK18" s="154">
        <f>SUM(AK13:AQ17)</f>
        <v>337</v>
      </c>
      <c r="AL18" s="155"/>
      <c r="AM18" s="155"/>
      <c r="AN18" s="155"/>
      <c r="AO18" s="155"/>
      <c r="AP18" s="155"/>
      <c r="AQ18" s="156"/>
      <c r="AR18" s="154">
        <f>SUM(AR13:AX17)</f>
        <v>335</v>
      </c>
      <c r="AS18" s="155"/>
      <c r="AT18" s="155"/>
      <c r="AU18" s="155"/>
      <c r="AV18" s="155"/>
      <c r="AW18" s="155"/>
      <c r="AX18" s="522"/>
    </row>
    <row r="19" spans="1:50" ht="24.75" customHeight="1">
      <c r="A19" s="105"/>
      <c r="B19" s="106"/>
      <c r="C19" s="106"/>
      <c r="D19" s="106"/>
      <c r="E19" s="106"/>
      <c r="F19" s="107"/>
      <c r="G19" s="520" t="s">
        <v>9</v>
      </c>
      <c r="H19" s="521"/>
      <c r="I19" s="521"/>
      <c r="J19" s="521"/>
      <c r="K19" s="521"/>
      <c r="L19" s="521"/>
      <c r="M19" s="521"/>
      <c r="N19" s="521"/>
      <c r="O19" s="521"/>
      <c r="P19" s="148">
        <v>401</v>
      </c>
      <c r="Q19" s="149"/>
      <c r="R19" s="149"/>
      <c r="S19" s="149"/>
      <c r="T19" s="149"/>
      <c r="U19" s="149"/>
      <c r="V19" s="150"/>
      <c r="W19" s="148">
        <v>328</v>
      </c>
      <c r="X19" s="149"/>
      <c r="Y19" s="149"/>
      <c r="Z19" s="149"/>
      <c r="AA19" s="149"/>
      <c r="AB19" s="149"/>
      <c r="AC19" s="150"/>
      <c r="AD19" s="148">
        <v>347</v>
      </c>
      <c r="AE19" s="149"/>
      <c r="AF19" s="149"/>
      <c r="AG19" s="149"/>
      <c r="AH19" s="149"/>
      <c r="AI19" s="149"/>
      <c r="AJ19" s="150"/>
      <c r="AK19" s="472"/>
      <c r="AL19" s="472"/>
      <c r="AM19" s="472"/>
      <c r="AN19" s="472"/>
      <c r="AO19" s="472"/>
      <c r="AP19" s="472"/>
      <c r="AQ19" s="472"/>
      <c r="AR19" s="472"/>
      <c r="AS19" s="472"/>
      <c r="AT19" s="472"/>
      <c r="AU19" s="472"/>
      <c r="AV19" s="472"/>
      <c r="AW19" s="472"/>
      <c r="AX19" s="523"/>
    </row>
    <row r="20" spans="1:50" ht="24.75" customHeight="1">
      <c r="A20" s="105"/>
      <c r="B20" s="106"/>
      <c r="C20" s="106"/>
      <c r="D20" s="106"/>
      <c r="E20" s="106"/>
      <c r="F20" s="107"/>
      <c r="G20" s="520" t="s">
        <v>10</v>
      </c>
      <c r="H20" s="521"/>
      <c r="I20" s="521"/>
      <c r="J20" s="521"/>
      <c r="K20" s="521"/>
      <c r="L20" s="521"/>
      <c r="M20" s="521"/>
      <c r="N20" s="521"/>
      <c r="O20" s="521"/>
      <c r="P20" s="524">
        <f>IF(P18=0, "-", SUM(P19)/P18)</f>
        <v>0.97804878048780486</v>
      </c>
      <c r="Q20" s="524"/>
      <c r="R20" s="524"/>
      <c r="S20" s="524"/>
      <c r="T20" s="524"/>
      <c r="U20" s="524"/>
      <c r="V20" s="524"/>
      <c r="W20" s="524">
        <f t="shared" ref="W20" si="0">IF(W18=0, "-", SUM(W19)/W18)</f>
        <v>0.97329376854599403</v>
      </c>
      <c r="X20" s="524"/>
      <c r="Y20" s="524"/>
      <c r="Z20" s="524"/>
      <c r="AA20" s="524"/>
      <c r="AB20" s="524"/>
      <c r="AC20" s="524"/>
      <c r="AD20" s="524">
        <f t="shared" ref="AD20" si="1">IF(AD18=0, "-", SUM(AD19)/AD18)</f>
        <v>1.029673590504451</v>
      </c>
      <c r="AE20" s="524"/>
      <c r="AF20" s="524"/>
      <c r="AG20" s="524"/>
      <c r="AH20" s="524"/>
      <c r="AI20" s="524"/>
      <c r="AJ20" s="524"/>
      <c r="AK20" s="472"/>
      <c r="AL20" s="472"/>
      <c r="AM20" s="472"/>
      <c r="AN20" s="472"/>
      <c r="AO20" s="472"/>
      <c r="AP20" s="472"/>
      <c r="AQ20" s="473"/>
      <c r="AR20" s="473"/>
      <c r="AS20" s="473"/>
      <c r="AT20" s="473"/>
      <c r="AU20" s="472"/>
      <c r="AV20" s="472"/>
      <c r="AW20" s="472"/>
      <c r="AX20" s="523"/>
    </row>
    <row r="21" spans="1:50" ht="25.5" customHeight="1">
      <c r="A21" s="108"/>
      <c r="B21" s="109"/>
      <c r="C21" s="109"/>
      <c r="D21" s="109"/>
      <c r="E21" s="109"/>
      <c r="F21" s="110"/>
      <c r="G21" s="914" t="s">
        <v>274</v>
      </c>
      <c r="H21" s="915"/>
      <c r="I21" s="915"/>
      <c r="J21" s="915"/>
      <c r="K21" s="915"/>
      <c r="L21" s="915"/>
      <c r="M21" s="915"/>
      <c r="N21" s="915"/>
      <c r="O21" s="915"/>
      <c r="P21" s="524">
        <f>IF(P19=0, "-", SUM(P19)/SUM(P13,P14))</f>
        <v>0.97804878048780486</v>
      </c>
      <c r="Q21" s="524"/>
      <c r="R21" s="524"/>
      <c r="S21" s="524"/>
      <c r="T21" s="524"/>
      <c r="U21" s="524"/>
      <c r="V21" s="524"/>
      <c r="W21" s="524">
        <f t="shared" ref="W21" si="2">IF(W19=0, "-", SUM(W19)/SUM(W13,W14))</f>
        <v>0.97329376854599403</v>
      </c>
      <c r="X21" s="524"/>
      <c r="Y21" s="524"/>
      <c r="Z21" s="524"/>
      <c r="AA21" s="524"/>
      <c r="AB21" s="524"/>
      <c r="AC21" s="524"/>
      <c r="AD21" s="524">
        <f t="shared" ref="AD21" si="3">IF(AD19=0, "-", SUM(AD19)/SUM(AD13,AD14))</f>
        <v>1.029673590504451</v>
      </c>
      <c r="AE21" s="524"/>
      <c r="AF21" s="524"/>
      <c r="AG21" s="524"/>
      <c r="AH21" s="524"/>
      <c r="AI21" s="524"/>
      <c r="AJ21" s="524"/>
      <c r="AK21" s="472"/>
      <c r="AL21" s="472"/>
      <c r="AM21" s="472"/>
      <c r="AN21" s="472"/>
      <c r="AO21" s="472"/>
      <c r="AP21" s="472"/>
      <c r="AQ21" s="473"/>
      <c r="AR21" s="473"/>
      <c r="AS21" s="473"/>
      <c r="AT21" s="473"/>
      <c r="AU21" s="472"/>
      <c r="AV21" s="472"/>
      <c r="AW21" s="472"/>
      <c r="AX21" s="523"/>
    </row>
    <row r="22" spans="1:50" ht="18.75" customHeight="1">
      <c r="A22" s="123" t="s">
        <v>627</v>
      </c>
      <c r="B22" s="124"/>
      <c r="C22" s="124"/>
      <c r="D22" s="124"/>
      <c r="E22" s="124"/>
      <c r="F22" s="125"/>
      <c r="G22" s="114" t="s">
        <v>254</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636</v>
      </c>
      <c r="H23" s="118"/>
      <c r="I23" s="118"/>
      <c r="J23" s="118"/>
      <c r="K23" s="118"/>
      <c r="L23" s="118"/>
      <c r="M23" s="118"/>
      <c r="N23" s="118"/>
      <c r="O23" s="119"/>
      <c r="P23" s="145">
        <v>208</v>
      </c>
      <c r="Q23" s="146"/>
      <c r="R23" s="146"/>
      <c r="S23" s="146"/>
      <c r="T23" s="146"/>
      <c r="U23" s="146"/>
      <c r="V23" s="147"/>
      <c r="W23" s="145">
        <v>208</v>
      </c>
      <c r="X23" s="146"/>
      <c r="Y23" s="146"/>
      <c r="Z23" s="146"/>
      <c r="AA23" s="146"/>
      <c r="AB23" s="146"/>
      <c r="AC23" s="147"/>
      <c r="AD23" s="134" t="s">
        <v>727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c r="A24" s="126"/>
      <c r="B24" s="127"/>
      <c r="C24" s="127"/>
      <c r="D24" s="127"/>
      <c r="E24" s="127"/>
      <c r="F24" s="128"/>
      <c r="G24" s="120" t="s">
        <v>637</v>
      </c>
      <c r="H24" s="121"/>
      <c r="I24" s="121"/>
      <c r="J24" s="121"/>
      <c r="K24" s="121"/>
      <c r="L24" s="121"/>
      <c r="M24" s="121"/>
      <c r="N24" s="121"/>
      <c r="O24" s="122"/>
      <c r="P24" s="148">
        <v>111</v>
      </c>
      <c r="Q24" s="149"/>
      <c r="R24" s="149"/>
      <c r="S24" s="149"/>
      <c r="T24" s="149"/>
      <c r="U24" s="149"/>
      <c r="V24" s="150"/>
      <c r="W24" s="148">
        <v>111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c r="A25" s="126"/>
      <c r="B25" s="127"/>
      <c r="C25" s="127"/>
      <c r="D25" s="127"/>
      <c r="E25" s="127"/>
      <c r="F25" s="128"/>
      <c r="G25" s="120" t="s">
        <v>638</v>
      </c>
      <c r="H25" s="121"/>
      <c r="I25" s="121"/>
      <c r="J25" s="121"/>
      <c r="K25" s="121"/>
      <c r="L25" s="121"/>
      <c r="M25" s="121"/>
      <c r="N25" s="121"/>
      <c r="O25" s="122"/>
      <c r="P25" s="148">
        <v>18</v>
      </c>
      <c r="Q25" s="149"/>
      <c r="R25" s="149"/>
      <c r="S25" s="149"/>
      <c r="T25" s="149"/>
      <c r="U25" s="149"/>
      <c r="V25" s="150"/>
      <c r="W25" s="148">
        <v>16</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c r="A26" s="126"/>
      <c r="B26" s="127"/>
      <c r="C26" s="127"/>
      <c r="D26" s="127"/>
      <c r="E26" s="127"/>
      <c r="F26" s="128"/>
      <c r="G26" s="120" t="s">
        <v>639</v>
      </c>
      <c r="H26" s="121"/>
      <c r="I26" s="121"/>
      <c r="J26" s="121"/>
      <c r="K26" s="121"/>
      <c r="L26" s="121"/>
      <c r="M26" s="121"/>
      <c r="N26" s="121"/>
      <c r="O26" s="122"/>
      <c r="P26" s="148">
        <v>0.3</v>
      </c>
      <c r="Q26" s="149"/>
      <c r="R26" s="149"/>
      <c r="S26" s="149"/>
      <c r="T26" s="149"/>
      <c r="U26" s="149"/>
      <c r="V26" s="150"/>
      <c r="W26" s="148">
        <v>0.3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c r="A27" s="126"/>
      <c r="B27" s="127"/>
      <c r="C27" s="127"/>
      <c r="D27" s="127"/>
      <c r="E27" s="127"/>
      <c r="F27" s="128"/>
      <c r="G27" s="120" t="s">
        <v>640</v>
      </c>
      <c r="H27" s="121"/>
      <c r="I27" s="121"/>
      <c r="J27" s="121"/>
      <c r="K27" s="121"/>
      <c r="L27" s="121"/>
      <c r="M27" s="121"/>
      <c r="N27" s="121"/>
      <c r="O27" s="122"/>
      <c r="P27" s="148">
        <v>0.6</v>
      </c>
      <c r="Q27" s="149"/>
      <c r="R27" s="149"/>
      <c r="S27" s="149"/>
      <c r="T27" s="149"/>
      <c r="U27" s="149"/>
      <c r="V27" s="150"/>
      <c r="W27" s="148">
        <v>0.6</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c r="A28" s="126"/>
      <c r="B28" s="127"/>
      <c r="C28" s="127"/>
      <c r="D28" s="127"/>
      <c r="E28" s="127"/>
      <c r="F28" s="128"/>
      <c r="G28" s="210" t="s">
        <v>258</v>
      </c>
      <c r="H28" s="211"/>
      <c r="I28" s="211"/>
      <c r="J28" s="211"/>
      <c r="K28" s="211"/>
      <c r="L28" s="211"/>
      <c r="M28" s="211"/>
      <c r="N28" s="211"/>
      <c r="O28" s="212"/>
      <c r="P28" s="154">
        <f>P29-SUM(P23:P27)</f>
        <v>-0.90000000000003411</v>
      </c>
      <c r="Q28" s="155"/>
      <c r="R28" s="155"/>
      <c r="S28" s="155"/>
      <c r="T28" s="155"/>
      <c r="U28" s="155"/>
      <c r="V28" s="156"/>
      <c r="W28" s="154">
        <f>W29-SUM(W23:W27)</f>
        <v>-0.90000000000003411</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3" t="s">
        <v>255</v>
      </c>
      <c r="H29" s="214"/>
      <c r="I29" s="214"/>
      <c r="J29" s="214"/>
      <c r="K29" s="214"/>
      <c r="L29" s="214"/>
      <c r="M29" s="214"/>
      <c r="N29" s="214"/>
      <c r="O29" s="215"/>
      <c r="P29" s="148">
        <f>AK13</f>
        <v>337</v>
      </c>
      <c r="Q29" s="149"/>
      <c r="R29" s="149"/>
      <c r="S29" s="149"/>
      <c r="T29" s="149"/>
      <c r="U29" s="149"/>
      <c r="V29" s="150"/>
      <c r="W29" s="196">
        <f>AR13</f>
        <v>335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95" t="s">
        <v>270</v>
      </c>
      <c r="B30" s="496"/>
      <c r="C30" s="496"/>
      <c r="D30" s="496"/>
      <c r="E30" s="496"/>
      <c r="F30" s="497"/>
      <c r="G30" s="635" t="s">
        <v>145</v>
      </c>
      <c r="H30" s="372"/>
      <c r="I30" s="372"/>
      <c r="J30" s="372"/>
      <c r="K30" s="372"/>
      <c r="L30" s="372"/>
      <c r="M30" s="372"/>
      <c r="N30" s="372"/>
      <c r="O30" s="564"/>
      <c r="P30" s="563" t="s">
        <v>58</v>
      </c>
      <c r="Q30" s="372"/>
      <c r="R30" s="372"/>
      <c r="S30" s="372"/>
      <c r="T30" s="372"/>
      <c r="U30" s="372"/>
      <c r="V30" s="372"/>
      <c r="W30" s="372"/>
      <c r="X30" s="564"/>
      <c r="Y30" s="451"/>
      <c r="Z30" s="452"/>
      <c r="AA30" s="453"/>
      <c r="AB30" s="367" t="s">
        <v>11</v>
      </c>
      <c r="AC30" s="368"/>
      <c r="AD30" s="369"/>
      <c r="AE30" s="367" t="s">
        <v>308</v>
      </c>
      <c r="AF30" s="368"/>
      <c r="AG30" s="368"/>
      <c r="AH30" s="369"/>
      <c r="AI30" s="370" t="s">
        <v>330</v>
      </c>
      <c r="AJ30" s="370"/>
      <c r="AK30" s="370"/>
      <c r="AL30" s="367"/>
      <c r="AM30" s="370" t="s">
        <v>427</v>
      </c>
      <c r="AN30" s="370"/>
      <c r="AO30" s="370"/>
      <c r="AP30" s="367"/>
      <c r="AQ30" s="626" t="s">
        <v>184</v>
      </c>
      <c r="AR30" s="627"/>
      <c r="AS30" s="627"/>
      <c r="AT30" s="628"/>
      <c r="AU30" s="372" t="s">
        <v>133</v>
      </c>
      <c r="AV30" s="372"/>
      <c r="AW30" s="372"/>
      <c r="AX30" s="373"/>
    </row>
    <row r="31" spans="1:50" ht="18.75" customHeight="1">
      <c r="A31" s="498"/>
      <c r="B31" s="499"/>
      <c r="C31" s="499"/>
      <c r="D31" s="499"/>
      <c r="E31" s="499"/>
      <c r="F31" s="500"/>
      <c r="G31" s="552"/>
      <c r="H31" s="360"/>
      <c r="I31" s="360"/>
      <c r="J31" s="360"/>
      <c r="K31" s="360"/>
      <c r="L31" s="360"/>
      <c r="M31" s="360"/>
      <c r="N31" s="360"/>
      <c r="O31" s="553"/>
      <c r="P31" s="565"/>
      <c r="Q31" s="360"/>
      <c r="R31" s="360"/>
      <c r="S31" s="360"/>
      <c r="T31" s="360"/>
      <c r="U31" s="360"/>
      <c r="V31" s="360"/>
      <c r="W31" s="360"/>
      <c r="X31" s="553"/>
      <c r="Y31" s="454"/>
      <c r="Z31" s="455"/>
      <c r="AA31" s="456"/>
      <c r="AB31" s="317"/>
      <c r="AC31" s="318"/>
      <c r="AD31" s="319"/>
      <c r="AE31" s="317"/>
      <c r="AF31" s="318"/>
      <c r="AG31" s="318"/>
      <c r="AH31" s="319"/>
      <c r="AI31" s="371"/>
      <c r="AJ31" s="371"/>
      <c r="AK31" s="371"/>
      <c r="AL31" s="317"/>
      <c r="AM31" s="371"/>
      <c r="AN31" s="371"/>
      <c r="AO31" s="371"/>
      <c r="AP31" s="317"/>
      <c r="AQ31" s="216" t="s">
        <v>642</v>
      </c>
      <c r="AR31" s="163"/>
      <c r="AS31" s="164" t="s">
        <v>185</v>
      </c>
      <c r="AT31" s="187"/>
      <c r="AU31" s="256">
        <v>3</v>
      </c>
      <c r="AV31" s="256"/>
      <c r="AW31" s="360" t="s">
        <v>175</v>
      </c>
      <c r="AX31" s="361"/>
    </row>
    <row r="32" spans="1:50" ht="23.25" customHeight="1">
      <c r="A32" s="501"/>
      <c r="B32" s="499"/>
      <c r="C32" s="499"/>
      <c r="D32" s="499"/>
      <c r="E32" s="499"/>
      <c r="F32" s="500"/>
      <c r="G32" s="525" t="s">
        <v>694</v>
      </c>
      <c r="H32" s="526"/>
      <c r="I32" s="526"/>
      <c r="J32" s="526"/>
      <c r="K32" s="526"/>
      <c r="L32" s="526"/>
      <c r="M32" s="526"/>
      <c r="N32" s="526"/>
      <c r="O32" s="527"/>
      <c r="P32" s="176" t="s">
        <v>643</v>
      </c>
      <c r="Q32" s="176"/>
      <c r="R32" s="176"/>
      <c r="S32" s="176"/>
      <c r="T32" s="176"/>
      <c r="U32" s="176"/>
      <c r="V32" s="176"/>
      <c r="W32" s="176"/>
      <c r="X32" s="218"/>
      <c r="Y32" s="324" t="s">
        <v>12</v>
      </c>
      <c r="Z32" s="534"/>
      <c r="AA32" s="535"/>
      <c r="AB32" s="389" t="s">
        <v>289</v>
      </c>
      <c r="AC32" s="390"/>
      <c r="AD32" s="391"/>
      <c r="AE32" s="348">
        <v>87.7</v>
      </c>
      <c r="AF32" s="349"/>
      <c r="AG32" s="349"/>
      <c r="AH32" s="349"/>
      <c r="AI32" s="348">
        <v>84.4</v>
      </c>
      <c r="AJ32" s="349"/>
      <c r="AK32" s="349"/>
      <c r="AL32" s="349"/>
      <c r="AM32" s="348">
        <v>80.5</v>
      </c>
      <c r="AN32" s="349"/>
      <c r="AO32" s="349"/>
      <c r="AP32" s="349"/>
      <c r="AQ32" s="151" t="s">
        <v>642</v>
      </c>
      <c r="AR32" s="152"/>
      <c r="AS32" s="152"/>
      <c r="AT32" s="153"/>
      <c r="AU32" s="349" t="s">
        <v>642</v>
      </c>
      <c r="AV32" s="349"/>
      <c r="AW32" s="349"/>
      <c r="AX32" s="350"/>
    </row>
    <row r="33" spans="1:51" ht="23.25" customHeight="1">
      <c r="A33" s="502"/>
      <c r="B33" s="503"/>
      <c r="C33" s="503"/>
      <c r="D33" s="503"/>
      <c r="E33" s="503"/>
      <c r="F33" s="504"/>
      <c r="G33" s="528"/>
      <c r="H33" s="529"/>
      <c r="I33" s="529"/>
      <c r="J33" s="529"/>
      <c r="K33" s="529"/>
      <c r="L33" s="529"/>
      <c r="M33" s="529"/>
      <c r="N33" s="529"/>
      <c r="O33" s="530"/>
      <c r="P33" s="220"/>
      <c r="Q33" s="220"/>
      <c r="R33" s="220"/>
      <c r="S33" s="220"/>
      <c r="T33" s="220"/>
      <c r="U33" s="220"/>
      <c r="V33" s="220"/>
      <c r="W33" s="220"/>
      <c r="X33" s="221"/>
      <c r="Y33" s="288" t="s">
        <v>53</v>
      </c>
      <c r="Z33" s="283"/>
      <c r="AA33" s="284"/>
      <c r="AB33" s="285" t="s">
        <v>289</v>
      </c>
      <c r="AC33" s="286"/>
      <c r="AD33" s="287"/>
      <c r="AE33" s="348">
        <v>80</v>
      </c>
      <c r="AF33" s="349"/>
      <c r="AG33" s="349"/>
      <c r="AH33" s="349"/>
      <c r="AI33" s="348">
        <v>80</v>
      </c>
      <c r="AJ33" s="349"/>
      <c r="AK33" s="349"/>
      <c r="AL33" s="349"/>
      <c r="AM33" s="348">
        <v>80</v>
      </c>
      <c r="AN33" s="349"/>
      <c r="AO33" s="349"/>
      <c r="AP33" s="349"/>
      <c r="AQ33" s="151" t="s">
        <v>642</v>
      </c>
      <c r="AR33" s="152"/>
      <c r="AS33" s="152"/>
      <c r="AT33" s="153"/>
      <c r="AU33" s="349">
        <v>80</v>
      </c>
      <c r="AV33" s="349"/>
      <c r="AW33" s="349"/>
      <c r="AX33" s="350"/>
    </row>
    <row r="34" spans="1:51" ht="23.25" customHeight="1">
      <c r="A34" s="501"/>
      <c r="B34" s="499"/>
      <c r="C34" s="499"/>
      <c r="D34" s="499"/>
      <c r="E34" s="499"/>
      <c r="F34" s="500"/>
      <c r="G34" s="531"/>
      <c r="H34" s="532"/>
      <c r="I34" s="532"/>
      <c r="J34" s="532"/>
      <c r="K34" s="532"/>
      <c r="L34" s="532"/>
      <c r="M34" s="532"/>
      <c r="N34" s="532"/>
      <c r="O34" s="533"/>
      <c r="P34" s="179"/>
      <c r="Q34" s="179"/>
      <c r="R34" s="179"/>
      <c r="S34" s="179"/>
      <c r="T34" s="179"/>
      <c r="U34" s="179"/>
      <c r="V34" s="179"/>
      <c r="W34" s="179"/>
      <c r="X34" s="223"/>
      <c r="Y34" s="288" t="s">
        <v>13</v>
      </c>
      <c r="Z34" s="283"/>
      <c r="AA34" s="284"/>
      <c r="AB34" s="483" t="s">
        <v>176</v>
      </c>
      <c r="AC34" s="483"/>
      <c r="AD34" s="483"/>
      <c r="AE34" s="348">
        <f t="shared" ref="AE34" si="4">ROUND(AE32/AE33*100,1)</f>
        <v>109.6</v>
      </c>
      <c r="AF34" s="349"/>
      <c r="AG34" s="349"/>
      <c r="AH34" s="349"/>
      <c r="AI34" s="348">
        <f t="shared" ref="AI34:AM34" si="5">ROUND(AI32/AI33*100,1)</f>
        <v>105.5</v>
      </c>
      <c r="AJ34" s="349"/>
      <c r="AK34" s="349"/>
      <c r="AL34" s="349"/>
      <c r="AM34" s="348">
        <f t="shared" si="5"/>
        <v>100.6</v>
      </c>
      <c r="AN34" s="349"/>
      <c r="AO34" s="349"/>
      <c r="AP34" s="349"/>
      <c r="AQ34" s="151" t="s">
        <v>642</v>
      </c>
      <c r="AR34" s="152"/>
      <c r="AS34" s="152"/>
      <c r="AT34" s="153"/>
      <c r="AU34" s="349" t="s">
        <v>642</v>
      </c>
      <c r="AV34" s="349"/>
      <c r="AW34" s="349"/>
      <c r="AX34" s="350"/>
    </row>
    <row r="35" spans="1:51" ht="23.25" customHeight="1">
      <c r="A35" s="888" t="s">
        <v>298</v>
      </c>
      <c r="B35" s="889"/>
      <c r="C35" s="889"/>
      <c r="D35" s="889"/>
      <c r="E35" s="889"/>
      <c r="F35" s="890"/>
      <c r="G35" s="894" t="s">
        <v>644</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1" ht="18.75" hidden="1" customHeight="1">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c r="A38" s="498"/>
      <c r="B38" s="499"/>
      <c r="C38" s="499"/>
      <c r="D38" s="499"/>
      <c r="E38" s="499"/>
      <c r="F38" s="500"/>
      <c r="G38" s="552"/>
      <c r="H38" s="360"/>
      <c r="I38" s="360"/>
      <c r="J38" s="360"/>
      <c r="K38" s="360"/>
      <c r="L38" s="360"/>
      <c r="M38" s="360"/>
      <c r="N38" s="360"/>
      <c r="O38" s="553"/>
      <c r="P38" s="565"/>
      <c r="Q38" s="360"/>
      <c r="R38" s="360"/>
      <c r="S38" s="360"/>
      <c r="T38" s="360"/>
      <c r="U38" s="360"/>
      <c r="V38" s="360"/>
      <c r="W38" s="360"/>
      <c r="X38" s="553"/>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c r="A39" s="501"/>
      <c r="B39" s="499"/>
      <c r="C39" s="499"/>
      <c r="D39" s="499"/>
      <c r="E39" s="499"/>
      <c r="F39" s="500"/>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6">$AY$37</f>
        <v>0</v>
      </c>
    </row>
    <row r="40" spans="1:51" ht="23.25" hidden="1" customHeight="1">
      <c r="A40" s="502"/>
      <c r="B40" s="503"/>
      <c r="C40" s="503"/>
      <c r="D40" s="503"/>
      <c r="E40" s="503"/>
      <c r="F40" s="504"/>
      <c r="G40" s="528"/>
      <c r="H40" s="529"/>
      <c r="I40" s="529"/>
      <c r="J40" s="529"/>
      <c r="K40" s="529"/>
      <c r="L40" s="529"/>
      <c r="M40" s="529"/>
      <c r="N40" s="529"/>
      <c r="O40" s="530"/>
      <c r="P40" s="220"/>
      <c r="Q40" s="220"/>
      <c r="R40" s="220"/>
      <c r="S40" s="220"/>
      <c r="T40" s="220"/>
      <c r="U40" s="220"/>
      <c r="V40" s="220"/>
      <c r="W40" s="220"/>
      <c r="X40" s="221"/>
      <c r="Y40" s="288" t="s">
        <v>53</v>
      </c>
      <c r="Z40" s="283"/>
      <c r="AA40" s="284"/>
      <c r="AB40" s="668"/>
      <c r="AC40" s="668"/>
      <c r="AD40" s="66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6"/>
        <v>0</v>
      </c>
    </row>
    <row r="41" spans="1:51" ht="23.25" hidden="1" customHeight="1">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6"/>
        <v>0</v>
      </c>
    </row>
    <row r="42" spans="1:51" ht="23.25" hidden="1" customHeight="1">
      <c r="A42" s="888" t="s">
        <v>298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6"/>
        <v>0</v>
      </c>
    </row>
    <row r="43" spans="1:51" ht="23.25" hidden="1"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966"/>
      <c r="AF43" s="966"/>
      <c r="AG43" s="966"/>
      <c r="AH43" s="966"/>
      <c r="AI43" s="966"/>
      <c r="AJ43" s="966"/>
      <c r="AK43" s="966"/>
      <c r="AL43" s="966"/>
      <c r="AM43" s="966"/>
      <c r="AN43" s="966"/>
      <c r="AO43" s="966"/>
      <c r="AP43" s="966"/>
      <c r="AQ43" s="898"/>
      <c r="AR43" s="898"/>
      <c r="AS43" s="898"/>
      <c r="AT43" s="898"/>
      <c r="AU43" s="898"/>
      <c r="AV43" s="898"/>
      <c r="AW43" s="898"/>
      <c r="AX43" s="899"/>
      <c r="AY43">
        <f t="shared" si="6"/>
        <v>0</v>
      </c>
    </row>
    <row r="44" spans="1:51" ht="18.75" hidden="1" customHeight="1">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c r="A45" s="498"/>
      <c r="B45" s="499"/>
      <c r="C45" s="499"/>
      <c r="D45" s="499"/>
      <c r="E45" s="499"/>
      <c r="F45" s="500"/>
      <c r="G45" s="552"/>
      <c r="H45" s="360"/>
      <c r="I45" s="360"/>
      <c r="J45" s="360"/>
      <c r="K45" s="360"/>
      <c r="L45" s="360"/>
      <c r="M45" s="360"/>
      <c r="N45" s="360"/>
      <c r="O45" s="553"/>
      <c r="P45" s="565"/>
      <c r="Q45" s="360"/>
      <c r="R45" s="360"/>
      <c r="S45" s="360"/>
      <c r="T45" s="360"/>
      <c r="U45" s="360"/>
      <c r="V45" s="360"/>
      <c r="W45" s="360"/>
      <c r="X45" s="553"/>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c r="A46" s="501"/>
      <c r="B46" s="499"/>
      <c r="C46" s="499"/>
      <c r="D46" s="499"/>
      <c r="E46" s="499"/>
      <c r="F46" s="500"/>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7">$AY$44</f>
        <v>0</v>
      </c>
    </row>
    <row r="47" spans="1:51" ht="23.25" hidden="1" customHeight="1">
      <c r="A47" s="502"/>
      <c r="B47" s="503"/>
      <c r="C47" s="503"/>
      <c r="D47" s="503"/>
      <c r="E47" s="503"/>
      <c r="F47" s="504"/>
      <c r="G47" s="528"/>
      <c r="H47" s="529"/>
      <c r="I47" s="529"/>
      <c r="J47" s="529"/>
      <c r="K47" s="529"/>
      <c r="L47" s="529"/>
      <c r="M47" s="529"/>
      <c r="N47" s="529"/>
      <c r="O47" s="530"/>
      <c r="P47" s="220"/>
      <c r="Q47" s="220"/>
      <c r="R47" s="220"/>
      <c r="S47" s="220"/>
      <c r="T47" s="220"/>
      <c r="U47" s="220"/>
      <c r="V47" s="220"/>
      <c r="W47" s="220"/>
      <c r="X47" s="221"/>
      <c r="Y47" s="288" t="s">
        <v>53</v>
      </c>
      <c r="Z47" s="283"/>
      <c r="AA47" s="284"/>
      <c r="AB47" s="668"/>
      <c r="AC47" s="668"/>
      <c r="AD47" s="66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7"/>
        <v>0</v>
      </c>
    </row>
    <row r="48" spans="1:51" ht="23.25" hidden="1" customHeight="1">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7"/>
        <v>0</v>
      </c>
    </row>
    <row r="49" spans="1:51" ht="23.25" hidden="1" customHeight="1">
      <c r="A49" s="888" t="s">
        <v>298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7"/>
        <v>0</v>
      </c>
    </row>
    <row r="50" spans="1:51"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966"/>
      <c r="AF50" s="966"/>
      <c r="AG50" s="966"/>
      <c r="AH50" s="966"/>
      <c r="AI50" s="966"/>
      <c r="AJ50" s="966"/>
      <c r="AK50" s="966"/>
      <c r="AL50" s="966"/>
      <c r="AM50" s="966"/>
      <c r="AN50" s="966"/>
      <c r="AO50" s="966"/>
      <c r="AP50" s="966"/>
      <c r="AQ50" s="898"/>
      <c r="AR50" s="898"/>
      <c r="AS50" s="898"/>
      <c r="AT50" s="898"/>
      <c r="AU50" s="898"/>
      <c r="AV50" s="898"/>
      <c r="AW50" s="898"/>
      <c r="AX50" s="899"/>
      <c r="AY50">
        <f t="shared" si="7"/>
        <v>0</v>
      </c>
    </row>
    <row r="51" spans="1:51" ht="18.75" hidden="1" customHeight="1">
      <c r="A51" s="498" t="s">
        <v>270</v>
      </c>
      <c r="B51" s="499"/>
      <c r="C51" s="499"/>
      <c r="D51" s="499"/>
      <c r="E51" s="499"/>
      <c r="F51" s="500"/>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c r="A52" s="498"/>
      <c r="B52" s="499"/>
      <c r="C52" s="499"/>
      <c r="D52" s="499"/>
      <c r="E52" s="499"/>
      <c r="F52" s="500"/>
      <c r="G52" s="552"/>
      <c r="H52" s="360"/>
      <c r="I52" s="360"/>
      <c r="J52" s="360"/>
      <c r="K52" s="360"/>
      <c r="L52" s="360"/>
      <c r="M52" s="360"/>
      <c r="N52" s="360"/>
      <c r="O52" s="553"/>
      <c r="P52" s="565"/>
      <c r="Q52" s="360"/>
      <c r="R52" s="360"/>
      <c r="S52" s="360"/>
      <c r="T52" s="360"/>
      <c r="U52" s="360"/>
      <c r="V52" s="360"/>
      <c r="W52" s="360"/>
      <c r="X52" s="553"/>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c r="A53" s="501"/>
      <c r="B53" s="499"/>
      <c r="C53" s="499"/>
      <c r="D53" s="499"/>
      <c r="E53" s="499"/>
      <c r="F53" s="500"/>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8">$AY$51</f>
        <v>0</v>
      </c>
    </row>
    <row r="54" spans="1:51" ht="23.25" hidden="1" customHeight="1">
      <c r="A54" s="502"/>
      <c r="B54" s="503"/>
      <c r="C54" s="503"/>
      <c r="D54" s="503"/>
      <c r="E54" s="503"/>
      <c r="F54" s="504"/>
      <c r="G54" s="528"/>
      <c r="H54" s="529"/>
      <c r="I54" s="529"/>
      <c r="J54" s="529"/>
      <c r="K54" s="529"/>
      <c r="L54" s="529"/>
      <c r="M54" s="529"/>
      <c r="N54" s="529"/>
      <c r="O54" s="530"/>
      <c r="P54" s="220"/>
      <c r="Q54" s="220"/>
      <c r="R54" s="220"/>
      <c r="S54" s="220"/>
      <c r="T54" s="220"/>
      <c r="U54" s="220"/>
      <c r="V54" s="220"/>
      <c r="W54" s="220"/>
      <c r="X54" s="221"/>
      <c r="Y54" s="288" t="s">
        <v>53</v>
      </c>
      <c r="Z54" s="283"/>
      <c r="AA54" s="284"/>
      <c r="AB54" s="668"/>
      <c r="AC54" s="668"/>
      <c r="AD54" s="66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8"/>
        <v>0</v>
      </c>
    </row>
    <row r="55" spans="1:51" ht="23.25" hidden="1" customHeight="1">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8"/>
        <v>0</v>
      </c>
    </row>
    <row r="56" spans="1:51" ht="23.25" hidden="1" customHeight="1">
      <c r="A56" s="888" t="s">
        <v>298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8"/>
        <v>0</v>
      </c>
    </row>
    <row r="57" spans="1:51"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966"/>
      <c r="AF57" s="966"/>
      <c r="AG57" s="966"/>
      <c r="AH57" s="966"/>
      <c r="AI57" s="966"/>
      <c r="AJ57" s="966"/>
      <c r="AK57" s="966"/>
      <c r="AL57" s="966"/>
      <c r="AM57" s="966"/>
      <c r="AN57" s="966"/>
      <c r="AO57" s="966"/>
      <c r="AP57" s="966"/>
      <c r="AQ57" s="898"/>
      <c r="AR57" s="898"/>
      <c r="AS57" s="898"/>
      <c r="AT57" s="898"/>
      <c r="AU57" s="898"/>
      <c r="AV57" s="898"/>
      <c r="AW57" s="898"/>
      <c r="AX57" s="899"/>
      <c r="AY57">
        <f t="shared" si="8"/>
        <v>0</v>
      </c>
    </row>
    <row r="58" spans="1:51" ht="18.75" hidden="1" customHeight="1">
      <c r="A58" s="498" t="s">
        <v>270</v>
      </c>
      <c r="B58" s="499"/>
      <c r="C58" s="499"/>
      <c r="D58" s="499"/>
      <c r="E58" s="499"/>
      <c r="F58" s="500"/>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c r="A59" s="498"/>
      <c r="B59" s="499"/>
      <c r="C59" s="499"/>
      <c r="D59" s="499"/>
      <c r="E59" s="499"/>
      <c r="F59" s="500"/>
      <c r="G59" s="552"/>
      <c r="H59" s="360"/>
      <c r="I59" s="360"/>
      <c r="J59" s="360"/>
      <c r="K59" s="360"/>
      <c r="L59" s="360"/>
      <c r="M59" s="360"/>
      <c r="N59" s="360"/>
      <c r="O59" s="553"/>
      <c r="P59" s="565"/>
      <c r="Q59" s="360"/>
      <c r="R59" s="360"/>
      <c r="S59" s="360"/>
      <c r="T59" s="360"/>
      <c r="U59" s="360"/>
      <c r="V59" s="360"/>
      <c r="W59" s="360"/>
      <c r="X59" s="553"/>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c r="A60" s="501"/>
      <c r="B60" s="499"/>
      <c r="C60" s="499"/>
      <c r="D60" s="499"/>
      <c r="E60" s="499"/>
      <c r="F60" s="500"/>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9">$AY$58</f>
        <v>0</v>
      </c>
    </row>
    <row r="61" spans="1:51" ht="23.25" hidden="1" customHeight="1">
      <c r="A61" s="502"/>
      <c r="B61" s="503"/>
      <c r="C61" s="503"/>
      <c r="D61" s="503"/>
      <c r="E61" s="503"/>
      <c r="F61" s="504"/>
      <c r="G61" s="528"/>
      <c r="H61" s="529"/>
      <c r="I61" s="529"/>
      <c r="J61" s="529"/>
      <c r="K61" s="529"/>
      <c r="L61" s="529"/>
      <c r="M61" s="529"/>
      <c r="N61" s="529"/>
      <c r="O61" s="530"/>
      <c r="P61" s="220"/>
      <c r="Q61" s="220"/>
      <c r="R61" s="220"/>
      <c r="S61" s="220"/>
      <c r="T61" s="220"/>
      <c r="U61" s="220"/>
      <c r="V61" s="220"/>
      <c r="W61" s="220"/>
      <c r="X61" s="221"/>
      <c r="Y61" s="288" t="s">
        <v>53</v>
      </c>
      <c r="Z61" s="283"/>
      <c r="AA61" s="284"/>
      <c r="AB61" s="668"/>
      <c r="AC61" s="668"/>
      <c r="AD61" s="66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9"/>
        <v>0</v>
      </c>
    </row>
    <row r="62" spans="1:51" ht="23.25" hidden="1" customHeight="1">
      <c r="A62" s="502"/>
      <c r="B62" s="503"/>
      <c r="C62" s="503"/>
      <c r="D62" s="503"/>
      <c r="E62" s="503"/>
      <c r="F62" s="504"/>
      <c r="G62" s="531"/>
      <c r="H62" s="532"/>
      <c r="I62" s="532"/>
      <c r="J62" s="532"/>
      <c r="K62" s="532"/>
      <c r="L62" s="532"/>
      <c r="M62" s="532"/>
      <c r="N62" s="532"/>
      <c r="O62" s="533"/>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9"/>
        <v>0</v>
      </c>
    </row>
    <row r="63" spans="1:51" ht="23.25" hidden="1" customHeight="1">
      <c r="A63" s="888" t="s">
        <v>298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9"/>
        <v>0</v>
      </c>
    </row>
    <row r="64" spans="1:51"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966"/>
      <c r="AF64" s="966"/>
      <c r="AG64" s="966"/>
      <c r="AH64" s="966"/>
      <c r="AI64" s="966"/>
      <c r="AJ64" s="966"/>
      <c r="AK64" s="966"/>
      <c r="AL64" s="966"/>
      <c r="AM64" s="966"/>
      <c r="AN64" s="966"/>
      <c r="AO64" s="966"/>
      <c r="AP64" s="966"/>
      <c r="AQ64" s="966"/>
      <c r="AR64" s="966"/>
      <c r="AS64" s="966"/>
      <c r="AT64" s="966"/>
      <c r="AU64" s="898"/>
      <c r="AV64" s="898"/>
      <c r="AW64" s="898"/>
      <c r="AX64" s="899"/>
      <c r="AY64">
        <f t="shared" si="9"/>
        <v>0</v>
      </c>
    </row>
    <row r="65" spans="1:51" ht="18.75" hidden="1" customHeight="1">
      <c r="A65" s="849" t="s">
        <v>271</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266</v>
      </c>
      <c r="X65" s="861"/>
      <c r="Y65" s="864"/>
      <c r="Z65" s="864"/>
      <c r="AA65" s="865"/>
      <c r="AB65" s="858" t="s">
        <v>11</v>
      </c>
      <c r="AC65" s="854"/>
      <c r="AD65" s="855"/>
      <c r="AE65" s="320" t="s">
        <v>308</v>
      </c>
      <c r="AF65" s="320"/>
      <c r="AG65" s="320"/>
      <c r="AH65" s="320"/>
      <c r="AI65" s="320" t="s">
        <v>330</v>
      </c>
      <c r="AJ65" s="320"/>
      <c r="AK65" s="320"/>
      <c r="AL65" s="320"/>
      <c r="AM65" s="320" t="s">
        <v>427</v>
      </c>
      <c r="AN65" s="320"/>
      <c r="AO65" s="320"/>
      <c r="AP65" s="320"/>
      <c r="AQ65" s="200" t="s">
        <v>184</v>
      </c>
      <c r="AR65" s="184"/>
      <c r="AS65" s="184"/>
      <c r="AT65" s="185"/>
      <c r="AU65" s="967" t="s">
        <v>133</v>
      </c>
      <c r="AV65" s="967"/>
      <c r="AW65" s="967"/>
      <c r="AX65" s="968"/>
      <c r="AY65">
        <f>COUNTA($H$67)</f>
        <v>0</v>
      </c>
    </row>
    <row r="66" spans="1:51" ht="18.75" hidden="1" customHeight="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185</v>
      </c>
      <c r="AT66" s="187"/>
      <c r="AU66" s="256"/>
      <c r="AV66" s="256"/>
      <c r="AW66" s="856" t="s">
        <v>269</v>
      </c>
      <c r="AX66" s="969"/>
      <c r="AY66">
        <f>$AY$65</f>
        <v>0</v>
      </c>
    </row>
    <row r="67" spans="1:51" ht="23.25" hidden="1" customHeight="1">
      <c r="A67" s="842"/>
      <c r="B67" s="843"/>
      <c r="C67" s="843"/>
      <c r="D67" s="843"/>
      <c r="E67" s="843"/>
      <c r="F67" s="844"/>
      <c r="G67" s="970"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288</v>
      </c>
      <c r="AC67" s="941"/>
      <c r="AD67" s="941"/>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10">$AY$65</f>
        <v>0</v>
      </c>
    </row>
    <row r="68" spans="1:51" ht="23.25" hidden="1" customHeight="1">
      <c r="A68" s="842"/>
      <c r="B68" s="843"/>
      <c r="C68" s="843"/>
      <c r="D68" s="843"/>
      <c r="E68" s="843"/>
      <c r="F68" s="844"/>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288</v>
      </c>
      <c r="AC68" s="964"/>
      <c r="AD68" s="964"/>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10"/>
        <v>0</v>
      </c>
    </row>
    <row r="69" spans="1:51" ht="23.25" hidden="1" customHeight="1">
      <c r="A69" s="842"/>
      <c r="B69" s="843"/>
      <c r="C69" s="843"/>
      <c r="D69" s="843"/>
      <c r="E69" s="843"/>
      <c r="F69" s="844"/>
      <c r="G69" s="971"/>
      <c r="H69" s="955"/>
      <c r="I69" s="956"/>
      <c r="J69" s="956"/>
      <c r="K69" s="956"/>
      <c r="L69" s="956"/>
      <c r="M69" s="956"/>
      <c r="N69" s="956"/>
      <c r="O69" s="957"/>
      <c r="P69" s="955"/>
      <c r="Q69" s="956"/>
      <c r="R69" s="956"/>
      <c r="S69" s="956"/>
      <c r="T69" s="956"/>
      <c r="U69" s="956"/>
      <c r="V69" s="957"/>
      <c r="W69" s="962"/>
      <c r="X69" s="963"/>
      <c r="Y69" s="115" t="s">
        <v>13</v>
      </c>
      <c r="Z69" s="115"/>
      <c r="AA69" s="116"/>
      <c r="AB69" s="965" t="s">
        <v>289</v>
      </c>
      <c r="AC69" s="965"/>
      <c r="AD69" s="965"/>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10"/>
        <v>0</v>
      </c>
    </row>
    <row r="70" spans="1:51" ht="23.25" hidden="1" customHeight="1">
      <c r="A70" s="842" t="s">
        <v>275</v>
      </c>
      <c r="B70" s="843"/>
      <c r="C70" s="843"/>
      <c r="D70" s="843"/>
      <c r="E70" s="843"/>
      <c r="F70" s="844"/>
      <c r="G70" s="929" t="s">
        <v>187</v>
      </c>
      <c r="H70" s="930"/>
      <c r="I70" s="930"/>
      <c r="J70" s="930"/>
      <c r="K70" s="930"/>
      <c r="L70" s="930"/>
      <c r="M70" s="930"/>
      <c r="N70" s="930"/>
      <c r="O70" s="930"/>
      <c r="P70" s="930"/>
      <c r="Q70" s="930"/>
      <c r="R70" s="930"/>
      <c r="S70" s="930"/>
      <c r="T70" s="930"/>
      <c r="U70" s="930"/>
      <c r="V70" s="930"/>
      <c r="W70" s="933" t="s">
        <v>287</v>
      </c>
      <c r="X70" s="934"/>
      <c r="Y70" s="939" t="s">
        <v>12</v>
      </c>
      <c r="Z70" s="939"/>
      <c r="AA70" s="940"/>
      <c r="AB70" s="941" t="s">
        <v>288</v>
      </c>
      <c r="AC70" s="941"/>
      <c r="AD70" s="941"/>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10"/>
        <v>0</v>
      </c>
    </row>
    <row r="71" spans="1:51" ht="23.25" hidden="1" customHeight="1">
      <c r="A71" s="842"/>
      <c r="B71" s="843"/>
      <c r="C71" s="843"/>
      <c r="D71" s="843"/>
      <c r="E71" s="843"/>
      <c r="F71" s="844"/>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288</v>
      </c>
      <c r="AC71" s="964"/>
      <c r="AD71" s="964"/>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10"/>
        <v>0</v>
      </c>
    </row>
    <row r="72" spans="1:51" ht="23.25" hidden="1" customHeight="1">
      <c r="A72" s="845"/>
      <c r="B72" s="846"/>
      <c r="C72" s="846"/>
      <c r="D72" s="846"/>
      <c r="E72" s="846"/>
      <c r="F72" s="847"/>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289</v>
      </c>
      <c r="AC72" s="965"/>
      <c r="AD72" s="965"/>
      <c r="AE72" s="356"/>
      <c r="AF72" s="357"/>
      <c r="AG72" s="357"/>
      <c r="AH72" s="357"/>
      <c r="AI72" s="356"/>
      <c r="AJ72" s="357"/>
      <c r="AK72" s="357"/>
      <c r="AL72" s="357"/>
      <c r="AM72" s="356"/>
      <c r="AN72" s="357"/>
      <c r="AO72" s="357"/>
      <c r="AP72" s="928"/>
      <c r="AQ72" s="348"/>
      <c r="AR72" s="349"/>
      <c r="AS72" s="349"/>
      <c r="AT72" s="807"/>
      <c r="AU72" s="349"/>
      <c r="AV72" s="349"/>
      <c r="AW72" s="349"/>
      <c r="AX72" s="350"/>
      <c r="AY72">
        <f t="shared" si="10"/>
        <v>0</v>
      </c>
    </row>
    <row r="73" spans="1:51" ht="18.75" hidden="1" customHeight="1">
      <c r="A73" s="828" t="s">
        <v>271</v>
      </c>
      <c r="B73" s="829"/>
      <c r="C73" s="829"/>
      <c r="D73" s="829"/>
      <c r="E73" s="829"/>
      <c r="F73" s="830"/>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c r="A74" s="831"/>
      <c r="B74" s="832"/>
      <c r="C74" s="832"/>
      <c r="D74" s="832"/>
      <c r="E74" s="832"/>
      <c r="F74" s="833"/>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c r="A75" s="831"/>
      <c r="B75" s="832"/>
      <c r="C75" s="832"/>
      <c r="D75" s="832"/>
      <c r="E75" s="832"/>
      <c r="F75" s="833"/>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11">$AY$73</f>
        <v>0</v>
      </c>
    </row>
    <row r="76" spans="1:51" ht="23.25" hidden="1" customHeight="1">
      <c r="A76" s="831"/>
      <c r="B76" s="832"/>
      <c r="C76" s="832"/>
      <c r="D76" s="832"/>
      <c r="E76" s="832"/>
      <c r="F76" s="833"/>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11"/>
        <v>0</v>
      </c>
    </row>
    <row r="77" spans="1:51" ht="23.25" hidden="1" customHeight="1">
      <c r="A77" s="831"/>
      <c r="B77" s="832"/>
      <c r="C77" s="832"/>
      <c r="D77" s="832"/>
      <c r="E77" s="832"/>
      <c r="F77" s="833"/>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11"/>
        <v>0</v>
      </c>
    </row>
    <row r="78" spans="1:51" ht="69.75" hidden="1" customHeight="1">
      <c r="A78" s="902" t="s">
        <v>301</v>
      </c>
      <c r="B78" s="903"/>
      <c r="C78" s="903"/>
      <c r="D78" s="903"/>
      <c r="E78" s="900" t="s">
        <v>249</v>
      </c>
      <c r="F78" s="901"/>
      <c r="G78" s="45" t="s">
        <v>187</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11"/>
        <v>0</v>
      </c>
    </row>
    <row r="79" spans="1:51" ht="18.75" hidden="1" customHeight="1">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265</v>
      </c>
      <c r="AP79" s="112"/>
      <c r="AQ79" s="112"/>
      <c r="AR79" s="62"/>
      <c r="AS79" s="111"/>
      <c r="AT79" s="112"/>
      <c r="AU79" s="112"/>
      <c r="AV79" s="112"/>
      <c r="AW79" s="112"/>
      <c r="AX79" s="113"/>
      <c r="AY79">
        <f>COUNTIF($AR$79,"☑")</f>
        <v>0</v>
      </c>
    </row>
    <row r="80" spans="1:51" ht="18.75" hidden="1" customHeight="1">
      <c r="A80" s="505" t="s">
        <v>146</v>
      </c>
      <c r="B80" s="837" t="s">
        <v>262</v>
      </c>
      <c r="C80" s="838"/>
      <c r="D80" s="838"/>
      <c r="E80" s="838"/>
      <c r="F80" s="839"/>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620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3"/>
      <c r="AY80">
        <f>COUNTA($G$82)</f>
        <v>0</v>
      </c>
    </row>
    <row r="81" spans="1:60" ht="22.5" hidden="1" customHeight="1">
      <c r="A81" s="506"/>
      <c r="B81" s="840"/>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c r="A82" s="506"/>
      <c r="B82" s="840"/>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2">$AY$80</f>
        <v>0</v>
      </c>
    </row>
    <row r="83" spans="1:60" ht="22.5" hidden="1" customHeight="1">
      <c r="A83" s="506"/>
      <c r="B83" s="840"/>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2"/>
        <v>0</v>
      </c>
    </row>
    <row r="84" spans="1:60" ht="19.5" hidden="1" customHeight="1">
      <c r="A84" s="506"/>
      <c r="B84" s="841"/>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2"/>
        <v>0</v>
      </c>
    </row>
    <row r="85" spans="1:60" ht="18.75" hidden="1" customHeight="1">
      <c r="A85" s="506"/>
      <c r="B85" s="537" t="s">
        <v>144</v>
      </c>
      <c r="C85" s="537"/>
      <c r="D85" s="537"/>
      <c r="E85" s="537"/>
      <c r="F85" s="538"/>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4" t="s">
        <v>11</v>
      </c>
      <c r="AC85" s="445"/>
      <c r="AD85" s="446"/>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2"/>
        <v>0</v>
      </c>
      <c r="AZ85" s="10"/>
      <c r="BA85" s="10"/>
      <c r="BB85" s="10"/>
      <c r="BC85" s="10"/>
    </row>
    <row r="86" spans="1:60" ht="18.75" hidden="1" customHeight="1">
      <c r="A86" s="506"/>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2"/>
        <v>0</v>
      </c>
      <c r="AZ86" s="10"/>
      <c r="BA86" s="10"/>
      <c r="BB86" s="10"/>
      <c r="BC86" s="10"/>
      <c r="BD86" s="10"/>
      <c r="BE86" s="10"/>
      <c r="BF86" s="10"/>
      <c r="BG86" s="10"/>
      <c r="BH86" s="10"/>
    </row>
    <row r="87" spans="1:60" ht="23.25" hidden="1" customHeight="1">
      <c r="A87" s="506"/>
      <c r="B87" s="537"/>
      <c r="C87" s="537"/>
      <c r="D87" s="537"/>
      <c r="E87" s="537"/>
      <c r="F87" s="538"/>
      <c r="G87" s="217"/>
      <c r="H87" s="176"/>
      <c r="I87" s="176"/>
      <c r="J87" s="176"/>
      <c r="K87" s="176"/>
      <c r="L87" s="176"/>
      <c r="M87" s="176"/>
      <c r="N87" s="176"/>
      <c r="O87" s="218"/>
      <c r="P87" s="176"/>
      <c r="Q87" s="786"/>
      <c r="R87" s="786"/>
      <c r="S87" s="786"/>
      <c r="T87" s="786"/>
      <c r="U87" s="786"/>
      <c r="V87" s="786"/>
      <c r="W87" s="786"/>
      <c r="X87" s="787"/>
      <c r="Y87" s="742" t="s">
        <v>61</v>
      </c>
      <c r="Z87" s="743"/>
      <c r="AA87" s="744"/>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2"/>
        <v>0</v>
      </c>
    </row>
    <row r="88" spans="1:60" ht="23.25" hidden="1" customHeight="1">
      <c r="A88" s="506"/>
      <c r="B88" s="537"/>
      <c r="C88" s="537"/>
      <c r="D88" s="537"/>
      <c r="E88" s="537"/>
      <c r="F88" s="538"/>
      <c r="G88" s="219"/>
      <c r="H88" s="220"/>
      <c r="I88" s="220"/>
      <c r="J88" s="220"/>
      <c r="K88" s="220"/>
      <c r="L88" s="220"/>
      <c r="M88" s="220"/>
      <c r="N88" s="220"/>
      <c r="O88" s="221"/>
      <c r="P88" s="788"/>
      <c r="Q88" s="788"/>
      <c r="R88" s="788"/>
      <c r="S88" s="788"/>
      <c r="T88" s="788"/>
      <c r="U88" s="788"/>
      <c r="V88" s="788"/>
      <c r="W88" s="788"/>
      <c r="X88" s="789"/>
      <c r="Y88" s="719" t="s">
        <v>53</v>
      </c>
      <c r="Z88" s="720"/>
      <c r="AA88" s="721"/>
      <c r="AB88" s="668"/>
      <c r="AC88" s="668"/>
      <c r="AD88" s="66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2"/>
        <v>0</v>
      </c>
      <c r="AZ88" s="10"/>
      <c r="BA88" s="10"/>
      <c r="BB88" s="10"/>
      <c r="BC88" s="10"/>
    </row>
    <row r="89" spans="1:60" ht="23.25" hidden="1" customHeight="1">
      <c r="A89" s="506"/>
      <c r="B89" s="539"/>
      <c r="C89" s="539"/>
      <c r="D89" s="539"/>
      <c r="E89" s="539"/>
      <c r="F89" s="540"/>
      <c r="G89" s="222"/>
      <c r="H89" s="179"/>
      <c r="I89" s="179"/>
      <c r="J89" s="179"/>
      <c r="K89" s="179"/>
      <c r="L89" s="179"/>
      <c r="M89" s="179"/>
      <c r="N89" s="179"/>
      <c r="O89" s="223"/>
      <c r="P89" s="289"/>
      <c r="Q89" s="289"/>
      <c r="R89" s="289"/>
      <c r="S89" s="289"/>
      <c r="T89" s="289"/>
      <c r="U89" s="289"/>
      <c r="V89" s="289"/>
      <c r="W89" s="289"/>
      <c r="X89" s="790"/>
      <c r="Y89" s="719" t="s">
        <v>13</v>
      </c>
      <c r="Z89" s="720"/>
      <c r="AA89" s="721"/>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2"/>
        <v>0</v>
      </c>
      <c r="AZ89" s="10"/>
      <c r="BA89" s="10"/>
      <c r="BB89" s="10"/>
      <c r="BC89" s="10"/>
      <c r="BD89" s="10"/>
      <c r="BE89" s="10"/>
      <c r="BF89" s="10"/>
      <c r="BG89" s="10"/>
      <c r="BH89" s="10"/>
    </row>
    <row r="90" spans="1:60" ht="18.75" hidden="1" customHeight="1">
      <c r="A90" s="506"/>
      <c r="B90" s="537" t="s">
        <v>144</v>
      </c>
      <c r="C90" s="537"/>
      <c r="D90" s="537"/>
      <c r="E90" s="537"/>
      <c r="F90" s="538"/>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4" t="s">
        <v>11</v>
      </c>
      <c r="AC90" s="445"/>
      <c r="AD90" s="446"/>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c r="A91" s="506"/>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c r="A92" s="506"/>
      <c r="B92" s="537"/>
      <c r="C92" s="537"/>
      <c r="D92" s="537"/>
      <c r="E92" s="537"/>
      <c r="F92" s="538"/>
      <c r="G92" s="217"/>
      <c r="H92" s="176"/>
      <c r="I92" s="176"/>
      <c r="J92" s="176"/>
      <c r="K92" s="176"/>
      <c r="L92" s="176"/>
      <c r="M92" s="176"/>
      <c r="N92" s="176"/>
      <c r="O92" s="218"/>
      <c r="P92" s="176"/>
      <c r="Q92" s="786"/>
      <c r="R92" s="786"/>
      <c r="S92" s="786"/>
      <c r="T92" s="786"/>
      <c r="U92" s="786"/>
      <c r="V92" s="786"/>
      <c r="W92" s="786"/>
      <c r="X92" s="787"/>
      <c r="Y92" s="742" t="s">
        <v>61</v>
      </c>
      <c r="Z92" s="743"/>
      <c r="AA92" s="744"/>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3">$AY$90</f>
        <v>0</v>
      </c>
      <c r="AZ92" s="10"/>
      <c r="BA92" s="10"/>
      <c r="BB92" s="10"/>
      <c r="BC92" s="10"/>
      <c r="BD92" s="10"/>
      <c r="BE92" s="10"/>
      <c r="BF92" s="10"/>
      <c r="BG92" s="10"/>
      <c r="BH92" s="10"/>
    </row>
    <row r="93" spans="1:60" ht="23.25" hidden="1" customHeight="1">
      <c r="A93" s="506"/>
      <c r="B93" s="537"/>
      <c r="C93" s="537"/>
      <c r="D93" s="537"/>
      <c r="E93" s="537"/>
      <c r="F93" s="538"/>
      <c r="G93" s="219"/>
      <c r="H93" s="220"/>
      <c r="I93" s="220"/>
      <c r="J93" s="220"/>
      <c r="K93" s="220"/>
      <c r="L93" s="220"/>
      <c r="M93" s="220"/>
      <c r="N93" s="220"/>
      <c r="O93" s="221"/>
      <c r="P93" s="788"/>
      <c r="Q93" s="788"/>
      <c r="R93" s="788"/>
      <c r="S93" s="788"/>
      <c r="T93" s="788"/>
      <c r="U93" s="788"/>
      <c r="V93" s="788"/>
      <c r="W93" s="788"/>
      <c r="X93" s="789"/>
      <c r="Y93" s="719" t="s">
        <v>53</v>
      </c>
      <c r="Z93" s="720"/>
      <c r="AA93" s="721"/>
      <c r="AB93" s="668"/>
      <c r="AC93" s="668"/>
      <c r="AD93" s="66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3"/>
        <v>0</v>
      </c>
    </row>
    <row r="94" spans="1:60" ht="23.25" hidden="1" customHeight="1">
      <c r="A94" s="506"/>
      <c r="B94" s="539"/>
      <c r="C94" s="539"/>
      <c r="D94" s="539"/>
      <c r="E94" s="539"/>
      <c r="F94" s="540"/>
      <c r="G94" s="222"/>
      <c r="H94" s="179"/>
      <c r="I94" s="179"/>
      <c r="J94" s="179"/>
      <c r="K94" s="179"/>
      <c r="L94" s="179"/>
      <c r="M94" s="179"/>
      <c r="N94" s="179"/>
      <c r="O94" s="223"/>
      <c r="P94" s="289"/>
      <c r="Q94" s="289"/>
      <c r="R94" s="289"/>
      <c r="S94" s="289"/>
      <c r="T94" s="289"/>
      <c r="U94" s="289"/>
      <c r="V94" s="289"/>
      <c r="W94" s="289"/>
      <c r="X94" s="790"/>
      <c r="Y94" s="719" t="s">
        <v>13</v>
      </c>
      <c r="Z94" s="720"/>
      <c r="AA94" s="721"/>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3"/>
        <v>0</v>
      </c>
      <c r="AZ94" s="10"/>
      <c r="BA94" s="10"/>
      <c r="BB94" s="10"/>
      <c r="BC94" s="10"/>
    </row>
    <row r="95" spans="1:60" ht="18.75" hidden="1" customHeight="1">
      <c r="A95" s="506"/>
      <c r="B95" s="537" t="s">
        <v>144</v>
      </c>
      <c r="C95" s="537"/>
      <c r="D95" s="537"/>
      <c r="E95" s="537"/>
      <c r="F95" s="538"/>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4" t="s">
        <v>11</v>
      </c>
      <c r="AC95" s="445"/>
      <c r="AD95" s="446"/>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c r="A96" s="506"/>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c r="A97" s="506"/>
      <c r="B97" s="537"/>
      <c r="C97" s="537"/>
      <c r="D97" s="537"/>
      <c r="E97" s="537"/>
      <c r="F97" s="538"/>
      <c r="G97" s="217"/>
      <c r="H97" s="176"/>
      <c r="I97" s="176"/>
      <c r="J97" s="176"/>
      <c r="K97" s="176"/>
      <c r="L97" s="176"/>
      <c r="M97" s="176"/>
      <c r="N97" s="176"/>
      <c r="O97" s="218"/>
      <c r="P97" s="176"/>
      <c r="Q97" s="786"/>
      <c r="R97" s="786"/>
      <c r="S97" s="786"/>
      <c r="T97" s="786"/>
      <c r="U97" s="786"/>
      <c r="V97" s="786"/>
      <c r="W97" s="786"/>
      <c r="X97" s="787"/>
      <c r="Y97" s="742" t="s">
        <v>61</v>
      </c>
      <c r="Z97" s="743"/>
      <c r="AA97" s="744"/>
      <c r="AB97" s="389"/>
      <c r="AC97" s="390"/>
      <c r="AD97" s="391"/>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4">$AY$95</f>
        <v>0</v>
      </c>
      <c r="AZ97" s="10"/>
      <c r="BA97" s="10"/>
      <c r="BB97" s="10"/>
      <c r="BC97" s="10"/>
    </row>
    <row r="98" spans="1:60" ht="23.25" hidden="1" customHeight="1">
      <c r="A98" s="506"/>
      <c r="B98" s="537"/>
      <c r="C98" s="537"/>
      <c r="D98" s="537"/>
      <c r="E98" s="537"/>
      <c r="F98" s="538"/>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4"/>
        <v>0</v>
      </c>
      <c r="AZ98" s="10"/>
      <c r="BA98" s="10"/>
      <c r="BB98" s="10"/>
      <c r="BC98" s="10"/>
      <c r="BD98" s="10"/>
      <c r="BE98" s="10"/>
      <c r="BF98" s="10"/>
      <c r="BG98" s="10"/>
      <c r="BH98" s="10"/>
    </row>
    <row r="99" spans="1:60" ht="23.25" hidden="1" customHeight="1" thickBot="1">
      <c r="A99" s="507"/>
      <c r="B99" s="871"/>
      <c r="C99" s="871"/>
      <c r="D99" s="871"/>
      <c r="E99" s="871"/>
      <c r="F99" s="872"/>
      <c r="G99" s="791"/>
      <c r="H99" s="233"/>
      <c r="I99" s="233"/>
      <c r="J99" s="233"/>
      <c r="K99" s="233"/>
      <c r="L99" s="233"/>
      <c r="M99" s="233"/>
      <c r="N99" s="233"/>
      <c r="O99" s="792"/>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4"/>
        <v>0</v>
      </c>
    </row>
    <row r="100" spans="1:60" ht="31.5" customHeight="1">
      <c r="A100" s="823" t="s">
        <v>272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308</v>
      </c>
      <c r="AF100" s="815"/>
      <c r="AG100" s="815"/>
      <c r="AH100" s="816"/>
      <c r="AI100" s="814" t="s">
        <v>330</v>
      </c>
      <c r="AJ100" s="815"/>
      <c r="AK100" s="815"/>
      <c r="AL100" s="816"/>
      <c r="AM100" s="814" t="s">
        <v>427</v>
      </c>
      <c r="AN100" s="815"/>
      <c r="AO100" s="815"/>
      <c r="AP100" s="816"/>
      <c r="AQ100" s="916" t="s">
        <v>335</v>
      </c>
      <c r="AR100" s="917"/>
      <c r="AS100" s="917"/>
      <c r="AT100" s="918"/>
      <c r="AU100" s="916" t="s">
        <v>461</v>
      </c>
      <c r="AV100" s="917"/>
      <c r="AW100" s="917"/>
      <c r="AX100" s="919"/>
    </row>
    <row r="101" spans="1:60" ht="23.25" customHeight="1">
      <c r="A101" s="477"/>
      <c r="B101" s="478"/>
      <c r="C101" s="478"/>
      <c r="D101" s="478"/>
      <c r="E101" s="478"/>
      <c r="F101" s="479"/>
      <c r="G101" s="798" t="s">
        <v>645</v>
      </c>
      <c r="H101" s="799"/>
      <c r="I101" s="799"/>
      <c r="J101" s="799"/>
      <c r="K101" s="799"/>
      <c r="L101" s="799"/>
      <c r="M101" s="799"/>
      <c r="N101" s="799"/>
      <c r="O101" s="799"/>
      <c r="P101" s="799"/>
      <c r="Q101" s="799"/>
      <c r="R101" s="799"/>
      <c r="S101" s="799"/>
      <c r="T101" s="799"/>
      <c r="U101" s="799"/>
      <c r="V101" s="799"/>
      <c r="W101" s="799"/>
      <c r="X101" s="800"/>
      <c r="Y101" s="806" t="s">
        <v>54</v>
      </c>
      <c r="Z101" s="704"/>
      <c r="AA101" s="705"/>
      <c r="AB101" s="536" t="s">
        <v>646</v>
      </c>
      <c r="AC101" s="536"/>
      <c r="AD101" s="536"/>
      <c r="AE101" s="343">
        <v>14767</v>
      </c>
      <c r="AF101" s="343"/>
      <c r="AG101" s="343"/>
      <c r="AH101" s="343"/>
      <c r="AI101" s="343">
        <v>12953</v>
      </c>
      <c r="AJ101" s="343"/>
      <c r="AK101" s="343"/>
      <c r="AL101" s="343"/>
      <c r="AM101" s="343">
        <v>12264</v>
      </c>
      <c r="AN101" s="343"/>
      <c r="AO101" s="343"/>
      <c r="AP101" s="343"/>
      <c r="AQ101" s="343" t="s">
        <v>641</v>
      </c>
      <c r="AR101" s="343"/>
      <c r="AS101" s="343"/>
      <c r="AT101" s="343"/>
      <c r="AU101" s="348" t="s">
        <v>642</v>
      </c>
      <c r="AV101" s="349"/>
      <c r="AW101" s="349"/>
      <c r="AX101" s="350"/>
    </row>
    <row r="102" spans="1:60" ht="23.25" customHeight="1">
      <c r="A102" s="480"/>
      <c r="B102" s="481"/>
      <c r="C102" s="481"/>
      <c r="D102" s="481"/>
      <c r="E102" s="481"/>
      <c r="F102" s="482"/>
      <c r="G102" s="801"/>
      <c r="H102" s="802"/>
      <c r="I102" s="802"/>
      <c r="J102" s="802"/>
      <c r="K102" s="802"/>
      <c r="L102" s="802"/>
      <c r="M102" s="802"/>
      <c r="N102" s="802"/>
      <c r="O102" s="802"/>
      <c r="P102" s="802"/>
      <c r="Q102" s="802"/>
      <c r="R102" s="802"/>
      <c r="S102" s="802"/>
      <c r="T102" s="802"/>
      <c r="U102" s="802"/>
      <c r="V102" s="802"/>
      <c r="W102" s="802"/>
      <c r="X102" s="803"/>
      <c r="Y102" s="460" t="s">
        <v>55</v>
      </c>
      <c r="Z102" s="325"/>
      <c r="AA102" s="326"/>
      <c r="AB102" s="536" t="s">
        <v>646</v>
      </c>
      <c r="AC102" s="536"/>
      <c r="AD102" s="536"/>
      <c r="AE102" s="343">
        <v>15500</v>
      </c>
      <c r="AF102" s="343"/>
      <c r="AG102" s="343"/>
      <c r="AH102" s="343"/>
      <c r="AI102" s="343">
        <v>11000</v>
      </c>
      <c r="AJ102" s="343"/>
      <c r="AK102" s="343"/>
      <c r="AL102" s="343"/>
      <c r="AM102" s="343">
        <v>9700</v>
      </c>
      <c r="AN102" s="343"/>
      <c r="AO102" s="343"/>
      <c r="AP102" s="343"/>
      <c r="AQ102" s="343">
        <v>9900</v>
      </c>
      <c r="AR102" s="343"/>
      <c r="AS102" s="343"/>
      <c r="AT102" s="343"/>
      <c r="AU102" s="356" t="s">
        <v>642</v>
      </c>
      <c r="AV102" s="357"/>
      <c r="AW102" s="357"/>
      <c r="AX102" s="920"/>
    </row>
    <row r="103" spans="1:60" ht="31.5" customHeight="1">
      <c r="A103" s="474" t="s">
        <v>272</v>
      </c>
      <c r="B103" s="475"/>
      <c r="C103" s="475"/>
      <c r="D103" s="475"/>
      <c r="E103" s="475"/>
      <c r="F103" s="476"/>
      <c r="G103" s="720" t="s">
        <v>59</v>
      </c>
      <c r="H103" s="720"/>
      <c r="I103" s="720"/>
      <c r="J103" s="720"/>
      <c r="K103" s="720"/>
      <c r="L103" s="720"/>
      <c r="M103" s="720"/>
      <c r="N103" s="720"/>
      <c r="O103" s="720"/>
      <c r="P103" s="720"/>
      <c r="Q103" s="720"/>
      <c r="R103" s="720"/>
      <c r="S103" s="720"/>
      <c r="T103" s="720"/>
      <c r="U103" s="720"/>
      <c r="V103" s="720"/>
      <c r="W103" s="720"/>
      <c r="X103" s="721"/>
      <c r="Y103" s="454"/>
      <c r="Z103" s="455"/>
      <c r="AA103" s="456"/>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461</v>
      </c>
      <c r="AV103" s="346"/>
      <c r="AW103" s="346"/>
      <c r="AX103" s="347"/>
      <c r="AY103">
        <f>COUNTA($G$104)</f>
        <v>1</v>
      </c>
    </row>
    <row r="104" spans="1:60" ht="23.25" customHeight="1">
      <c r="A104" s="477"/>
      <c r="B104" s="478"/>
      <c r="C104" s="478"/>
      <c r="D104" s="478"/>
      <c r="E104" s="478"/>
      <c r="F104" s="479"/>
      <c r="G104" s="176" t="s">
        <v>697</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646</v>
      </c>
      <c r="AC104" s="458"/>
      <c r="AD104" s="459"/>
      <c r="AE104" s="343">
        <v>15800</v>
      </c>
      <c r="AF104" s="343"/>
      <c r="AG104" s="343"/>
      <c r="AH104" s="343"/>
      <c r="AI104" s="343">
        <v>15371</v>
      </c>
      <c r="AJ104" s="343"/>
      <c r="AK104" s="343"/>
      <c r="AL104" s="343"/>
      <c r="AM104" s="343">
        <v>13457</v>
      </c>
      <c r="AN104" s="343"/>
      <c r="AO104" s="343"/>
      <c r="AP104" s="343"/>
      <c r="AQ104" s="343" t="s">
        <v>642</v>
      </c>
      <c r="AR104" s="343"/>
      <c r="AS104" s="343"/>
      <c r="AT104" s="343"/>
      <c r="AU104" s="343" t="s">
        <v>642</v>
      </c>
      <c r="AV104" s="343"/>
      <c r="AW104" s="343"/>
      <c r="AX104" s="344"/>
      <c r="AY104">
        <f>$AY$103</f>
        <v>1</v>
      </c>
    </row>
    <row r="105" spans="1:60" ht="23.25" customHeight="1">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t="s">
        <v>646</v>
      </c>
      <c r="AC105" s="390"/>
      <c r="AD105" s="391"/>
      <c r="AE105" s="343">
        <v>12900</v>
      </c>
      <c r="AF105" s="343"/>
      <c r="AG105" s="343"/>
      <c r="AH105" s="343"/>
      <c r="AI105" s="343">
        <v>13000</v>
      </c>
      <c r="AJ105" s="343"/>
      <c r="AK105" s="343"/>
      <c r="AL105" s="343"/>
      <c r="AM105" s="343">
        <v>13800</v>
      </c>
      <c r="AN105" s="343"/>
      <c r="AO105" s="343"/>
      <c r="AP105" s="343"/>
      <c r="AQ105" s="343">
        <v>12000</v>
      </c>
      <c r="AR105" s="343"/>
      <c r="AS105" s="343"/>
      <c r="AT105" s="343"/>
      <c r="AU105" s="343" t="s">
        <v>642</v>
      </c>
      <c r="AV105" s="343"/>
      <c r="AW105" s="343"/>
      <c r="AX105" s="344"/>
      <c r="AY105">
        <f>$AY$103</f>
        <v>1</v>
      </c>
    </row>
    <row r="106" spans="1:60" ht="31.5" hidden="1" customHeight="1">
      <c r="A106" s="474" t="s">
        <v>272</v>
      </c>
      <c r="B106" s="475"/>
      <c r="C106" s="475"/>
      <c r="D106" s="475"/>
      <c r="E106" s="475"/>
      <c r="F106" s="476"/>
      <c r="G106" s="720" t="s">
        <v>59</v>
      </c>
      <c r="H106" s="720"/>
      <c r="I106" s="720"/>
      <c r="J106" s="720"/>
      <c r="K106" s="720"/>
      <c r="L106" s="720"/>
      <c r="M106" s="720"/>
      <c r="N106" s="720"/>
      <c r="O106" s="720"/>
      <c r="P106" s="720"/>
      <c r="Q106" s="720"/>
      <c r="R106" s="720"/>
      <c r="S106" s="720"/>
      <c r="T106" s="720"/>
      <c r="U106" s="720"/>
      <c r="V106" s="720"/>
      <c r="W106" s="720"/>
      <c r="X106" s="721"/>
      <c r="Y106" s="454"/>
      <c r="Z106" s="455"/>
      <c r="AA106" s="456"/>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461</v>
      </c>
      <c r="AV106" s="346"/>
      <c r="AW106" s="346"/>
      <c r="AX106" s="347"/>
      <c r="AY106">
        <f>COUNTA($G$107)</f>
        <v>0</v>
      </c>
    </row>
    <row r="107" spans="1:60" ht="23.25" hidden="1" customHeight="1">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c r="A109" s="474" t="s">
        <v>272</v>
      </c>
      <c r="B109" s="475"/>
      <c r="C109" s="475"/>
      <c r="D109" s="475"/>
      <c r="E109" s="475"/>
      <c r="F109" s="476"/>
      <c r="G109" s="720" t="s">
        <v>59</v>
      </c>
      <c r="H109" s="720"/>
      <c r="I109" s="720"/>
      <c r="J109" s="720"/>
      <c r="K109" s="720"/>
      <c r="L109" s="720"/>
      <c r="M109" s="720"/>
      <c r="N109" s="720"/>
      <c r="O109" s="720"/>
      <c r="P109" s="720"/>
      <c r="Q109" s="720"/>
      <c r="R109" s="720"/>
      <c r="S109" s="720"/>
      <c r="T109" s="720"/>
      <c r="U109" s="720"/>
      <c r="V109" s="720"/>
      <c r="W109" s="720"/>
      <c r="X109" s="721"/>
      <c r="Y109" s="454"/>
      <c r="Z109" s="455"/>
      <c r="AA109" s="456"/>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461</v>
      </c>
      <c r="AV109" s="346"/>
      <c r="AW109" s="346"/>
      <c r="AX109" s="347"/>
      <c r="AY109">
        <f>COUNTA($G$110)</f>
        <v>0</v>
      </c>
    </row>
    <row r="110" spans="1:60" ht="23.25" hidden="1" customHeight="1">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c r="A112" s="474" t="s">
        <v>272</v>
      </c>
      <c r="B112" s="475"/>
      <c r="C112" s="475"/>
      <c r="D112" s="475"/>
      <c r="E112" s="475"/>
      <c r="F112" s="476"/>
      <c r="G112" s="720" t="s">
        <v>59</v>
      </c>
      <c r="H112" s="720"/>
      <c r="I112" s="720"/>
      <c r="J112" s="720"/>
      <c r="K112" s="720"/>
      <c r="L112" s="720"/>
      <c r="M112" s="720"/>
      <c r="N112" s="720"/>
      <c r="O112" s="720"/>
      <c r="P112" s="720"/>
      <c r="Q112" s="720"/>
      <c r="R112" s="720"/>
      <c r="S112" s="720"/>
      <c r="T112" s="720"/>
      <c r="U112" s="720"/>
      <c r="V112" s="720"/>
      <c r="W112" s="720"/>
      <c r="X112" s="721"/>
      <c r="Y112" s="454"/>
      <c r="Z112" s="455"/>
      <c r="AA112" s="456"/>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461</v>
      </c>
      <c r="AV112" s="346"/>
      <c r="AW112" s="346"/>
      <c r="AX112" s="347"/>
      <c r="AY112">
        <f>COUNTA($G$113)</f>
        <v>0</v>
      </c>
    </row>
    <row r="113" spans="1:51" ht="23.25" hidden="1" customHeight="1">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308</v>
      </c>
      <c r="AF115" s="320"/>
      <c r="AG115" s="320"/>
      <c r="AH115" s="320"/>
      <c r="AI115" s="320" t="s">
        <v>330</v>
      </c>
      <c r="AJ115" s="320"/>
      <c r="AK115" s="320"/>
      <c r="AL115" s="320"/>
      <c r="AM115" s="320" t="s">
        <v>427</v>
      </c>
      <c r="AN115" s="320"/>
      <c r="AO115" s="320"/>
      <c r="AP115" s="320"/>
      <c r="AQ115" s="321" t="s">
        <v>462</v>
      </c>
      <c r="AR115" s="322"/>
      <c r="AS115" s="322"/>
      <c r="AT115" s="322"/>
      <c r="AU115" s="322"/>
      <c r="AV115" s="322"/>
      <c r="AW115" s="322"/>
      <c r="AX115" s="323"/>
    </row>
    <row r="116" spans="1:51" ht="23.25" customHeight="1">
      <c r="A116" s="277"/>
      <c r="B116" s="278"/>
      <c r="C116" s="278"/>
      <c r="D116" s="278"/>
      <c r="E116" s="278"/>
      <c r="F116" s="279"/>
      <c r="G116" s="336" t="s">
        <v>725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12749</v>
      </c>
      <c r="AF116" s="343"/>
      <c r="AG116" s="343"/>
      <c r="AH116" s="343"/>
      <c r="AI116" s="343">
        <v>10358</v>
      </c>
      <c r="AJ116" s="343"/>
      <c r="AK116" s="343"/>
      <c r="AL116" s="343"/>
      <c r="AM116" s="343">
        <v>11352</v>
      </c>
      <c r="AN116" s="343"/>
      <c r="AO116" s="343"/>
      <c r="AP116" s="343"/>
      <c r="AQ116" s="348">
        <v>13097</v>
      </c>
      <c r="AR116" s="349"/>
      <c r="AS116" s="349"/>
      <c r="AT116" s="349"/>
      <c r="AU116" s="349"/>
      <c r="AV116" s="349"/>
      <c r="AW116" s="349"/>
      <c r="AX116" s="350"/>
    </row>
    <row r="117" spans="1:51" ht="59.25" customHeigh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386" t="s">
        <v>701</v>
      </c>
      <c r="AF117" s="291"/>
      <c r="AG117" s="291"/>
      <c r="AH117" s="291"/>
      <c r="AI117" s="386" t="s">
        <v>702</v>
      </c>
      <c r="AJ117" s="291"/>
      <c r="AK117" s="291"/>
      <c r="AL117" s="291"/>
      <c r="AM117" s="386" t="s">
        <v>715</v>
      </c>
      <c r="AN117" s="291"/>
      <c r="AO117" s="291"/>
      <c r="AP117" s="291"/>
      <c r="AQ117" s="291" t="s">
        <v>703</v>
      </c>
      <c r="AR117" s="291"/>
      <c r="AS117" s="291"/>
      <c r="AT117" s="291"/>
      <c r="AU117" s="291"/>
      <c r="AV117" s="291"/>
      <c r="AW117" s="291"/>
      <c r="AX117" s="292"/>
    </row>
    <row r="118" spans="1:51" ht="23.25"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308</v>
      </c>
      <c r="AF118" s="320"/>
      <c r="AG118" s="320"/>
      <c r="AH118" s="320"/>
      <c r="AI118" s="320" t="s">
        <v>330</v>
      </c>
      <c r="AJ118" s="320"/>
      <c r="AK118" s="320"/>
      <c r="AL118" s="320"/>
      <c r="AM118" s="320" t="s">
        <v>427</v>
      </c>
      <c r="AN118" s="320"/>
      <c r="AO118" s="320"/>
      <c r="AP118" s="320"/>
      <c r="AQ118" s="321" t="s">
        <v>462</v>
      </c>
      <c r="AR118" s="322"/>
      <c r="AS118" s="322"/>
      <c r="AT118" s="322"/>
      <c r="AU118" s="322"/>
      <c r="AV118" s="322"/>
      <c r="AW118" s="322"/>
      <c r="AX118" s="323"/>
      <c r="AY118" s="77">
        <f>IF(SUBSTITUTE(SUBSTITUTE($G$119,"／",""),"　","")="",0,1)</f>
        <v>1</v>
      </c>
    </row>
    <row r="119" spans="1:51" ht="23.25" customHeight="1">
      <c r="A119" s="277"/>
      <c r="B119" s="278"/>
      <c r="C119" s="278"/>
      <c r="D119" s="278"/>
      <c r="E119" s="278"/>
      <c r="F119" s="279"/>
      <c r="G119" s="336" t="s">
        <v>726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647</v>
      </c>
      <c r="AC119" s="286"/>
      <c r="AD119" s="287"/>
      <c r="AE119" s="343">
        <v>14562</v>
      </c>
      <c r="AF119" s="343"/>
      <c r="AG119" s="343"/>
      <c r="AH119" s="343"/>
      <c r="AI119" s="343">
        <v>12620</v>
      </c>
      <c r="AJ119" s="343"/>
      <c r="AK119" s="343"/>
      <c r="AL119" s="343"/>
      <c r="AM119" s="343">
        <v>15438</v>
      </c>
      <c r="AN119" s="343"/>
      <c r="AO119" s="343"/>
      <c r="AP119" s="343"/>
      <c r="AQ119" s="343">
        <v>16644</v>
      </c>
      <c r="AR119" s="343"/>
      <c r="AS119" s="343"/>
      <c r="AT119" s="343"/>
      <c r="AU119" s="343"/>
      <c r="AV119" s="343"/>
      <c r="AW119" s="343"/>
      <c r="AX119" s="344"/>
      <c r="AY119">
        <f>$AY$118</f>
        <v>1</v>
      </c>
    </row>
    <row r="120" spans="1:51" ht="46.5" customHeight="1" thickBot="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648</v>
      </c>
      <c r="AC120" s="328"/>
      <c r="AD120" s="329"/>
      <c r="AE120" s="386" t="s">
        <v>705</v>
      </c>
      <c r="AF120" s="291"/>
      <c r="AG120" s="291"/>
      <c r="AH120" s="291"/>
      <c r="AI120" s="386" t="s">
        <v>706</v>
      </c>
      <c r="AJ120" s="291"/>
      <c r="AK120" s="291"/>
      <c r="AL120" s="291"/>
      <c r="AM120" s="386" t="s">
        <v>722</v>
      </c>
      <c r="AN120" s="291"/>
      <c r="AO120" s="291"/>
      <c r="AP120" s="291"/>
      <c r="AQ120" s="291" t="s">
        <v>704</v>
      </c>
      <c r="AR120" s="291"/>
      <c r="AS120" s="291"/>
      <c r="AT120" s="291"/>
      <c r="AU120" s="291"/>
      <c r="AV120" s="291"/>
      <c r="AW120" s="291"/>
      <c r="AX120" s="292"/>
      <c r="AY120">
        <f>$AY$118</f>
        <v>1</v>
      </c>
    </row>
    <row r="121" spans="1:51" ht="23.25" hidden="1" customHeight="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308</v>
      </c>
      <c r="AF121" s="320"/>
      <c r="AG121" s="320"/>
      <c r="AH121" s="320"/>
      <c r="AI121" s="320" t="s">
        <v>330</v>
      </c>
      <c r="AJ121" s="320"/>
      <c r="AK121" s="320"/>
      <c r="AL121" s="320"/>
      <c r="AM121" s="320" t="s">
        <v>427</v>
      </c>
      <c r="AN121" s="320"/>
      <c r="AO121" s="320"/>
      <c r="AP121" s="320"/>
      <c r="AQ121" s="321" t="s">
        <v>462</v>
      </c>
      <c r="AR121" s="322"/>
      <c r="AS121" s="322"/>
      <c r="AT121" s="322"/>
      <c r="AU121" s="322"/>
      <c r="AV121" s="322"/>
      <c r="AW121" s="322"/>
      <c r="AX121" s="323"/>
      <c r="AY121" s="77">
        <f>IF(SUBSTITUTE(SUBSTITUTE($G$122,"／",""),"　","")="",0,1)</f>
        <v>0</v>
      </c>
    </row>
    <row r="122" spans="1:51" ht="23.25" hidden="1" customHeight="1">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308</v>
      </c>
      <c r="AF124" s="320"/>
      <c r="AG124" s="320"/>
      <c r="AH124" s="320"/>
      <c r="AI124" s="320" t="s">
        <v>330</v>
      </c>
      <c r="AJ124" s="320"/>
      <c r="AK124" s="320"/>
      <c r="AL124" s="320"/>
      <c r="AM124" s="320" t="s">
        <v>427</v>
      </c>
      <c r="AN124" s="320"/>
      <c r="AO124" s="320"/>
      <c r="AP124" s="320"/>
      <c r="AQ124" s="321" t="s">
        <v>462</v>
      </c>
      <c r="AR124" s="322"/>
      <c r="AS124" s="322"/>
      <c r="AT124" s="322"/>
      <c r="AU124" s="322"/>
      <c r="AV124" s="322"/>
      <c r="AW124" s="322"/>
      <c r="AX124" s="323"/>
      <c r="AY124" s="77">
        <f>IF(SUBSTITUTE(SUBSTITUTE($G$125,"／",""),"　","")="",0,1)</f>
        <v>0</v>
      </c>
    </row>
    <row r="125" spans="1:51" ht="23.25" hidden="1" customHeight="1">
      <c r="A125" s="277"/>
      <c r="B125" s="278"/>
      <c r="C125" s="278"/>
      <c r="D125" s="278"/>
      <c r="E125" s="278"/>
      <c r="F125" s="279"/>
      <c r="G125" s="336" t="s">
        <v>458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462</v>
      </c>
      <c r="AR127" s="322"/>
      <c r="AS127" s="322"/>
      <c r="AT127" s="322"/>
      <c r="AU127" s="322"/>
      <c r="AV127" s="322"/>
      <c r="AW127" s="322"/>
      <c r="AX127" s="323"/>
      <c r="AY127" s="77">
        <f>IF(SUBSTITUTE(SUBSTITUTE($G$128,"／",""),"　","")="",0,1)</f>
        <v>0</v>
      </c>
    </row>
    <row r="128" spans="1:51" ht="23.25" hidden="1" customHeight="1">
      <c r="A128" s="277"/>
      <c r="B128" s="278"/>
      <c r="C128" s="278"/>
      <c r="D128" s="278"/>
      <c r="E128" s="278"/>
      <c r="F128" s="279"/>
      <c r="G128" s="336" t="s">
        <v>459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c r="A130" s="984" t="s">
        <v>323</v>
      </c>
      <c r="B130" s="982"/>
      <c r="C130" s="981" t="s">
        <v>188</v>
      </c>
      <c r="D130" s="982"/>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c r="A131" s="985"/>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c r="A132" s="98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c r="A133" s="98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708</v>
      </c>
      <c r="AR133" s="256"/>
      <c r="AS133" s="164" t="s">
        <v>185</v>
      </c>
      <c r="AT133" s="187"/>
      <c r="AU133" s="163" t="s">
        <v>708</v>
      </c>
      <c r="AV133" s="163"/>
      <c r="AW133" s="164" t="s">
        <v>175</v>
      </c>
      <c r="AX133" s="165"/>
      <c r="AY133">
        <f>$AY$132</f>
        <v>1</v>
      </c>
    </row>
    <row r="134" spans="1:51" ht="39.75" customHeight="1">
      <c r="A134" s="985"/>
      <c r="B134" s="238"/>
      <c r="C134" s="237"/>
      <c r="D134" s="238"/>
      <c r="E134" s="237"/>
      <c r="F134" s="299"/>
      <c r="G134" s="217" t="s">
        <v>707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708</v>
      </c>
      <c r="AC134" s="209"/>
      <c r="AD134" s="209"/>
      <c r="AE134" s="251" t="s">
        <v>708</v>
      </c>
      <c r="AF134" s="152"/>
      <c r="AG134" s="152"/>
      <c r="AH134" s="152"/>
      <c r="AI134" s="251" t="s">
        <v>708</v>
      </c>
      <c r="AJ134" s="152"/>
      <c r="AK134" s="152"/>
      <c r="AL134" s="152"/>
      <c r="AM134" s="251" t="s">
        <v>708</v>
      </c>
      <c r="AN134" s="152"/>
      <c r="AO134" s="152"/>
      <c r="AP134" s="152"/>
      <c r="AQ134" s="251" t="s">
        <v>708</v>
      </c>
      <c r="AR134" s="152"/>
      <c r="AS134" s="152"/>
      <c r="AT134" s="152"/>
      <c r="AU134" s="251" t="s">
        <v>708</v>
      </c>
      <c r="AV134" s="152"/>
      <c r="AW134" s="152"/>
      <c r="AX134" s="193"/>
      <c r="AY134">
        <f t="shared" ref="AY134:AY135" si="15">$AY$132</f>
        <v>1</v>
      </c>
    </row>
    <row r="135" spans="1:51" ht="39.75" customHeight="1">
      <c r="A135" s="98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708</v>
      </c>
      <c r="AC135" s="160"/>
      <c r="AD135" s="160"/>
      <c r="AE135" s="251" t="s">
        <v>708</v>
      </c>
      <c r="AF135" s="152"/>
      <c r="AG135" s="152"/>
      <c r="AH135" s="152"/>
      <c r="AI135" s="251" t="s">
        <v>708</v>
      </c>
      <c r="AJ135" s="152"/>
      <c r="AK135" s="152"/>
      <c r="AL135" s="152"/>
      <c r="AM135" s="251" t="s">
        <v>708</v>
      </c>
      <c r="AN135" s="152"/>
      <c r="AO135" s="152"/>
      <c r="AP135" s="152"/>
      <c r="AQ135" s="251" t="s">
        <v>708</v>
      </c>
      <c r="AR135" s="152"/>
      <c r="AS135" s="152"/>
      <c r="AT135" s="152"/>
      <c r="AU135" s="251" t="s">
        <v>708</v>
      </c>
      <c r="AV135" s="152"/>
      <c r="AW135" s="152"/>
      <c r="AX135" s="193"/>
      <c r="AY135">
        <f t="shared" si="15"/>
        <v>1</v>
      </c>
    </row>
    <row r="136" spans="1:51" ht="18.75" hidden="1" customHeight="1">
      <c r="A136" s="98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c r="A137" s="98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c r="A138" s="98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6">$AY$136</f>
        <v>0</v>
      </c>
    </row>
    <row r="139" spans="1:51" ht="39.75" hidden="1" customHeight="1">
      <c r="A139" s="98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6"/>
        <v>0</v>
      </c>
    </row>
    <row r="140" spans="1:51" ht="18.75" hidden="1" customHeight="1">
      <c r="A140" s="98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c r="A141" s="98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c r="A142" s="98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7">$AY$140</f>
        <v>0</v>
      </c>
    </row>
    <row r="143" spans="1:51" ht="39.75" hidden="1" customHeight="1">
      <c r="A143" s="98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7"/>
        <v>0</v>
      </c>
    </row>
    <row r="144" spans="1:51" ht="18.75" hidden="1" customHeight="1">
      <c r="A144" s="98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c r="A145" s="98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c r="A146" s="98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8">$AY$144</f>
        <v>0</v>
      </c>
    </row>
    <row r="147" spans="1:51" ht="39.75" hidden="1" customHeight="1">
      <c r="A147" s="98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8"/>
        <v>0</v>
      </c>
    </row>
    <row r="148" spans="1:51" ht="18.75" hidden="1" customHeight="1">
      <c r="A148" s="98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c r="A149" s="98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c r="A150" s="98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9">$AY$148</f>
        <v>0</v>
      </c>
    </row>
    <row r="151" spans="1:51" ht="39.75" hidden="1" customHeight="1">
      <c r="A151" s="98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9"/>
        <v>0</v>
      </c>
    </row>
    <row r="152" spans="1:51" ht="22.5" hidden="1" customHeight="1">
      <c r="A152" s="98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c r="A153" s="98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c r="A154" s="98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20">$AY$152</f>
        <v>0</v>
      </c>
    </row>
    <row r="155" spans="1:51" ht="22.5" hidden="1" customHeight="1">
      <c r="A155" s="985"/>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20"/>
        <v>0</v>
      </c>
    </row>
    <row r="156" spans="1:51" ht="25.5" hidden="1" customHeight="1">
      <c r="A156" s="985"/>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20"/>
        <v>0</v>
      </c>
    </row>
    <row r="157" spans="1:51" ht="22.5" hidden="1" customHeight="1">
      <c r="A157" s="985"/>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20"/>
        <v>0</v>
      </c>
    </row>
    <row r="158" spans="1:51" ht="22.5" hidden="1" customHeight="1">
      <c r="A158" s="98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20"/>
        <v>0</v>
      </c>
    </row>
    <row r="159" spans="1:51" ht="22.5" hidden="1" customHeight="1">
      <c r="A159" s="98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c r="A160" s="98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c r="A161" s="98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21">$AY$159</f>
        <v>0</v>
      </c>
    </row>
    <row r="162" spans="1:51" ht="22.5" hidden="1" customHeight="1">
      <c r="A162" s="985"/>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21"/>
        <v>0</v>
      </c>
    </row>
    <row r="163" spans="1:51" ht="25.5" hidden="1" customHeight="1">
      <c r="A163" s="985"/>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21"/>
        <v>0</v>
      </c>
    </row>
    <row r="164" spans="1:51" ht="22.5" hidden="1" customHeight="1">
      <c r="A164" s="985"/>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21"/>
        <v>0</v>
      </c>
    </row>
    <row r="165" spans="1:51" ht="22.5" hidden="1" customHeight="1">
      <c r="A165" s="98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21"/>
        <v>0</v>
      </c>
    </row>
    <row r="166" spans="1:51" ht="22.5" hidden="1" customHeight="1">
      <c r="A166" s="98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c r="A167" s="98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c r="A168" s="98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2">$AY$166</f>
        <v>0</v>
      </c>
    </row>
    <row r="169" spans="1:51" ht="22.5" hidden="1" customHeight="1">
      <c r="A169" s="985"/>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2"/>
        <v>0</v>
      </c>
    </row>
    <row r="170" spans="1:51" ht="25.5" hidden="1" customHeight="1">
      <c r="A170" s="985"/>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2"/>
        <v>0</v>
      </c>
    </row>
    <row r="171" spans="1:51" ht="22.5" hidden="1" customHeight="1">
      <c r="A171" s="985"/>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2"/>
        <v>0</v>
      </c>
    </row>
    <row r="172" spans="1:51" ht="22.5" hidden="1" customHeight="1">
      <c r="A172" s="98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2"/>
        <v>0</v>
      </c>
    </row>
    <row r="173" spans="1:51" ht="22.5" hidden="1" customHeight="1">
      <c r="A173" s="98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c r="A174" s="98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c r="A175" s="98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3">$AY$173</f>
        <v>0</v>
      </c>
    </row>
    <row r="176" spans="1:51" ht="22.5" hidden="1" customHeight="1">
      <c r="A176" s="985"/>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3"/>
        <v>0</v>
      </c>
    </row>
    <row r="177" spans="1:51" ht="25.5" hidden="1" customHeight="1">
      <c r="A177" s="985"/>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3"/>
        <v>0</v>
      </c>
    </row>
    <row r="178" spans="1:51" ht="22.5" hidden="1" customHeight="1">
      <c r="A178" s="985"/>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3"/>
        <v>0</v>
      </c>
    </row>
    <row r="179" spans="1:51" ht="22.5" hidden="1" customHeight="1">
      <c r="A179" s="98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3"/>
        <v>0</v>
      </c>
    </row>
    <row r="180" spans="1:51" ht="22.5" hidden="1" customHeight="1">
      <c r="A180" s="98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c r="A181" s="98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c r="A182" s="98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4">$AY$180</f>
        <v>0</v>
      </c>
    </row>
    <row r="183" spans="1:51" ht="22.5" hidden="1" customHeight="1">
      <c r="A183" s="985"/>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4"/>
        <v>0</v>
      </c>
    </row>
    <row r="184" spans="1:51" ht="25.5" hidden="1" customHeight="1">
      <c r="A184" s="985"/>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4"/>
        <v>0</v>
      </c>
    </row>
    <row r="185" spans="1:51" ht="22.5" hidden="1" customHeight="1">
      <c r="A185" s="985"/>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4"/>
        <v>0</v>
      </c>
    </row>
    <row r="186" spans="1:51" ht="22.5" hidden="1" customHeight="1">
      <c r="A186" s="98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4"/>
        <v>0</v>
      </c>
    </row>
    <row r="187" spans="1:51" ht="23.25" customHeight="1">
      <c r="A187" s="98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42.75" customHeight="1">
      <c r="A188" s="985"/>
      <c r="B188" s="238"/>
      <c r="C188" s="237"/>
      <c r="D188" s="238"/>
      <c r="E188" s="175" t="s">
        <v>696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c r="A189" s="985"/>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c r="A190" s="98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c r="A191" s="98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c r="A192" s="98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c r="A193" s="98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c r="A194" s="98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5">$AY$192</f>
        <v>0</v>
      </c>
    </row>
    <row r="195" spans="1:51" ht="39.75" hidden="1" customHeight="1">
      <c r="A195" s="98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5"/>
        <v>0</v>
      </c>
    </row>
    <row r="196" spans="1:51" ht="18.75" hidden="1" customHeight="1">
      <c r="A196" s="98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c r="A197" s="98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c r="A198" s="98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6">$AY$196</f>
        <v>0</v>
      </c>
    </row>
    <row r="199" spans="1:51" ht="39.75" hidden="1" customHeight="1">
      <c r="A199" s="98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6"/>
        <v>0</v>
      </c>
    </row>
    <row r="200" spans="1:51" ht="18.75" hidden="1" customHeight="1">
      <c r="A200" s="98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c r="A201" s="98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c r="A202" s="98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7">$AY$200</f>
        <v>0</v>
      </c>
    </row>
    <row r="203" spans="1:51" ht="39.75" hidden="1" customHeight="1">
      <c r="A203" s="98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7"/>
        <v>0</v>
      </c>
    </row>
    <row r="204" spans="1:51" ht="18.75" hidden="1" customHeight="1">
      <c r="A204" s="98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c r="A205" s="98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c r="A206" s="98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8">$AY$204</f>
        <v>0</v>
      </c>
    </row>
    <row r="207" spans="1:51" ht="39.75" hidden="1" customHeight="1">
      <c r="A207" s="98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8"/>
        <v>0</v>
      </c>
    </row>
    <row r="208" spans="1:51" ht="18.75" hidden="1" customHeight="1">
      <c r="A208" s="98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c r="A209" s="98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c r="A210" s="98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9">$AY$208</f>
        <v>0</v>
      </c>
    </row>
    <row r="211" spans="1:51" ht="39.75" hidden="1" customHeight="1">
      <c r="A211" s="98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9"/>
        <v>0</v>
      </c>
    </row>
    <row r="212" spans="1:51" ht="22.5" hidden="1" customHeight="1">
      <c r="A212" s="98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c r="A213" s="98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c r="A214" s="985"/>
      <c r="B214" s="238"/>
      <c r="C214" s="237"/>
      <c r="D214" s="238"/>
      <c r="E214" s="237"/>
      <c r="F214" s="299"/>
      <c r="G214" s="217"/>
      <c r="H214" s="176"/>
      <c r="I214" s="176"/>
      <c r="J214" s="176"/>
      <c r="K214" s="176"/>
      <c r="L214" s="176"/>
      <c r="M214" s="176"/>
      <c r="N214" s="176"/>
      <c r="O214" s="176"/>
      <c r="P214" s="218"/>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30">$AY$212</f>
        <v>0</v>
      </c>
    </row>
    <row r="215" spans="1:51" ht="22.5" hidden="1" customHeight="1">
      <c r="A215" s="985"/>
      <c r="B215" s="238"/>
      <c r="C215" s="237"/>
      <c r="D215" s="238"/>
      <c r="E215" s="237"/>
      <c r="F215" s="299"/>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30"/>
        <v>0</v>
      </c>
    </row>
    <row r="216" spans="1:51" ht="25.5" hidden="1" customHeight="1">
      <c r="A216" s="985"/>
      <c r="B216" s="238"/>
      <c r="C216" s="237"/>
      <c r="D216" s="238"/>
      <c r="E216" s="237"/>
      <c r="F216" s="299"/>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30"/>
        <v>0</v>
      </c>
    </row>
    <row r="217" spans="1:51" ht="22.5" hidden="1" customHeight="1">
      <c r="A217" s="985"/>
      <c r="B217" s="238"/>
      <c r="C217" s="237"/>
      <c r="D217" s="238"/>
      <c r="E217" s="237"/>
      <c r="F217" s="299"/>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30"/>
        <v>0</v>
      </c>
    </row>
    <row r="218" spans="1:51" ht="22.5" hidden="1" customHeight="1">
      <c r="A218" s="985"/>
      <c r="B218" s="238"/>
      <c r="C218" s="237"/>
      <c r="D218" s="238"/>
      <c r="E218" s="237"/>
      <c r="F218" s="299"/>
      <c r="G218" s="222"/>
      <c r="H218" s="179"/>
      <c r="I218" s="179"/>
      <c r="J218" s="179"/>
      <c r="K218" s="179"/>
      <c r="L218" s="179"/>
      <c r="M218" s="179"/>
      <c r="N218" s="179"/>
      <c r="O218" s="179"/>
      <c r="P218" s="223"/>
      <c r="Q218" s="978"/>
      <c r="R218" s="979"/>
      <c r="S218" s="979"/>
      <c r="T218" s="979"/>
      <c r="U218" s="979"/>
      <c r="V218" s="979"/>
      <c r="W218" s="979"/>
      <c r="X218" s="979"/>
      <c r="Y218" s="979"/>
      <c r="Z218" s="979"/>
      <c r="AA218" s="98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30"/>
        <v>0</v>
      </c>
    </row>
    <row r="219" spans="1:51" ht="22.5" hidden="1" customHeight="1">
      <c r="A219" s="98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c r="A220" s="98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c r="A221" s="985"/>
      <c r="B221" s="238"/>
      <c r="C221" s="237"/>
      <c r="D221" s="238"/>
      <c r="E221" s="237"/>
      <c r="F221" s="299"/>
      <c r="G221" s="217"/>
      <c r="H221" s="176"/>
      <c r="I221" s="176"/>
      <c r="J221" s="176"/>
      <c r="K221" s="176"/>
      <c r="L221" s="176"/>
      <c r="M221" s="176"/>
      <c r="N221" s="176"/>
      <c r="O221" s="176"/>
      <c r="P221" s="218"/>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31">$AY$219</f>
        <v>0</v>
      </c>
    </row>
    <row r="222" spans="1:51" ht="22.5" hidden="1" customHeight="1">
      <c r="A222" s="985"/>
      <c r="B222" s="238"/>
      <c r="C222" s="237"/>
      <c r="D222" s="238"/>
      <c r="E222" s="237"/>
      <c r="F222" s="299"/>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31"/>
        <v>0</v>
      </c>
    </row>
    <row r="223" spans="1:51" ht="25.5" hidden="1" customHeight="1">
      <c r="A223" s="985"/>
      <c r="B223" s="238"/>
      <c r="C223" s="237"/>
      <c r="D223" s="238"/>
      <c r="E223" s="237"/>
      <c r="F223" s="299"/>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31"/>
        <v>0</v>
      </c>
    </row>
    <row r="224" spans="1:51" ht="22.5" hidden="1" customHeight="1">
      <c r="A224" s="985"/>
      <c r="B224" s="238"/>
      <c r="C224" s="237"/>
      <c r="D224" s="238"/>
      <c r="E224" s="237"/>
      <c r="F224" s="299"/>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31"/>
        <v>0</v>
      </c>
    </row>
    <row r="225" spans="1:51" ht="22.5" hidden="1" customHeight="1">
      <c r="A225" s="985"/>
      <c r="B225" s="238"/>
      <c r="C225" s="237"/>
      <c r="D225" s="238"/>
      <c r="E225" s="237"/>
      <c r="F225" s="299"/>
      <c r="G225" s="222"/>
      <c r="H225" s="179"/>
      <c r="I225" s="179"/>
      <c r="J225" s="179"/>
      <c r="K225" s="179"/>
      <c r="L225" s="179"/>
      <c r="M225" s="179"/>
      <c r="N225" s="179"/>
      <c r="O225" s="179"/>
      <c r="P225" s="223"/>
      <c r="Q225" s="978"/>
      <c r="R225" s="979"/>
      <c r="S225" s="979"/>
      <c r="T225" s="979"/>
      <c r="U225" s="979"/>
      <c r="V225" s="979"/>
      <c r="W225" s="979"/>
      <c r="X225" s="979"/>
      <c r="Y225" s="979"/>
      <c r="Z225" s="979"/>
      <c r="AA225" s="98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31"/>
        <v>0</v>
      </c>
    </row>
    <row r="226" spans="1:51" ht="22.5" hidden="1" customHeight="1">
      <c r="A226" s="98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c r="A227" s="98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c r="A228" s="985"/>
      <c r="B228" s="238"/>
      <c r="C228" s="237"/>
      <c r="D228" s="238"/>
      <c r="E228" s="237"/>
      <c r="F228" s="299"/>
      <c r="G228" s="217"/>
      <c r="H228" s="176"/>
      <c r="I228" s="176"/>
      <c r="J228" s="176"/>
      <c r="K228" s="176"/>
      <c r="L228" s="176"/>
      <c r="M228" s="176"/>
      <c r="N228" s="176"/>
      <c r="O228" s="176"/>
      <c r="P228" s="218"/>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2">$AY$226</f>
        <v>0</v>
      </c>
    </row>
    <row r="229" spans="1:51" ht="22.5" hidden="1" customHeight="1">
      <c r="A229" s="985"/>
      <c r="B229" s="238"/>
      <c r="C229" s="237"/>
      <c r="D229" s="238"/>
      <c r="E229" s="237"/>
      <c r="F229" s="299"/>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2"/>
        <v>0</v>
      </c>
    </row>
    <row r="230" spans="1:51" ht="25.5" hidden="1" customHeight="1">
      <c r="A230" s="985"/>
      <c r="B230" s="238"/>
      <c r="C230" s="237"/>
      <c r="D230" s="238"/>
      <c r="E230" s="237"/>
      <c r="F230" s="299"/>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2"/>
        <v>0</v>
      </c>
    </row>
    <row r="231" spans="1:51" ht="22.5" hidden="1" customHeight="1">
      <c r="A231" s="985"/>
      <c r="B231" s="238"/>
      <c r="C231" s="237"/>
      <c r="D231" s="238"/>
      <c r="E231" s="237"/>
      <c r="F231" s="299"/>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2"/>
        <v>0</v>
      </c>
    </row>
    <row r="232" spans="1:51" ht="22.5" hidden="1" customHeight="1">
      <c r="A232" s="985"/>
      <c r="B232" s="238"/>
      <c r="C232" s="237"/>
      <c r="D232" s="238"/>
      <c r="E232" s="237"/>
      <c r="F232" s="299"/>
      <c r="G232" s="222"/>
      <c r="H232" s="179"/>
      <c r="I232" s="179"/>
      <c r="J232" s="179"/>
      <c r="K232" s="179"/>
      <c r="L232" s="179"/>
      <c r="M232" s="179"/>
      <c r="N232" s="179"/>
      <c r="O232" s="179"/>
      <c r="P232" s="223"/>
      <c r="Q232" s="978"/>
      <c r="R232" s="979"/>
      <c r="S232" s="979"/>
      <c r="T232" s="979"/>
      <c r="U232" s="979"/>
      <c r="V232" s="979"/>
      <c r="W232" s="979"/>
      <c r="X232" s="979"/>
      <c r="Y232" s="979"/>
      <c r="Z232" s="979"/>
      <c r="AA232" s="98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2"/>
        <v>0</v>
      </c>
    </row>
    <row r="233" spans="1:51" ht="22.5" hidden="1" customHeight="1">
      <c r="A233" s="98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c r="A234" s="98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c r="A235" s="985"/>
      <c r="B235" s="238"/>
      <c r="C235" s="237"/>
      <c r="D235" s="238"/>
      <c r="E235" s="237"/>
      <c r="F235" s="299"/>
      <c r="G235" s="217"/>
      <c r="H235" s="176"/>
      <c r="I235" s="176"/>
      <c r="J235" s="176"/>
      <c r="K235" s="176"/>
      <c r="L235" s="176"/>
      <c r="M235" s="176"/>
      <c r="N235" s="176"/>
      <c r="O235" s="176"/>
      <c r="P235" s="218"/>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3">$AY$233</f>
        <v>0</v>
      </c>
    </row>
    <row r="236" spans="1:51" ht="22.5" hidden="1" customHeight="1">
      <c r="A236" s="985"/>
      <c r="B236" s="238"/>
      <c r="C236" s="237"/>
      <c r="D236" s="238"/>
      <c r="E236" s="237"/>
      <c r="F236" s="299"/>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3"/>
        <v>0</v>
      </c>
    </row>
    <row r="237" spans="1:51" ht="25.5" hidden="1" customHeight="1">
      <c r="A237" s="985"/>
      <c r="B237" s="238"/>
      <c r="C237" s="237"/>
      <c r="D237" s="238"/>
      <c r="E237" s="237"/>
      <c r="F237" s="299"/>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3"/>
        <v>0</v>
      </c>
    </row>
    <row r="238" spans="1:51" ht="22.5" hidden="1" customHeight="1">
      <c r="A238" s="985"/>
      <c r="B238" s="238"/>
      <c r="C238" s="237"/>
      <c r="D238" s="238"/>
      <c r="E238" s="237"/>
      <c r="F238" s="299"/>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3"/>
        <v>0</v>
      </c>
    </row>
    <row r="239" spans="1:51" ht="22.5" hidden="1" customHeight="1">
      <c r="A239" s="985"/>
      <c r="B239" s="238"/>
      <c r="C239" s="237"/>
      <c r="D239" s="238"/>
      <c r="E239" s="237"/>
      <c r="F239" s="299"/>
      <c r="G239" s="222"/>
      <c r="H239" s="179"/>
      <c r="I239" s="179"/>
      <c r="J239" s="179"/>
      <c r="K239" s="179"/>
      <c r="L239" s="179"/>
      <c r="M239" s="179"/>
      <c r="N239" s="179"/>
      <c r="O239" s="179"/>
      <c r="P239" s="223"/>
      <c r="Q239" s="978"/>
      <c r="R239" s="979"/>
      <c r="S239" s="979"/>
      <c r="T239" s="979"/>
      <c r="U239" s="979"/>
      <c r="V239" s="979"/>
      <c r="W239" s="979"/>
      <c r="X239" s="979"/>
      <c r="Y239" s="979"/>
      <c r="Z239" s="979"/>
      <c r="AA239" s="98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3"/>
        <v>0</v>
      </c>
    </row>
    <row r="240" spans="1:51" ht="22.5" hidden="1" customHeight="1">
      <c r="A240" s="98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c r="A241" s="98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c r="A242" s="985"/>
      <c r="B242" s="238"/>
      <c r="C242" s="237"/>
      <c r="D242" s="238"/>
      <c r="E242" s="237"/>
      <c r="F242" s="299"/>
      <c r="G242" s="217"/>
      <c r="H242" s="176"/>
      <c r="I242" s="176"/>
      <c r="J242" s="176"/>
      <c r="K242" s="176"/>
      <c r="L242" s="176"/>
      <c r="M242" s="176"/>
      <c r="N242" s="176"/>
      <c r="O242" s="176"/>
      <c r="P242" s="218"/>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4">$AY$240</f>
        <v>0</v>
      </c>
    </row>
    <row r="243" spans="1:51" ht="22.5" hidden="1" customHeight="1">
      <c r="A243" s="985"/>
      <c r="B243" s="238"/>
      <c r="C243" s="237"/>
      <c r="D243" s="238"/>
      <c r="E243" s="237"/>
      <c r="F243" s="299"/>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4"/>
        <v>0</v>
      </c>
    </row>
    <row r="244" spans="1:51" ht="25.5" hidden="1" customHeight="1">
      <c r="A244" s="985"/>
      <c r="B244" s="238"/>
      <c r="C244" s="237"/>
      <c r="D244" s="238"/>
      <c r="E244" s="237"/>
      <c r="F244" s="299"/>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4"/>
        <v>0</v>
      </c>
    </row>
    <row r="245" spans="1:51" ht="22.5" hidden="1" customHeight="1">
      <c r="A245" s="985"/>
      <c r="B245" s="238"/>
      <c r="C245" s="237"/>
      <c r="D245" s="238"/>
      <c r="E245" s="237"/>
      <c r="F245" s="299"/>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4"/>
        <v>0</v>
      </c>
    </row>
    <row r="246" spans="1:51" ht="22.5" hidden="1" customHeight="1">
      <c r="A246" s="985"/>
      <c r="B246" s="238"/>
      <c r="C246" s="237"/>
      <c r="D246" s="238"/>
      <c r="E246" s="300"/>
      <c r="F246" s="301"/>
      <c r="G246" s="222"/>
      <c r="H246" s="179"/>
      <c r="I246" s="179"/>
      <c r="J246" s="179"/>
      <c r="K246" s="179"/>
      <c r="L246" s="179"/>
      <c r="M246" s="179"/>
      <c r="N246" s="179"/>
      <c r="O246" s="179"/>
      <c r="P246" s="223"/>
      <c r="Q246" s="978"/>
      <c r="R246" s="979"/>
      <c r="S246" s="979"/>
      <c r="T246" s="979"/>
      <c r="U246" s="979"/>
      <c r="V246" s="979"/>
      <c r="W246" s="979"/>
      <c r="X246" s="979"/>
      <c r="Y246" s="979"/>
      <c r="Z246" s="979"/>
      <c r="AA246" s="98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4"/>
        <v>0</v>
      </c>
    </row>
    <row r="247" spans="1:51" ht="23.25" hidden="1" customHeight="1">
      <c r="A247" s="98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c r="A248" s="98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c r="A249" s="985"/>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c r="A250" s="98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c r="A251" s="98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c r="A252" s="98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c r="A253" s="98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c r="A254" s="98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5">$AY$252</f>
        <v>0</v>
      </c>
    </row>
    <row r="255" spans="1:51" ht="39.75" hidden="1" customHeight="1">
      <c r="A255" s="98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5"/>
        <v>0</v>
      </c>
    </row>
    <row r="256" spans="1:51" ht="18.75" hidden="1" customHeight="1">
      <c r="A256" s="98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c r="A257" s="98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c r="A258" s="98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6">$AY$256</f>
        <v>0</v>
      </c>
    </row>
    <row r="259" spans="1:51" ht="39.75" hidden="1" customHeight="1">
      <c r="A259" s="98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6"/>
        <v>0</v>
      </c>
    </row>
    <row r="260" spans="1:51" ht="18.75" hidden="1" customHeight="1">
      <c r="A260" s="98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c r="A261" s="98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c r="A262" s="98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7">$AY$260</f>
        <v>0</v>
      </c>
    </row>
    <row r="263" spans="1:51" ht="39.75" hidden="1" customHeight="1">
      <c r="A263" s="98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7"/>
        <v>0</v>
      </c>
    </row>
    <row r="264" spans="1:51" ht="18.75" hidden="1" customHeight="1">
      <c r="A264" s="98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c r="A265" s="98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c r="A266" s="98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8">$AY$264</f>
        <v>0</v>
      </c>
    </row>
    <row r="267" spans="1:51" ht="39.75" hidden="1" customHeight="1">
      <c r="A267" s="98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8"/>
        <v>0</v>
      </c>
    </row>
    <row r="268" spans="1:51" ht="18.75" hidden="1" customHeight="1">
      <c r="A268" s="98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c r="A269" s="98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c r="A270" s="98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9">$AY$268</f>
        <v>0</v>
      </c>
    </row>
    <row r="271" spans="1:51" ht="39.75" hidden="1" customHeight="1">
      <c r="A271" s="98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9"/>
        <v>0</v>
      </c>
    </row>
    <row r="272" spans="1:51" ht="22.5" hidden="1" customHeight="1">
      <c r="A272" s="98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c r="A273" s="98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c r="A274" s="985"/>
      <c r="B274" s="238"/>
      <c r="C274" s="237"/>
      <c r="D274" s="238"/>
      <c r="E274" s="237"/>
      <c r="F274" s="299"/>
      <c r="G274" s="217"/>
      <c r="H274" s="176"/>
      <c r="I274" s="176"/>
      <c r="J274" s="176"/>
      <c r="K274" s="176"/>
      <c r="L274" s="176"/>
      <c r="M274" s="176"/>
      <c r="N274" s="176"/>
      <c r="O274" s="176"/>
      <c r="P274" s="218"/>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40">$AY$272</f>
        <v>0</v>
      </c>
    </row>
    <row r="275" spans="1:51" ht="22.5" hidden="1" customHeight="1">
      <c r="A275" s="985"/>
      <c r="B275" s="238"/>
      <c r="C275" s="237"/>
      <c r="D275" s="238"/>
      <c r="E275" s="237"/>
      <c r="F275" s="299"/>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40"/>
        <v>0</v>
      </c>
    </row>
    <row r="276" spans="1:51" ht="25.5" hidden="1" customHeight="1">
      <c r="A276" s="985"/>
      <c r="B276" s="238"/>
      <c r="C276" s="237"/>
      <c r="D276" s="238"/>
      <c r="E276" s="237"/>
      <c r="F276" s="299"/>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40"/>
        <v>0</v>
      </c>
    </row>
    <row r="277" spans="1:51" ht="22.5" hidden="1" customHeight="1">
      <c r="A277" s="985"/>
      <c r="B277" s="238"/>
      <c r="C277" s="237"/>
      <c r="D277" s="238"/>
      <c r="E277" s="237"/>
      <c r="F277" s="299"/>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40"/>
        <v>0</v>
      </c>
    </row>
    <row r="278" spans="1:51" ht="22.5" hidden="1" customHeight="1">
      <c r="A278" s="985"/>
      <c r="B278" s="238"/>
      <c r="C278" s="237"/>
      <c r="D278" s="238"/>
      <c r="E278" s="237"/>
      <c r="F278" s="299"/>
      <c r="G278" s="222"/>
      <c r="H278" s="179"/>
      <c r="I278" s="179"/>
      <c r="J278" s="179"/>
      <c r="K278" s="179"/>
      <c r="L278" s="179"/>
      <c r="M278" s="179"/>
      <c r="N278" s="179"/>
      <c r="O278" s="179"/>
      <c r="P278" s="223"/>
      <c r="Q278" s="978"/>
      <c r="R278" s="979"/>
      <c r="S278" s="979"/>
      <c r="T278" s="979"/>
      <c r="U278" s="979"/>
      <c r="V278" s="979"/>
      <c r="W278" s="979"/>
      <c r="X278" s="979"/>
      <c r="Y278" s="979"/>
      <c r="Z278" s="979"/>
      <c r="AA278" s="98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40"/>
        <v>0</v>
      </c>
    </row>
    <row r="279" spans="1:51" ht="22.5" hidden="1" customHeight="1">
      <c r="A279" s="98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c r="A280" s="98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c r="A281" s="985"/>
      <c r="B281" s="238"/>
      <c r="C281" s="237"/>
      <c r="D281" s="238"/>
      <c r="E281" s="237"/>
      <c r="F281" s="299"/>
      <c r="G281" s="217"/>
      <c r="H281" s="176"/>
      <c r="I281" s="176"/>
      <c r="J281" s="176"/>
      <c r="K281" s="176"/>
      <c r="L281" s="176"/>
      <c r="M281" s="176"/>
      <c r="N281" s="176"/>
      <c r="O281" s="176"/>
      <c r="P281" s="218"/>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41">$AY$279</f>
        <v>0</v>
      </c>
    </row>
    <row r="282" spans="1:51" ht="22.5" hidden="1" customHeight="1">
      <c r="A282" s="985"/>
      <c r="B282" s="238"/>
      <c r="C282" s="237"/>
      <c r="D282" s="238"/>
      <c r="E282" s="237"/>
      <c r="F282" s="299"/>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41"/>
        <v>0</v>
      </c>
    </row>
    <row r="283" spans="1:51" ht="25.5" hidden="1" customHeight="1">
      <c r="A283" s="985"/>
      <c r="B283" s="238"/>
      <c r="C283" s="237"/>
      <c r="D283" s="238"/>
      <c r="E283" s="237"/>
      <c r="F283" s="299"/>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41"/>
        <v>0</v>
      </c>
    </row>
    <row r="284" spans="1:51" ht="22.5" hidden="1" customHeight="1">
      <c r="A284" s="985"/>
      <c r="B284" s="238"/>
      <c r="C284" s="237"/>
      <c r="D284" s="238"/>
      <c r="E284" s="237"/>
      <c r="F284" s="299"/>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41"/>
        <v>0</v>
      </c>
    </row>
    <row r="285" spans="1:51" ht="22.5" hidden="1" customHeight="1">
      <c r="A285" s="985"/>
      <c r="B285" s="238"/>
      <c r="C285" s="237"/>
      <c r="D285" s="238"/>
      <c r="E285" s="237"/>
      <c r="F285" s="299"/>
      <c r="G285" s="222"/>
      <c r="H285" s="179"/>
      <c r="I285" s="179"/>
      <c r="J285" s="179"/>
      <c r="K285" s="179"/>
      <c r="L285" s="179"/>
      <c r="M285" s="179"/>
      <c r="N285" s="179"/>
      <c r="O285" s="179"/>
      <c r="P285" s="223"/>
      <c r="Q285" s="978"/>
      <c r="R285" s="979"/>
      <c r="S285" s="979"/>
      <c r="T285" s="979"/>
      <c r="U285" s="979"/>
      <c r="V285" s="979"/>
      <c r="W285" s="979"/>
      <c r="X285" s="979"/>
      <c r="Y285" s="979"/>
      <c r="Z285" s="979"/>
      <c r="AA285" s="98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41"/>
        <v>0</v>
      </c>
    </row>
    <row r="286" spans="1:51" ht="22.5" hidden="1" customHeight="1">
      <c r="A286" s="98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c r="A287" s="98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c r="A288" s="985"/>
      <c r="B288" s="238"/>
      <c r="C288" s="237"/>
      <c r="D288" s="238"/>
      <c r="E288" s="237"/>
      <c r="F288" s="299"/>
      <c r="G288" s="217"/>
      <c r="H288" s="176"/>
      <c r="I288" s="176"/>
      <c r="J288" s="176"/>
      <c r="K288" s="176"/>
      <c r="L288" s="176"/>
      <c r="M288" s="176"/>
      <c r="N288" s="176"/>
      <c r="O288" s="176"/>
      <c r="P288" s="218"/>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2">$AY$286</f>
        <v>0</v>
      </c>
    </row>
    <row r="289" spans="1:51" ht="22.5" hidden="1" customHeight="1">
      <c r="A289" s="985"/>
      <c r="B289" s="238"/>
      <c r="C289" s="237"/>
      <c r="D289" s="238"/>
      <c r="E289" s="237"/>
      <c r="F289" s="299"/>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2"/>
        <v>0</v>
      </c>
    </row>
    <row r="290" spans="1:51" ht="25.5" hidden="1" customHeight="1">
      <c r="A290" s="985"/>
      <c r="B290" s="238"/>
      <c r="C290" s="237"/>
      <c r="D290" s="238"/>
      <c r="E290" s="237"/>
      <c r="F290" s="299"/>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2"/>
        <v>0</v>
      </c>
    </row>
    <row r="291" spans="1:51" ht="22.5" hidden="1" customHeight="1">
      <c r="A291" s="985"/>
      <c r="B291" s="238"/>
      <c r="C291" s="237"/>
      <c r="D291" s="238"/>
      <c r="E291" s="237"/>
      <c r="F291" s="299"/>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2"/>
        <v>0</v>
      </c>
    </row>
    <row r="292" spans="1:51" ht="22.5" hidden="1" customHeight="1">
      <c r="A292" s="985"/>
      <c r="B292" s="238"/>
      <c r="C292" s="237"/>
      <c r="D292" s="238"/>
      <c r="E292" s="237"/>
      <c r="F292" s="299"/>
      <c r="G292" s="222"/>
      <c r="H292" s="179"/>
      <c r="I292" s="179"/>
      <c r="J292" s="179"/>
      <c r="K292" s="179"/>
      <c r="L292" s="179"/>
      <c r="M292" s="179"/>
      <c r="N292" s="179"/>
      <c r="O292" s="179"/>
      <c r="P292" s="223"/>
      <c r="Q292" s="978"/>
      <c r="R292" s="979"/>
      <c r="S292" s="979"/>
      <c r="T292" s="979"/>
      <c r="U292" s="979"/>
      <c r="V292" s="979"/>
      <c r="W292" s="979"/>
      <c r="X292" s="979"/>
      <c r="Y292" s="979"/>
      <c r="Z292" s="979"/>
      <c r="AA292" s="98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2"/>
        <v>0</v>
      </c>
    </row>
    <row r="293" spans="1:51" ht="22.5" hidden="1" customHeight="1">
      <c r="A293" s="98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c r="A294" s="98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c r="A295" s="985"/>
      <c r="B295" s="238"/>
      <c r="C295" s="237"/>
      <c r="D295" s="238"/>
      <c r="E295" s="237"/>
      <c r="F295" s="299"/>
      <c r="G295" s="217"/>
      <c r="H295" s="176"/>
      <c r="I295" s="176"/>
      <c r="J295" s="176"/>
      <c r="K295" s="176"/>
      <c r="L295" s="176"/>
      <c r="M295" s="176"/>
      <c r="N295" s="176"/>
      <c r="O295" s="176"/>
      <c r="P295" s="218"/>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3">$AY$293</f>
        <v>0</v>
      </c>
    </row>
    <row r="296" spans="1:51" ht="22.5" hidden="1" customHeight="1">
      <c r="A296" s="985"/>
      <c r="B296" s="238"/>
      <c r="C296" s="237"/>
      <c r="D296" s="238"/>
      <c r="E296" s="237"/>
      <c r="F296" s="299"/>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3"/>
        <v>0</v>
      </c>
    </row>
    <row r="297" spans="1:51" ht="25.5" hidden="1" customHeight="1">
      <c r="A297" s="985"/>
      <c r="B297" s="238"/>
      <c r="C297" s="237"/>
      <c r="D297" s="238"/>
      <c r="E297" s="237"/>
      <c r="F297" s="299"/>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3"/>
        <v>0</v>
      </c>
    </row>
    <row r="298" spans="1:51" ht="22.5" hidden="1" customHeight="1">
      <c r="A298" s="985"/>
      <c r="B298" s="238"/>
      <c r="C298" s="237"/>
      <c r="D298" s="238"/>
      <c r="E298" s="237"/>
      <c r="F298" s="299"/>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3"/>
        <v>0</v>
      </c>
    </row>
    <row r="299" spans="1:51" ht="22.5" hidden="1" customHeight="1">
      <c r="A299" s="985"/>
      <c r="B299" s="238"/>
      <c r="C299" s="237"/>
      <c r="D299" s="238"/>
      <c r="E299" s="237"/>
      <c r="F299" s="299"/>
      <c r="G299" s="222"/>
      <c r="H299" s="179"/>
      <c r="I299" s="179"/>
      <c r="J299" s="179"/>
      <c r="K299" s="179"/>
      <c r="L299" s="179"/>
      <c r="M299" s="179"/>
      <c r="N299" s="179"/>
      <c r="O299" s="179"/>
      <c r="P299" s="223"/>
      <c r="Q299" s="978"/>
      <c r="R299" s="979"/>
      <c r="S299" s="979"/>
      <c r="T299" s="979"/>
      <c r="U299" s="979"/>
      <c r="V299" s="979"/>
      <c r="W299" s="979"/>
      <c r="X299" s="979"/>
      <c r="Y299" s="979"/>
      <c r="Z299" s="979"/>
      <c r="AA299" s="98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3"/>
        <v>0</v>
      </c>
    </row>
    <row r="300" spans="1:51" ht="22.5" hidden="1" customHeight="1">
      <c r="A300" s="98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c r="A301" s="98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c r="A302" s="985"/>
      <c r="B302" s="238"/>
      <c r="C302" s="237"/>
      <c r="D302" s="238"/>
      <c r="E302" s="237"/>
      <c r="F302" s="299"/>
      <c r="G302" s="217"/>
      <c r="H302" s="176"/>
      <c r="I302" s="176"/>
      <c r="J302" s="176"/>
      <c r="K302" s="176"/>
      <c r="L302" s="176"/>
      <c r="M302" s="176"/>
      <c r="N302" s="176"/>
      <c r="O302" s="176"/>
      <c r="P302" s="218"/>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4">$AY$300</f>
        <v>0</v>
      </c>
    </row>
    <row r="303" spans="1:51" ht="22.5" hidden="1" customHeight="1">
      <c r="A303" s="985"/>
      <c r="B303" s="238"/>
      <c r="C303" s="237"/>
      <c r="D303" s="238"/>
      <c r="E303" s="237"/>
      <c r="F303" s="299"/>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4"/>
        <v>0</v>
      </c>
    </row>
    <row r="304" spans="1:51" ht="25.5" hidden="1" customHeight="1">
      <c r="A304" s="985"/>
      <c r="B304" s="238"/>
      <c r="C304" s="237"/>
      <c r="D304" s="238"/>
      <c r="E304" s="237"/>
      <c r="F304" s="299"/>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4"/>
        <v>0</v>
      </c>
    </row>
    <row r="305" spans="1:51" ht="22.5" hidden="1" customHeight="1">
      <c r="A305" s="985"/>
      <c r="B305" s="238"/>
      <c r="C305" s="237"/>
      <c r="D305" s="238"/>
      <c r="E305" s="237"/>
      <c r="F305" s="299"/>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4"/>
        <v>0</v>
      </c>
    </row>
    <row r="306" spans="1:51" ht="22.5" hidden="1" customHeight="1">
      <c r="A306" s="985"/>
      <c r="B306" s="238"/>
      <c r="C306" s="237"/>
      <c r="D306" s="238"/>
      <c r="E306" s="300"/>
      <c r="F306" s="301"/>
      <c r="G306" s="222"/>
      <c r="H306" s="179"/>
      <c r="I306" s="179"/>
      <c r="J306" s="179"/>
      <c r="K306" s="179"/>
      <c r="L306" s="179"/>
      <c r="M306" s="179"/>
      <c r="N306" s="179"/>
      <c r="O306" s="179"/>
      <c r="P306" s="223"/>
      <c r="Q306" s="978"/>
      <c r="R306" s="979"/>
      <c r="S306" s="979"/>
      <c r="T306" s="979"/>
      <c r="U306" s="979"/>
      <c r="V306" s="979"/>
      <c r="W306" s="979"/>
      <c r="X306" s="979"/>
      <c r="Y306" s="979"/>
      <c r="Z306" s="979"/>
      <c r="AA306" s="98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4"/>
        <v>0</v>
      </c>
    </row>
    <row r="307" spans="1:51" ht="23.25" hidden="1" customHeight="1">
      <c r="A307" s="98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c r="A308" s="98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c r="A310" s="98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c r="A311" s="98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c r="A312" s="98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c r="A313" s="98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c r="A314" s="98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5">$AY$312</f>
        <v>0</v>
      </c>
    </row>
    <row r="315" spans="1:51" ht="39.75" hidden="1" customHeight="1">
      <c r="A315" s="98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5"/>
        <v>0</v>
      </c>
    </row>
    <row r="316" spans="1:51" ht="18.75" hidden="1" customHeight="1">
      <c r="A316" s="98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c r="A317" s="98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c r="A318" s="98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6">$AY$316</f>
        <v>0</v>
      </c>
    </row>
    <row r="319" spans="1:51" ht="39.75" hidden="1" customHeight="1">
      <c r="A319" s="98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6"/>
        <v>0</v>
      </c>
    </row>
    <row r="320" spans="1:51" ht="18.75" hidden="1" customHeight="1">
      <c r="A320" s="98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c r="A321" s="98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c r="A322" s="98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7">$AY$320</f>
        <v>0</v>
      </c>
    </row>
    <row r="323" spans="1:51" ht="39.75" hidden="1" customHeight="1">
      <c r="A323" s="98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7"/>
        <v>0</v>
      </c>
    </row>
    <row r="324" spans="1:51" ht="18.75" hidden="1" customHeight="1">
      <c r="A324" s="98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c r="A325" s="98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c r="A326" s="98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8">$AY$324</f>
        <v>0</v>
      </c>
    </row>
    <row r="327" spans="1:51" ht="39.75" hidden="1" customHeight="1">
      <c r="A327" s="98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8"/>
        <v>0</v>
      </c>
    </row>
    <row r="328" spans="1:51" ht="18.75" hidden="1" customHeight="1">
      <c r="A328" s="98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c r="A329" s="98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c r="A330" s="98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9">$AY$328</f>
        <v>0</v>
      </c>
    </row>
    <row r="331" spans="1:51" ht="39.75" hidden="1" customHeight="1">
      <c r="A331" s="98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9"/>
        <v>0</v>
      </c>
    </row>
    <row r="332" spans="1:51" ht="22.5" hidden="1" customHeight="1">
      <c r="A332" s="98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c r="A333" s="98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c r="A334" s="985"/>
      <c r="B334" s="238"/>
      <c r="C334" s="237"/>
      <c r="D334" s="238"/>
      <c r="E334" s="237"/>
      <c r="F334" s="299"/>
      <c r="G334" s="217"/>
      <c r="H334" s="176"/>
      <c r="I334" s="176"/>
      <c r="J334" s="176"/>
      <c r="K334" s="176"/>
      <c r="L334" s="176"/>
      <c r="M334" s="176"/>
      <c r="N334" s="176"/>
      <c r="O334" s="176"/>
      <c r="P334" s="218"/>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50">$AY$332</f>
        <v>0</v>
      </c>
    </row>
    <row r="335" spans="1:51" ht="22.5" hidden="1" customHeight="1">
      <c r="A335" s="985"/>
      <c r="B335" s="238"/>
      <c r="C335" s="237"/>
      <c r="D335" s="238"/>
      <c r="E335" s="237"/>
      <c r="F335" s="299"/>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50"/>
        <v>0</v>
      </c>
    </row>
    <row r="336" spans="1:51" ht="25.5" hidden="1" customHeight="1">
      <c r="A336" s="985"/>
      <c r="B336" s="238"/>
      <c r="C336" s="237"/>
      <c r="D336" s="238"/>
      <c r="E336" s="237"/>
      <c r="F336" s="299"/>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50"/>
        <v>0</v>
      </c>
    </row>
    <row r="337" spans="1:51" ht="22.5" hidden="1" customHeight="1">
      <c r="A337" s="985"/>
      <c r="B337" s="238"/>
      <c r="C337" s="237"/>
      <c r="D337" s="238"/>
      <c r="E337" s="237"/>
      <c r="F337" s="299"/>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50"/>
        <v>0</v>
      </c>
    </row>
    <row r="338" spans="1:51" ht="22.5" hidden="1" customHeight="1">
      <c r="A338" s="985"/>
      <c r="B338" s="238"/>
      <c r="C338" s="237"/>
      <c r="D338" s="238"/>
      <c r="E338" s="237"/>
      <c r="F338" s="299"/>
      <c r="G338" s="222"/>
      <c r="H338" s="179"/>
      <c r="I338" s="179"/>
      <c r="J338" s="179"/>
      <c r="K338" s="179"/>
      <c r="L338" s="179"/>
      <c r="M338" s="179"/>
      <c r="N338" s="179"/>
      <c r="O338" s="179"/>
      <c r="P338" s="223"/>
      <c r="Q338" s="978"/>
      <c r="R338" s="979"/>
      <c r="S338" s="979"/>
      <c r="T338" s="979"/>
      <c r="U338" s="979"/>
      <c r="V338" s="979"/>
      <c r="W338" s="979"/>
      <c r="X338" s="979"/>
      <c r="Y338" s="979"/>
      <c r="Z338" s="979"/>
      <c r="AA338" s="98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50"/>
        <v>0</v>
      </c>
    </row>
    <row r="339" spans="1:51" ht="22.5" hidden="1" customHeight="1">
      <c r="A339" s="98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c r="A340" s="98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c r="A341" s="985"/>
      <c r="B341" s="238"/>
      <c r="C341" s="237"/>
      <c r="D341" s="238"/>
      <c r="E341" s="237"/>
      <c r="F341" s="299"/>
      <c r="G341" s="217"/>
      <c r="H341" s="176"/>
      <c r="I341" s="176"/>
      <c r="J341" s="176"/>
      <c r="K341" s="176"/>
      <c r="L341" s="176"/>
      <c r="M341" s="176"/>
      <c r="N341" s="176"/>
      <c r="O341" s="176"/>
      <c r="P341" s="218"/>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51">$AY$339</f>
        <v>0</v>
      </c>
    </row>
    <row r="342" spans="1:51" ht="22.5" hidden="1" customHeight="1">
      <c r="A342" s="985"/>
      <c r="B342" s="238"/>
      <c r="C342" s="237"/>
      <c r="D342" s="238"/>
      <c r="E342" s="237"/>
      <c r="F342" s="299"/>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51"/>
        <v>0</v>
      </c>
    </row>
    <row r="343" spans="1:51" ht="25.5" hidden="1" customHeight="1">
      <c r="A343" s="985"/>
      <c r="B343" s="238"/>
      <c r="C343" s="237"/>
      <c r="D343" s="238"/>
      <c r="E343" s="237"/>
      <c r="F343" s="299"/>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51"/>
        <v>0</v>
      </c>
    </row>
    <row r="344" spans="1:51" ht="22.5" hidden="1" customHeight="1">
      <c r="A344" s="985"/>
      <c r="B344" s="238"/>
      <c r="C344" s="237"/>
      <c r="D344" s="238"/>
      <c r="E344" s="237"/>
      <c r="F344" s="299"/>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51"/>
        <v>0</v>
      </c>
    </row>
    <row r="345" spans="1:51" ht="22.5" hidden="1" customHeight="1">
      <c r="A345" s="985"/>
      <c r="B345" s="238"/>
      <c r="C345" s="237"/>
      <c r="D345" s="238"/>
      <c r="E345" s="237"/>
      <c r="F345" s="299"/>
      <c r="G345" s="222"/>
      <c r="H345" s="179"/>
      <c r="I345" s="179"/>
      <c r="J345" s="179"/>
      <c r="K345" s="179"/>
      <c r="L345" s="179"/>
      <c r="M345" s="179"/>
      <c r="N345" s="179"/>
      <c r="O345" s="179"/>
      <c r="P345" s="223"/>
      <c r="Q345" s="978"/>
      <c r="R345" s="979"/>
      <c r="S345" s="979"/>
      <c r="T345" s="979"/>
      <c r="U345" s="979"/>
      <c r="V345" s="979"/>
      <c r="W345" s="979"/>
      <c r="X345" s="979"/>
      <c r="Y345" s="979"/>
      <c r="Z345" s="979"/>
      <c r="AA345" s="98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51"/>
        <v>0</v>
      </c>
    </row>
    <row r="346" spans="1:51" ht="22.5" hidden="1" customHeight="1">
      <c r="A346" s="98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c r="A347" s="98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c r="A348" s="985"/>
      <c r="B348" s="238"/>
      <c r="C348" s="237"/>
      <c r="D348" s="238"/>
      <c r="E348" s="237"/>
      <c r="F348" s="299"/>
      <c r="G348" s="217"/>
      <c r="H348" s="176"/>
      <c r="I348" s="176"/>
      <c r="J348" s="176"/>
      <c r="K348" s="176"/>
      <c r="L348" s="176"/>
      <c r="M348" s="176"/>
      <c r="N348" s="176"/>
      <c r="O348" s="176"/>
      <c r="P348" s="218"/>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2">$AY$346</f>
        <v>0</v>
      </c>
    </row>
    <row r="349" spans="1:51" ht="22.5" hidden="1" customHeight="1">
      <c r="A349" s="985"/>
      <c r="B349" s="238"/>
      <c r="C349" s="237"/>
      <c r="D349" s="238"/>
      <c r="E349" s="237"/>
      <c r="F349" s="299"/>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2"/>
        <v>0</v>
      </c>
    </row>
    <row r="350" spans="1:51" ht="25.5" hidden="1" customHeight="1">
      <c r="A350" s="985"/>
      <c r="B350" s="238"/>
      <c r="C350" s="237"/>
      <c r="D350" s="238"/>
      <c r="E350" s="237"/>
      <c r="F350" s="299"/>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2"/>
        <v>0</v>
      </c>
    </row>
    <row r="351" spans="1:51" ht="22.5" hidden="1" customHeight="1">
      <c r="A351" s="985"/>
      <c r="B351" s="238"/>
      <c r="C351" s="237"/>
      <c r="D351" s="238"/>
      <c r="E351" s="237"/>
      <c r="F351" s="299"/>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2"/>
        <v>0</v>
      </c>
    </row>
    <row r="352" spans="1:51" ht="22.5" hidden="1" customHeight="1">
      <c r="A352" s="985"/>
      <c r="B352" s="238"/>
      <c r="C352" s="237"/>
      <c r="D352" s="238"/>
      <c r="E352" s="237"/>
      <c r="F352" s="299"/>
      <c r="G352" s="222"/>
      <c r="H352" s="179"/>
      <c r="I352" s="179"/>
      <c r="J352" s="179"/>
      <c r="K352" s="179"/>
      <c r="L352" s="179"/>
      <c r="M352" s="179"/>
      <c r="N352" s="179"/>
      <c r="O352" s="179"/>
      <c r="P352" s="223"/>
      <c r="Q352" s="978"/>
      <c r="R352" s="979"/>
      <c r="S352" s="979"/>
      <c r="T352" s="979"/>
      <c r="U352" s="979"/>
      <c r="V352" s="979"/>
      <c r="W352" s="979"/>
      <c r="X352" s="979"/>
      <c r="Y352" s="979"/>
      <c r="Z352" s="979"/>
      <c r="AA352" s="98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2"/>
        <v>0</v>
      </c>
    </row>
    <row r="353" spans="1:51" ht="22.5" hidden="1" customHeight="1">
      <c r="A353" s="98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c r="A354" s="98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c r="A355" s="985"/>
      <c r="B355" s="238"/>
      <c r="C355" s="237"/>
      <c r="D355" s="238"/>
      <c r="E355" s="237"/>
      <c r="F355" s="299"/>
      <c r="G355" s="217"/>
      <c r="H355" s="176"/>
      <c r="I355" s="176"/>
      <c r="J355" s="176"/>
      <c r="K355" s="176"/>
      <c r="L355" s="176"/>
      <c r="M355" s="176"/>
      <c r="N355" s="176"/>
      <c r="O355" s="176"/>
      <c r="P355" s="218"/>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3">$AY$353</f>
        <v>0</v>
      </c>
    </row>
    <row r="356" spans="1:51" ht="22.5" hidden="1" customHeight="1">
      <c r="A356" s="985"/>
      <c r="B356" s="238"/>
      <c r="C356" s="237"/>
      <c r="D356" s="238"/>
      <c r="E356" s="237"/>
      <c r="F356" s="299"/>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3"/>
        <v>0</v>
      </c>
    </row>
    <row r="357" spans="1:51" ht="25.5" hidden="1" customHeight="1">
      <c r="A357" s="985"/>
      <c r="B357" s="238"/>
      <c r="C357" s="237"/>
      <c r="D357" s="238"/>
      <c r="E357" s="237"/>
      <c r="F357" s="299"/>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3"/>
        <v>0</v>
      </c>
    </row>
    <row r="358" spans="1:51" ht="22.5" hidden="1" customHeight="1">
      <c r="A358" s="985"/>
      <c r="B358" s="238"/>
      <c r="C358" s="237"/>
      <c r="D358" s="238"/>
      <c r="E358" s="237"/>
      <c r="F358" s="299"/>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3"/>
        <v>0</v>
      </c>
    </row>
    <row r="359" spans="1:51" ht="22.5" hidden="1" customHeight="1">
      <c r="A359" s="985"/>
      <c r="B359" s="238"/>
      <c r="C359" s="237"/>
      <c r="D359" s="238"/>
      <c r="E359" s="237"/>
      <c r="F359" s="299"/>
      <c r="G359" s="222"/>
      <c r="H359" s="179"/>
      <c r="I359" s="179"/>
      <c r="J359" s="179"/>
      <c r="K359" s="179"/>
      <c r="L359" s="179"/>
      <c r="M359" s="179"/>
      <c r="N359" s="179"/>
      <c r="O359" s="179"/>
      <c r="P359" s="223"/>
      <c r="Q359" s="978"/>
      <c r="R359" s="979"/>
      <c r="S359" s="979"/>
      <c r="T359" s="979"/>
      <c r="U359" s="979"/>
      <c r="V359" s="979"/>
      <c r="W359" s="979"/>
      <c r="X359" s="979"/>
      <c r="Y359" s="979"/>
      <c r="Z359" s="979"/>
      <c r="AA359" s="98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3"/>
        <v>0</v>
      </c>
    </row>
    <row r="360" spans="1:51" ht="22.5" hidden="1" customHeight="1">
      <c r="A360" s="98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c r="A361" s="98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c r="A362" s="985"/>
      <c r="B362" s="238"/>
      <c r="C362" s="237"/>
      <c r="D362" s="238"/>
      <c r="E362" s="237"/>
      <c r="F362" s="299"/>
      <c r="G362" s="217"/>
      <c r="H362" s="176"/>
      <c r="I362" s="176"/>
      <c r="J362" s="176"/>
      <c r="K362" s="176"/>
      <c r="L362" s="176"/>
      <c r="M362" s="176"/>
      <c r="N362" s="176"/>
      <c r="O362" s="176"/>
      <c r="P362" s="218"/>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4">$AY$360</f>
        <v>0</v>
      </c>
    </row>
    <row r="363" spans="1:51" ht="22.5" hidden="1" customHeight="1">
      <c r="A363" s="985"/>
      <c r="B363" s="238"/>
      <c r="C363" s="237"/>
      <c r="D363" s="238"/>
      <c r="E363" s="237"/>
      <c r="F363" s="299"/>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4"/>
        <v>0</v>
      </c>
    </row>
    <row r="364" spans="1:51" ht="25.5" hidden="1" customHeight="1">
      <c r="A364" s="985"/>
      <c r="B364" s="238"/>
      <c r="C364" s="237"/>
      <c r="D364" s="238"/>
      <c r="E364" s="237"/>
      <c r="F364" s="299"/>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4"/>
        <v>0</v>
      </c>
    </row>
    <row r="365" spans="1:51" ht="22.5" hidden="1" customHeight="1">
      <c r="A365" s="985"/>
      <c r="B365" s="238"/>
      <c r="C365" s="237"/>
      <c r="D365" s="238"/>
      <c r="E365" s="237"/>
      <c r="F365" s="299"/>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4"/>
        <v>0</v>
      </c>
    </row>
    <row r="366" spans="1:51" ht="22.5" hidden="1" customHeight="1">
      <c r="A366" s="985"/>
      <c r="B366" s="238"/>
      <c r="C366" s="237"/>
      <c r="D366" s="238"/>
      <c r="E366" s="300"/>
      <c r="F366" s="301"/>
      <c r="G366" s="222"/>
      <c r="H366" s="179"/>
      <c r="I366" s="179"/>
      <c r="J366" s="179"/>
      <c r="K366" s="179"/>
      <c r="L366" s="179"/>
      <c r="M366" s="179"/>
      <c r="N366" s="179"/>
      <c r="O366" s="179"/>
      <c r="P366" s="223"/>
      <c r="Q366" s="978"/>
      <c r="R366" s="979"/>
      <c r="S366" s="979"/>
      <c r="T366" s="979"/>
      <c r="U366" s="979"/>
      <c r="V366" s="979"/>
      <c r="W366" s="979"/>
      <c r="X366" s="979"/>
      <c r="Y366" s="979"/>
      <c r="Z366" s="979"/>
      <c r="AA366" s="98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4"/>
        <v>0</v>
      </c>
    </row>
    <row r="367" spans="1:51" ht="23.25" hidden="1" customHeight="1">
      <c r="A367" s="98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c r="A368" s="98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c r="A369" s="985"/>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c r="A370" s="98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c r="A371" s="98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c r="A372" s="98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c r="A373" s="98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c r="A374" s="98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5">$AY$372</f>
        <v>0</v>
      </c>
    </row>
    <row r="375" spans="1:51" ht="39.75" hidden="1" customHeight="1">
      <c r="A375" s="98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5"/>
        <v>0</v>
      </c>
    </row>
    <row r="376" spans="1:51" ht="18.75" hidden="1" customHeight="1">
      <c r="A376" s="98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c r="A377" s="98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c r="A378" s="98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6">$AY$376</f>
        <v>0</v>
      </c>
    </row>
    <row r="379" spans="1:51" ht="39.75" hidden="1" customHeight="1">
      <c r="A379" s="98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6"/>
        <v>0</v>
      </c>
    </row>
    <row r="380" spans="1:51" ht="18.75" hidden="1" customHeight="1">
      <c r="A380" s="98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c r="A381" s="98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c r="A382" s="98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7">$AY$380</f>
        <v>0</v>
      </c>
    </row>
    <row r="383" spans="1:51" ht="39.75" hidden="1" customHeight="1">
      <c r="A383" s="98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7"/>
        <v>0</v>
      </c>
    </row>
    <row r="384" spans="1:51" ht="18.75" hidden="1" customHeight="1">
      <c r="A384" s="98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c r="A385" s="98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c r="A386" s="98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8">$AY$384</f>
        <v>0</v>
      </c>
    </row>
    <row r="387" spans="1:51" ht="39.75" hidden="1" customHeight="1">
      <c r="A387" s="98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8"/>
        <v>0</v>
      </c>
    </row>
    <row r="388" spans="1:51" ht="18.75" hidden="1" customHeight="1">
      <c r="A388" s="98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c r="A389" s="98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c r="A390" s="98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9">$AY$388</f>
        <v>0</v>
      </c>
    </row>
    <row r="391" spans="1:51" ht="39.75" hidden="1" customHeight="1">
      <c r="A391" s="98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9"/>
        <v>0</v>
      </c>
    </row>
    <row r="392" spans="1:51" ht="22.5" hidden="1" customHeight="1">
      <c r="A392" s="98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c r="A393" s="98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c r="A394" s="985"/>
      <c r="B394" s="238"/>
      <c r="C394" s="237"/>
      <c r="D394" s="238"/>
      <c r="E394" s="237"/>
      <c r="F394" s="299"/>
      <c r="G394" s="217"/>
      <c r="H394" s="176"/>
      <c r="I394" s="176"/>
      <c r="J394" s="176"/>
      <c r="K394" s="176"/>
      <c r="L394" s="176"/>
      <c r="M394" s="176"/>
      <c r="N394" s="176"/>
      <c r="O394" s="176"/>
      <c r="P394" s="218"/>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60">$AY$392</f>
        <v>0</v>
      </c>
    </row>
    <row r="395" spans="1:51" ht="22.5" hidden="1" customHeight="1">
      <c r="A395" s="985"/>
      <c r="B395" s="238"/>
      <c r="C395" s="237"/>
      <c r="D395" s="238"/>
      <c r="E395" s="237"/>
      <c r="F395" s="299"/>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60"/>
        <v>0</v>
      </c>
    </row>
    <row r="396" spans="1:51" ht="25.5" hidden="1" customHeight="1">
      <c r="A396" s="985"/>
      <c r="B396" s="238"/>
      <c r="C396" s="237"/>
      <c r="D396" s="238"/>
      <c r="E396" s="237"/>
      <c r="F396" s="299"/>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60"/>
        <v>0</v>
      </c>
    </row>
    <row r="397" spans="1:51" ht="22.5" hidden="1" customHeight="1">
      <c r="A397" s="985"/>
      <c r="B397" s="238"/>
      <c r="C397" s="237"/>
      <c r="D397" s="238"/>
      <c r="E397" s="237"/>
      <c r="F397" s="299"/>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60"/>
        <v>0</v>
      </c>
    </row>
    <row r="398" spans="1:51" ht="22.5" hidden="1" customHeight="1">
      <c r="A398" s="985"/>
      <c r="B398" s="238"/>
      <c r="C398" s="237"/>
      <c r="D398" s="238"/>
      <c r="E398" s="237"/>
      <c r="F398" s="299"/>
      <c r="G398" s="222"/>
      <c r="H398" s="179"/>
      <c r="I398" s="179"/>
      <c r="J398" s="179"/>
      <c r="K398" s="179"/>
      <c r="L398" s="179"/>
      <c r="M398" s="179"/>
      <c r="N398" s="179"/>
      <c r="O398" s="179"/>
      <c r="P398" s="223"/>
      <c r="Q398" s="978"/>
      <c r="R398" s="979"/>
      <c r="S398" s="979"/>
      <c r="T398" s="979"/>
      <c r="U398" s="979"/>
      <c r="V398" s="979"/>
      <c r="W398" s="979"/>
      <c r="X398" s="979"/>
      <c r="Y398" s="979"/>
      <c r="Z398" s="979"/>
      <c r="AA398" s="98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60"/>
        <v>0</v>
      </c>
    </row>
    <row r="399" spans="1:51" ht="22.5" hidden="1" customHeight="1">
      <c r="A399" s="98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c r="A400" s="98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c r="A401" s="985"/>
      <c r="B401" s="238"/>
      <c r="C401" s="237"/>
      <c r="D401" s="238"/>
      <c r="E401" s="237"/>
      <c r="F401" s="299"/>
      <c r="G401" s="217"/>
      <c r="H401" s="176"/>
      <c r="I401" s="176"/>
      <c r="J401" s="176"/>
      <c r="K401" s="176"/>
      <c r="L401" s="176"/>
      <c r="M401" s="176"/>
      <c r="N401" s="176"/>
      <c r="O401" s="176"/>
      <c r="P401" s="218"/>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61">$AY$399</f>
        <v>0</v>
      </c>
    </row>
    <row r="402" spans="1:51" ht="22.5" hidden="1" customHeight="1">
      <c r="A402" s="985"/>
      <c r="B402" s="238"/>
      <c r="C402" s="237"/>
      <c r="D402" s="238"/>
      <c r="E402" s="237"/>
      <c r="F402" s="299"/>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61"/>
        <v>0</v>
      </c>
    </row>
    <row r="403" spans="1:51" ht="25.5" hidden="1" customHeight="1">
      <c r="A403" s="985"/>
      <c r="B403" s="238"/>
      <c r="C403" s="237"/>
      <c r="D403" s="238"/>
      <c r="E403" s="237"/>
      <c r="F403" s="299"/>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61"/>
        <v>0</v>
      </c>
    </row>
    <row r="404" spans="1:51" ht="22.5" hidden="1" customHeight="1">
      <c r="A404" s="985"/>
      <c r="B404" s="238"/>
      <c r="C404" s="237"/>
      <c r="D404" s="238"/>
      <c r="E404" s="237"/>
      <c r="F404" s="299"/>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61"/>
        <v>0</v>
      </c>
    </row>
    <row r="405" spans="1:51" ht="22.5" hidden="1" customHeight="1">
      <c r="A405" s="985"/>
      <c r="B405" s="238"/>
      <c r="C405" s="237"/>
      <c r="D405" s="238"/>
      <c r="E405" s="237"/>
      <c r="F405" s="299"/>
      <c r="G405" s="222"/>
      <c r="H405" s="179"/>
      <c r="I405" s="179"/>
      <c r="J405" s="179"/>
      <c r="K405" s="179"/>
      <c r="L405" s="179"/>
      <c r="M405" s="179"/>
      <c r="N405" s="179"/>
      <c r="O405" s="179"/>
      <c r="P405" s="223"/>
      <c r="Q405" s="978"/>
      <c r="R405" s="979"/>
      <c r="S405" s="979"/>
      <c r="T405" s="979"/>
      <c r="U405" s="979"/>
      <c r="V405" s="979"/>
      <c r="W405" s="979"/>
      <c r="X405" s="979"/>
      <c r="Y405" s="979"/>
      <c r="Z405" s="979"/>
      <c r="AA405" s="98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61"/>
        <v>0</v>
      </c>
    </row>
    <row r="406" spans="1:51" ht="22.5" hidden="1" customHeight="1">
      <c r="A406" s="98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c r="A407" s="98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c r="A408" s="985"/>
      <c r="B408" s="238"/>
      <c r="C408" s="237"/>
      <c r="D408" s="238"/>
      <c r="E408" s="237"/>
      <c r="F408" s="299"/>
      <c r="G408" s="217"/>
      <c r="H408" s="176"/>
      <c r="I408" s="176"/>
      <c r="J408" s="176"/>
      <c r="K408" s="176"/>
      <c r="L408" s="176"/>
      <c r="M408" s="176"/>
      <c r="N408" s="176"/>
      <c r="O408" s="176"/>
      <c r="P408" s="218"/>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2">$AY$406</f>
        <v>0</v>
      </c>
    </row>
    <row r="409" spans="1:51" ht="22.5" hidden="1" customHeight="1">
      <c r="A409" s="985"/>
      <c r="B409" s="238"/>
      <c r="C409" s="237"/>
      <c r="D409" s="238"/>
      <c r="E409" s="237"/>
      <c r="F409" s="299"/>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2"/>
        <v>0</v>
      </c>
    </row>
    <row r="410" spans="1:51" ht="25.5" hidden="1" customHeight="1">
      <c r="A410" s="985"/>
      <c r="B410" s="238"/>
      <c r="C410" s="237"/>
      <c r="D410" s="238"/>
      <c r="E410" s="237"/>
      <c r="F410" s="299"/>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2"/>
        <v>0</v>
      </c>
    </row>
    <row r="411" spans="1:51" ht="22.5" hidden="1" customHeight="1">
      <c r="A411" s="985"/>
      <c r="B411" s="238"/>
      <c r="C411" s="237"/>
      <c r="D411" s="238"/>
      <c r="E411" s="237"/>
      <c r="F411" s="299"/>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2"/>
        <v>0</v>
      </c>
    </row>
    <row r="412" spans="1:51" ht="22.5" hidden="1" customHeight="1">
      <c r="A412" s="985"/>
      <c r="B412" s="238"/>
      <c r="C412" s="237"/>
      <c r="D412" s="238"/>
      <c r="E412" s="237"/>
      <c r="F412" s="299"/>
      <c r="G412" s="222"/>
      <c r="H412" s="179"/>
      <c r="I412" s="179"/>
      <c r="J412" s="179"/>
      <c r="K412" s="179"/>
      <c r="L412" s="179"/>
      <c r="M412" s="179"/>
      <c r="N412" s="179"/>
      <c r="O412" s="179"/>
      <c r="P412" s="223"/>
      <c r="Q412" s="978"/>
      <c r="R412" s="979"/>
      <c r="S412" s="979"/>
      <c r="T412" s="979"/>
      <c r="U412" s="979"/>
      <c r="V412" s="979"/>
      <c r="W412" s="979"/>
      <c r="X412" s="979"/>
      <c r="Y412" s="979"/>
      <c r="Z412" s="979"/>
      <c r="AA412" s="98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2"/>
        <v>0</v>
      </c>
    </row>
    <row r="413" spans="1:51" ht="22.5" hidden="1" customHeight="1">
      <c r="A413" s="98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c r="A414" s="98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c r="A415" s="985"/>
      <c r="B415" s="238"/>
      <c r="C415" s="237"/>
      <c r="D415" s="238"/>
      <c r="E415" s="237"/>
      <c r="F415" s="299"/>
      <c r="G415" s="217"/>
      <c r="H415" s="176"/>
      <c r="I415" s="176"/>
      <c r="J415" s="176"/>
      <c r="K415" s="176"/>
      <c r="L415" s="176"/>
      <c r="M415" s="176"/>
      <c r="N415" s="176"/>
      <c r="O415" s="176"/>
      <c r="P415" s="218"/>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3">$AY$413</f>
        <v>0</v>
      </c>
    </row>
    <row r="416" spans="1:51" ht="22.5" hidden="1" customHeight="1">
      <c r="A416" s="985"/>
      <c r="B416" s="238"/>
      <c r="C416" s="237"/>
      <c r="D416" s="238"/>
      <c r="E416" s="237"/>
      <c r="F416" s="299"/>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3"/>
        <v>0</v>
      </c>
    </row>
    <row r="417" spans="1:51" ht="25.5" hidden="1" customHeight="1">
      <c r="A417" s="985"/>
      <c r="B417" s="238"/>
      <c r="C417" s="237"/>
      <c r="D417" s="238"/>
      <c r="E417" s="237"/>
      <c r="F417" s="299"/>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3"/>
        <v>0</v>
      </c>
    </row>
    <row r="418" spans="1:51" ht="22.5" hidden="1" customHeight="1">
      <c r="A418" s="985"/>
      <c r="B418" s="238"/>
      <c r="C418" s="237"/>
      <c r="D418" s="238"/>
      <c r="E418" s="237"/>
      <c r="F418" s="299"/>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3"/>
        <v>0</v>
      </c>
    </row>
    <row r="419" spans="1:51" ht="22.5" hidden="1" customHeight="1">
      <c r="A419" s="985"/>
      <c r="B419" s="238"/>
      <c r="C419" s="237"/>
      <c r="D419" s="238"/>
      <c r="E419" s="237"/>
      <c r="F419" s="299"/>
      <c r="G419" s="222"/>
      <c r="H419" s="179"/>
      <c r="I419" s="179"/>
      <c r="J419" s="179"/>
      <c r="K419" s="179"/>
      <c r="L419" s="179"/>
      <c r="M419" s="179"/>
      <c r="N419" s="179"/>
      <c r="O419" s="179"/>
      <c r="P419" s="223"/>
      <c r="Q419" s="978"/>
      <c r="R419" s="979"/>
      <c r="S419" s="979"/>
      <c r="T419" s="979"/>
      <c r="U419" s="979"/>
      <c r="V419" s="979"/>
      <c r="W419" s="979"/>
      <c r="X419" s="979"/>
      <c r="Y419" s="979"/>
      <c r="Z419" s="979"/>
      <c r="AA419" s="98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3"/>
        <v>0</v>
      </c>
    </row>
    <row r="420" spans="1:51" ht="22.5" hidden="1" customHeight="1">
      <c r="A420" s="98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c r="A421" s="98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c r="A422" s="985"/>
      <c r="B422" s="238"/>
      <c r="C422" s="237"/>
      <c r="D422" s="238"/>
      <c r="E422" s="237"/>
      <c r="F422" s="299"/>
      <c r="G422" s="217"/>
      <c r="H422" s="176"/>
      <c r="I422" s="176"/>
      <c r="J422" s="176"/>
      <c r="K422" s="176"/>
      <c r="L422" s="176"/>
      <c r="M422" s="176"/>
      <c r="N422" s="176"/>
      <c r="O422" s="176"/>
      <c r="P422" s="218"/>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4">$AY$420</f>
        <v>0</v>
      </c>
    </row>
    <row r="423" spans="1:51" ht="22.5" hidden="1" customHeight="1">
      <c r="A423" s="985"/>
      <c r="B423" s="238"/>
      <c r="C423" s="237"/>
      <c r="D423" s="238"/>
      <c r="E423" s="237"/>
      <c r="F423" s="299"/>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4"/>
        <v>0</v>
      </c>
    </row>
    <row r="424" spans="1:51" ht="25.5" hidden="1" customHeight="1">
      <c r="A424" s="985"/>
      <c r="B424" s="238"/>
      <c r="C424" s="237"/>
      <c r="D424" s="238"/>
      <c r="E424" s="237"/>
      <c r="F424" s="299"/>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4"/>
        <v>0</v>
      </c>
    </row>
    <row r="425" spans="1:51" ht="22.5" hidden="1" customHeight="1">
      <c r="A425" s="985"/>
      <c r="B425" s="238"/>
      <c r="C425" s="237"/>
      <c r="D425" s="238"/>
      <c r="E425" s="237"/>
      <c r="F425" s="299"/>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4"/>
        <v>0</v>
      </c>
    </row>
    <row r="426" spans="1:51" ht="22.5" hidden="1" customHeight="1">
      <c r="A426" s="985"/>
      <c r="B426" s="238"/>
      <c r="C426" s="237"/>
      <c r="D426" s="238"/>
      <c r="E426" s="300"/>
      <c r="F426" s="301"/>
      <c r="G426" s="222"/>
      <c r="H426" s="179"/>
      <c r="I426" s="179"/>
      <c r="J426" s="179"/>
      <c r="K426" s="179"/>
      <c r="L426" s="179"/>
      <c r="M426" s="179"/>
      <c r="N426" s="179"/>
      <c r="O426" s="179"/>
      <c r="P426" s="223"/>
      <c r="Q426" s="978"/>
      <c r="R426" s="979"/>
      <c r="S426" s="979"/>
      <c r="T426" s="979"/>
      <c r="U426" s="979"/>
      <c r="V426" s="979"/>
      <c r="W426" s="979"/>
      <c r="X426" s="979"/>
      <c r="Y426" s="979"/>
      <c r="Z426" s="979"/>
      <c r="AA426" s="98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4"/>
        <v>0</v>
      </c>
    </row>
    <row r="427" spans="1:51" ht="23.25" hidden="1" customHeight="1">
      <c r="A427" s="98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c r="A428" s="98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c r="A429" s="985"/>
      <c r="B429" s="238"/>
      <c r="C429" s="300"/>
      <c r="D429" s="98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c r="A430" s="985"/>
      <c r="B430" s="238"/>
      <c r="C430" s="235" t="s">
        <v>591</v>
      </c>
      <c r="D430" s="236"/>
      <c r="E430" s="224" t="s">
        <v>317</v>
      </c>
      <c r="F430" s="434"/>
      <c r="G430" s="226" t="s">
        <v>204</v>
      </c>
      <c r="H430" s="173"/>
      <c r="I430" s="173"/>
      <c r="J430" s="227" t="s">
        <v>641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8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c r="A432" s="98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642</v>
      </c>
      <c r="AF432" s="163"/>
      <c r="AG432" s="164" t="s">
        <v>185</v>
      </c>
      <c r="AH432" s="187"/>
      <c r="AI432" s="201"/>
      <c r="AJ432" s="201"/>
      <c r="AK432" s="201"/>
      <c r="AL432" s="202"/>
      <c r="AM432" s="201"/>
      <c r="AN432" s="201"/>
      <c r="AO432" s="201"/>
      <c r="AP432" s="202"/>
      <c r="AQ432" s="216" t="s">
        <v>642</v>
      </c>
      <c r="AR432" s="163"/>
      <c r="AS432" s="164" t="s">
        <v>185</v>
      </c>
      <c r="AT432" s="187"/>
      <c r="AU432" s="163" t="s">
        <v>642</v>
      </c>
      <c r="AV432" s="163"/>
      <c r="AW432" s="164" t="s">
        <v>175</v>
      </c>
      <c r="AX432" s="165"/>
      <c r="AY432">
        <f>$AY$431</f>
        <v>1</v>
      </c>
    </row>
    <row r="433" spans="1:51" ht="23.25" customHeight="1">
      <c r="A433" s="985"/>
      <c r="B433" s="238"/>
      <c r="C433" s="237"/>
      <c r="D433" s="238"/>
      <c r="E433" s="181"/>
      <c r="F433" s="182"/>
      <c r="G433" s="217" t="s">
        <v>642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642</v>
      </c>
      <c r="AC433" s="160"/>
      <c r="AD433" s="160"/>
      <c r="AE433" s="151" t="s">
        <v>642</v>
      </c>
      <c r="AF433" s="152"/>
      <c r="AG433" s="152"/>
      <c r="AH433" s="152"/>
      <c r="AI433" s="151" t="s">
        <v>642</v>
      </c>
      <c r="AJ433" s="152"/>
      <c r="AK433" s="152"/>
      <c r="AL433" s="152"/>
      <c r="AM433" s="151" t="s">
        <v>642</v>
      </c>
      <c r="AN433" s="152"/>
      <c r="AO433" s="152"/>
      <c r="AP433" s="152"/>
      <c r="AQ433" s="151" t="s">
        <v>642</v>
      </c>
      <c r="AR433" s="152"/>
      <c r="AS433" s="152"/>
      <c r="AT433" s="152"/>
      <c r="AU433" s="152" t="s">
        <v>642</v>
      </c>
      <c r="AV433" s="152"/>
      <c r="AW433" s="152"/>
      <c r="AX433" s="193"/>
      <c r="AY433">
        <f t="shared" ref="AY433:AY435" si="65">$AY$431</f>
        <v>1</v>
      </c>
    </row>
    <row r="434" spans="1:51" ht="23.25" customHeight="1">
      <c r="A434" s="98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642</v>
      </c>
      <c r="AC434" s="209"/>
      <c r="AD434" s="209"/>
      <c r="AE434" s="151" t="s">
        <v>642</v>
      </c>
      <c r="AF434" s="152"/>
      <c r="AG434" s="152"/>
      <c r="AH434" s="153"/>
      <c r="AI434" s="151" t="s">
        <v>642</v>
      </c>
      <c r="AJ434" s="152"/>
      <c r="AK434" s="152"/>
      <c r="AL434" s="153"/>
      <c r="AM434" s="151" t="s">
        <v>642</v>
      </c>
      <c r="AN434" s="152"/>
      <c r="AO434" s="152"/>
      <c r="AP434" s="153"/>
      <c r="AQ434" s="151" t="s">
        <v>642</v>
      </c>
      <c r="AR434" s="152"/>
      <c r="AS434" s="152"/>
      <c r="AT434" s="153"/>
      <c r="AU434" s="152" t="s">
        <v>642</v>
      </c>
      <c r="AV434" s="152"/>
      <c r="AW434" s="152"/>
      <c r="AX434" s="193"/>
      <c r="AY434">
        <f t="shared" si="65"/>
        <v>1</v>
      </c>
    </row>
    <row r="435" spans="1:51" ht="23.25" customHeight="1">
      <c r="A435" s="98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642</v>
      </c>
      <c r="AF435" s="152"/>
      <c r="AG435" s="152"/>
      <c r="AH435" s="153"/>
      <c r="AI435" s="151" t="s">
        <v>642</v>
      </c>
      <c r="AJ435" s="152"/>
      <c r="AK435" s="152"/>
      <c r="AL435" s="153"/>
      <c r="AM435" s="151" t="s">
        <v>642</v>
      </c>
      <c r="AN435" s="152"/>
      <c r="AO435" s="152"/>
      <c r="AP435" s="153"/>
      <c r="AQ435" s="151" t="s">
        <v>642</v>
      </c>
      <c r="AR435" s="152"/>
      <c r="AS435" s="152"/>
      <c r="AT435" s="153"/>
      <c r="AU435" s="152" t="s">
        <v>642</v>
      </c>
      <c r="AV435" s="152"/>
      <c r="AW435" s="152"/>
      <c r="AX435" s="193"/>
      <c r="AY435">
        <f t="shared" si="65"/>
        <v>1</v>
      </c>
    </row>
    <row r="436" spans="1:51" ht="18.75" hidden="1" customHeight="1">
      <c r="A436" s="98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c r="A437" s="98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c r="A438" s="98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6">$AY$436</f>
        <v>0</v>
      </c>
    </row>
    <row r="439" spans="1:51" ht="23.25" hidden="1" customHeight="1">
      <c r="A439" s="98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6"/>
        <v>0</v>
      </c>
    </row>
    <row r="440" spans="1:51" ht="23.25" hidden="1" customHeight="1">
      <c r="A440" s="98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6"/>
        <v>0</v>
      </c>
    </row>
    <row r="441" spans="1:51" ht="18.75" hidden="1" customHeight="1">
      <c r="A441" s="98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c r="A442" s="98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c r="A443" s="98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7">$AY$441</f>
        <v>0</v>
      </c>
    </row>
    <row r="444" spans="1:51" ht="23.25" hidden="1" customHeight="1">
      <c r="A444" s="98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7"/>
        <v>0</v>
      </c>
    </row>
    <row r="445" spans="1:51" ht="23.25" hidden="1" customHeight="1">
      <c r="A445" s="98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7"/>
        <v>0</v>
      </c>
    </row>
    <row r="446" spans="1:51" ht="18.75" hidden="1" customHeight="1">
      <c r="A446" s="98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c r="A447" s="98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c r="A448" s="98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8">$AY$446</f>
        <v>0</v>
      </c>
    </row>
    <row r="449" spans="1:51" ht="23.25" hidden="1" customHeight="1">
      <c r="A449" s="98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8"/>
        <v>0</v>
      </c>
    </row>
    <row r="450" spans="1:51" ht="23.25" hidden="1" customHeight="1">
      <c r="A450" s="98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8"/>
        <v>0</v>
      </c>
    </row>
    <row r="451" spans="1:51" ht="18.75" hidden="1" customHeight="1">
      <c r="A451" s="98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c r="A452" s="98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c r="A453" s="98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9">$AY$451</f>
        <v>0</v>
      </c>
    </row>
    <row r="454" spans="1:51" ht="23.25" hidden="1" customHeight="1">
      <c r="A454" s="98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9"/>
        <v>0</v>
      </c>
    </row>
    <row r="455" spans="1:51" ht="23.25" hidden="1" customHeight="1">
      <c r="A455" s="98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9"/>
        <v>0</v>
      </c>
    </row>
    <row r="456" spans="1:51" ht="18.75" customHeight="1">
      <c r="A456" s="98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c r="A457" s="98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642</v>
      </c>
      <c r="AF457" s="163"/>
      <c r="AG457" s="164" t="s">
        <v>185</v>
      </c>
      <c r="AH457" s="187"/>
      <c r="AI457" s="201"/>
      <c r="AJ457" s="201"/>
      <c r="AK457" s="201"/>
      <c r="AL457" s="202"/>
      <c r="AM457" s="201"/>
      <c r="AN457" s="201"/>
      <c r="AO457" s="201"/>
      <c r="AP457" s="202"/>
      <c r="AQ457" s="216" t="s">
        <v>642</v>
      </c>
      <c r="AR457" s="163"/>
      <c r="AS457" s="164" t="s">
        <v>185</v>
      </c>
      <c r="AT457" s="187"/>
      <c r="AU457" s="163" t="s">
        <v>642</v>
      </c>
      <c r="AV457" s="163"/>
      <c r="AW457" s="164" t="s">
        <v>175</v>
      </c>
      <c r="AX457" s="165"/>
      <c r="AY457">
        <f>$AY$456</f>
        <v>1</v>
      </c>
    </row>
    <row r="458" spans="1:51" ht="23.25" customHeight="1">
      <c r="A458" s="985"/>
      <c r="B458" s="238"/>
      <c r="C458" s="237"/>
      <c r="D458" s="238"/>
      <c r="E458" s="181"/>
      <c r="F458" s="182"/>
      <c r="G458" s="217" t="s">
        <v>642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642</v>
      </c>
      <c r="AC458" s="160"/>
      <c r="AD458" s="160"/>
      <c r="AE458" s="151" t="s">
        <v>642</v>
      </c>
      <c r="AF458" s="152"/>
      <c r="AG458" s="152"/>
      <c r="AH458" s="152"/>
      <c r="AI458" s="151" t="s">
        <v>642</v>
      </c>
      <c r="AJ458" s="152"/>
      <c r="AK458" s="152"/>
      <c r="AL458" s="152"/>
      <c r="AM458" s="151" t="s">
        <v>642</v>
      </c>
      <c r="AN458" s="152"/>
      <c r="AO458" s="152"/>
      <c r="AP458" s="152"/>
      <c r="AQ458" s="151" t="s">
        <v>642</v>
      </c>
      <c r="AR458" s="152"/>
      <c r="AS458" s="152"/>
      <c r="AT458" s="152"/>
      <c r="AU458" s="152" t="s">
        <v>642</v>
      </c>
      <c r="AV458" s="152"/>
      <c r="AW458" s="152"/>
      <c r="AX458" s="193"/>
      <c r="AY458">
        <f t="shared" ref="AY458:AY460" si="70">$AY$456</f>
        <v>1</v>
      </c>
    </row>
    <row r="459" spans="1:51" ht="23.25" customHeight="1">
      <c r="A459" s="98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642</v>
      </c>
      <c r="AC459" s="209"/>
      <c r="AD459" s="209"/>
      <c r="AE459" s="151" t="s">
        <v>642</v>
      </c>
      <c r="AF459" s="152"/>
      <c r="AG459" s="152"/>
      <c r="AH459" s="153"/>
      <c r="AI459" s="151" t="s">
        <v>642</v>
      </c>
      <c r="AJ459" s="152"/>
      <c r="AK459" s="152"/>
      <c r="AL459" s="153"/>
      <c r="AM459" s="151" t="s">
        <v>642</v>
      </c>
      <c r="AN459" s="152"/>
      <c r="AO459" s="152"/>
      <c r="AP459" s="153"/>
      <c r="AQ459" s="151" t="s">
        <v>642</v>
      </c>
      <c r="AR459" s="152"/>
      <c r="AS459" s="152"/>
      <c r="AT459" s="153"/>
      <c r="AU459" s="152" t="s">
        <v>642</v>
      </c>
      <c r="AV459" s="152"/>
      <c r="AW459" s="152"/>
      <c r="AX459" s="193"/>
      <c r="AY459">
        <f t="shared" si="70"/>
        <v>1</v>
      </c>
    </row>
    <row r="460" spans="1:51" ht="23.25" customHeight="1">
      <c r="A460" s="98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642</v>
      </c>
      <c r="AF460" s="152"/>
      <c r="AG460" s="152"/>
      <c r="AH460" s="153"/>
      <c r="AI460" s="151" t="s">
        <v>642</v>
      </c>
      <c r="AJ460" s="152"/>
      <c r="AK460" s="152"/>
      <c r="AL460" s="153"/>
      <c r="AM460" s="151" t="s">
        <v>642</v>
      </c>
      <c r="AN460" s="152"/>
      <c r="AO460" s="152"/>
      <c r="AP460" s="153"/>
      <c r="AQ460" s="151" t="s">
        <v>642</v>
      </c>
      <c r="AR460" s="152"/>
      <c r="AS460" s="152"/>
      <c r="AT460" s="153"/>
      <c r="AU460" s="152" t="s">
        <v>642</v>
      </c>
      <c r="AV460" s="152"/>
      <c r="AW460" s="152"/>
      <c r="AX460" s="193"/>
      <c r="AY460">
        <f t="shared" si="70"/>
        <v>1</v>
      </c>
    </row>
    <row r="461" spans="1:51" ht="18.75" hidden="1" customHeight="1">
      <c r="A461" s="98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c r="A462" s="98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c r="A463" s="98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71">$AY$461</f>
        <v>0</v>
      </c>
    </row>
    <row r="464" spans="1:51" ht="23.25" hidden="1" customHeight="1">
      <c r="A464" s="98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71"/>
        <v>0</v>
      </c>
    </row>
    <row r="465" spans="1:51" ht="23.25" hidden="1" customHeight="1">
      <c r="A465" s="98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71"/>
        <v>0</v>
      </c>
    </row>
    <row r="466" spans="1:51" ht="18.75" hidden="1" customHeight="1">
      <c r="A466" s="98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c r="A467" s="98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c r="A468" s="98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2">$AY$466</f>
        <v>0</v>
      </c>
    </row>
    <row r="469" spans="1:51" ht="23.25" hidden="1" customHeight="1">
      <c r="A469" s="98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2"/>
        <v>0</v>
      </c>
    </row>
    <row r="470" spans="1:51" ht="23.25" hidden="1" customHeight="1">
      <c r="A470" s="98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2"/>
        <v>0</v>
      </c>
    </row>
    <row r="471" spans="1:51" ht="18.75" hidden="1" customHeight="1">
      <c r="A471" s="98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c r="A472" s="98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c r="A473" s="98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3">$AY$471</f>
        <v>0</v>
      </c>
    </row>
    <row r="474" spans="1:51" ht="23.25" hidden="1" customHeight="1">
      <c r="A474" s="98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3"/>
        <v>0</v>
      </c>
    </row>
    <row r="475" spans="1:51" ht="23.25" hidden="1" customHeight="1">
      <c r="A475" s="98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3"/>
        <v>0</v>
      </c>
    </row>
    <row r="476" spans="1:51" ht="18.75" hidden="1" customHeight="1">
      <c r="A476" s="98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c r="A477" s="98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c r="A478" s="98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4">$AY$476</f>
        <v>0</v>
      </c>
    </row>
    <row r="479" spans="1:51" ht="23.25" hidden="1" customHeight="1">
      <c r="A479" s="98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4"/>
        <v>0</v>
      </c>
    </row>
    <row r="480" spans="1:51" ht="23.25" hidden="1" customHeight="1">
      <c r="A480" s="98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4"/>
        <v>0</v>
      </c>
    </row>
    <row r="481" spans="1:51" ht="23.85" customHeight="1">
      <c r="A481" s="985"/>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c r="A482" s="985"/>
      <c r="B482" s="238"/>
      <c r="C482" s="237"/>
      <c r="D482" s="238"/>
      <c r="E482" s="175" t="s">
        <v>642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c r="A483" s="98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c r="A484" s="985"/>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c r="A485" s="98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c r="A486" s="98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c r="A487" s="98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5">$AY$485</f>
        <v>0</v>
      </c>
    </row>
    <row r="488" spans="1:51" ht="23.25" hidden="1" customHeight="1">
      <c r="A488" s="98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5"/>
        <v>0</v>
      </c>
    </row>
    <row r="489" spans="1:51" ht="23.25" hidden="1" customHeight="1">
      <c r="A489" s="98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5"/>
        <v>0</v>
      </c>
    </row>
    <row r="490" spans="1:51" ht="18.75" hidden="1" customHeight="1">
      <c r="A490" s="98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c r="A491" s="98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c r="A492" s="98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6">$AY$490</f>
        <v>0</v>
      </c>
    </row>
    <row r="493" spans="1:51" ht="23.25" hidden="1" customHeight="1">
      <c r="A493" s="98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6"/>
        <v>0</v>
      </c>
    </row>
    <row r="494" spans="1:51" ht="23.25" hidden="1" customHeight="1">
      <c r="A494" s="98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6"/>
        <v>0</v>
      </c>
    </row>
    <row r="495" spans="1:51" ht="18.75" hidden="1" customHeight="1">
      <c r="A495" s="98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c r="A496" s="98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c r="A497" s="98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7">$AY$495</f>
        <v>0</v>
      </c>
    </row>
    <row r="498" spans="1:51" ht="23.25" hidden="1" customHeight="1">
      <c r="A498" s="98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7"/>
        <v>0</v>
      </c>
    </row>
    <row r="499" spans="1:51" ht="23.25" hidden="1" customHeight="1">
      <c r="A499" s="98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7"/>
        <v>0</v>
      </c>
    </row>
    <row r="500" spans="1:51" ht="18.75" hidden="1" customHeight="1">
      <c r="A500" s="98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c r="A501" s="98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c r="A502" s="98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8">$AY$500</f>
        <v>0</v>
      </c>
    </row>
    <row r="503" spans="1:51" ht="23.25" hidden="1" customHeight="1">
      <c r="A503" s="98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8"/>
        <v>0</v>
      </c>
    </row>
    <row r="504" spans="1:51" ht="23.25" hidden="1" customHeight="1">
      <c r="A504" s="98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8"/>
        <v>0</v>
      </c>
    </row>
    <row r="505" spans="1:51" ht="18.75" hidden="1" customHeight="1">
      <c r="A505" s="98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c r="A506" s="98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c r="A507" s="98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9">$AY$505</f>
        <v>0</v>
      </c>
    </row>
    <row r="508" spans="1:51" ht="23.25" hidden="1" customHeight="1">
      <c r="A508" s="98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9"/>
        <v>0</v>
      </c>
    </row>
    <row r="509" spans="1:51" ht="23.25" hidden="1" customHeight="1">
      <c r="A509" s="98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9"/>
        <v>0</v>
      </c>
    </row>
    <row r="510" spans="1:51" ht="18.75" hidden="1" customHeight="1">
      <c r="A510" s="98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c r="A511" s="98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c r="A512" s="98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80">$AY$510</f>
        <v>0</v>
      </c>
    </row>
    <row r="513" spans="1:51" ht="23.25" hidden="1" customHeight="1">
      <c r="A513" s="98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80"/>
        <v>0</v>
      </c>
    </row>
    <row r="514" spans="1:51" ht="23.25" hidden="1" customHeight="1">
      <c r="A514" s="98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80"/>
        <v>0</v>
      </c>
    </row>
    <row r="515" spans="1:51" ht="18.75" hidden="1" customHeight="1">
      <c r="A515" s="98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c r="A516" s="98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c r="A517" s="98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81">$AY$515</f>
        <v>0</v>
      </c>
    </row>
    <row r="518" spans="1:51" ht="23.25" hidden="1" customHeight="1">
      <c r="A518" s="98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81"/>
        <v>0</v>
      </c>
    </row>
    <row r="519" spans="1:51" ht="23.25" hidden="1" customHeight="1">
      <c r="A519" s="98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81"/>
        <v>0</v>
      </c>
    </row>
    <row r="520" spans="1:51" ht="18.75" hidden="1" customHeight="1">
      <c r="A520" s="98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c r="A521" s="98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c r="A522" s="98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2">$AY$520</f>
        <v>0</v>
      </c>
    </row>
    <row r="523" spans="1:51" ht="23.25" hidden="1" customHeight="1">
      <c r="A523" s="98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2"/>
        <v>0</v>
      </c>
    </row>
    <row r="524" spans="1:51" ht="23.25" hidden="1" customHeight="1">
      <c r="A524" s="98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2"/>
        <v>0</v>
      </c>
    </row>
    <row r="525" spans="1:51" ht="18.75" hidden="1" customHeight="1">
      <c r="A525" s="98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c r="A526" s="98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c r="A527" s="98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3">$AY$525</f>
        <v>0</v>
      </c>
    </row>
    <row r="528" spans="1:51" ht="23.25" hidden="1" customHeight="1">
      <c r="A528" s="98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3"/>
        <v>0</v>
      </c>
    </row>
    <row r="529" spans="1:51" ht="23.25" hidden="1" customHeight="1">
      <c r="A529" s="98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3"/>
        <v>0</v>
      </c>
    </row>
    <row r="530" spans="1:51" ht="18.75" hidden="1" customHeight="1">
      <c r="A530" s="98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c r="A531" s="98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c r="A532" s="98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4">$AY$530</f>
        <v>0</v>
      </c>
    </row>
    <row r="533" spans="1:51" ht="23.25" hidden="1" customHeight="1">
      <c r="A533" s="98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4"/>
        <v>0</v>
      </c>
    </row>
    <row r="534" spans="1:51" ht="23.25" hidden="1" customHeight="1">
      <c r="A534" s="98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4"/>
        <v>0</v>
      </c>
    </row>
    <row r="535" spans="1:51" ht="23.85" hidden="1" customHeight="1">
      <c r="A535" s="985"/>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c r="A536" s="98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c r="A537" s="98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c r="A538" s="985"/>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c r="A539" s="98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c r="A540" s="98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c r="A541" s="98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5">$AY$539</f>
        <v>0</v>
      </c>
    </row>
    <row r="542" spans="1:51" ht="23.25" hidden="1" customHeight="1">
      <c r="A542" s="98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5"/>
        <v>0</v>
      </c>
    </row>
    <row r="543" spans="1:51" ht="23.25" hidden="1" customHeight="1">
      <c r="A543" s="98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5"/>
        <v>0</v>
      </c>
    </row>
    <row r="544" spans="1:51" ht="18.75" hidden="1" customHeight="1">
      <c r="A544" s="98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c r="A545" s="98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c r="A546" s="98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6">$AY$544</f>
        <v>0</v>
      </c>
    </row>
    <row r="547" spans="1:51" ht="23.25" hidden="1" customHeight="1">
      <c r="A547" s="98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6"/>
        <v>0</v>
      </c>
    </row>
    <row r="548" spans="1:51" ht="23.25" hidden="1" customHeight="1">
      <c r="A548" s="98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6"/>
        <v>0</v>
      </c>
    </row>
    <row r="549" spans="1:51" ht="18.75" hidden="1" customHeight="1">
      <c r="A549" s="98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c r="A550" s="98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c r="A551" s="98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7">$AY$549</f>
        <v>0</v>
      </c>
    </row>
    <row r="552" spans="1:51" ht="23.25" hidden="1" customHeight="1">
      <c r="A552" s="98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7"/>
        <v>0</v>
      </c>
    </row>
    <row r="553" spans="1:51" ht="23.25" hidden="1" customHeight="1">
      <c r="A553" s="98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7"/>
        <v>0</v>
      </c>
    </row>
    <row r="554" spans="1:51" ht="18.75" hidden="1" customHeight="1">
      <c r="A554" s="98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c r="A555" s="98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c r="A556" s="98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8">$AY$554</f>
        <v>0</v>
      </c>
    </row>
    <row r="557" spans="1:51" ht="23.25" hidden="1" customHeight="1">
      <c r="A557" s="98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8"/>
        <v>0</v>
      </c>
    </row>
    <row r="558" spans="1:51" ht="23.25" hidden="1" customHeight="1">
      <c r="A558" s="98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8"/>
        <v>0</v>
      </c>
    </row>
    <row r="559" spans="1:51" ht="18.75" hidden="1" customHeight="1">
      <c r="A559" s="98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c r="A560" s="98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c r="A561" s="98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9">$AY$559</f>
        <v>0</v>
      </c>
    </row>
    <row r="562" spans="1:51" ht="23.25" hidden="1" customHeight="1">
      <c r="A562" s="98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9"/>
        <v>0</v>
      </c>
    </row>
    <row r="563" spans="1:51" ht="23.25" hidden="1" customHeight="1">
      <c r="A563" s="98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9"/>
        <v>0</v>
      </c>
    </row>
    <row r="564" spans="1:51" ht="18.75" hidden="1" customHeight="1">
      <c r="A564" s="98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c r="A565" s="98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c r="A566" s="98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90">$AY$564</f>
        <v>0</v>
      </c>
    </row>
    <row r="567" spans="1:51" ht="23.25" hidden="1" customHeight="1">
      <c r="A567" s="98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90"/>
        <v>0</v>
      </c>
    </row>
    <row r="568" spans="1:51" ht="23.25" hidden="1" customHeight="1">
      <c r="A568" s="98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90"/>
        <v>0</v>
      </c>
    </row>
    <row r="569" spans="1:51" ht="18.75" hidden="1" customHeight="1">
      <c r="A569" s="98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c r="A570" s="98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c r="A571" s="98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91">$AY$569</f>
        <v>0</v>
      </c>
    </row>
    <row r="572" spans="1:51" ht="23.25" hidden="1" customHeight="1">
      <c r="A572" s="98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91"/>
        <v>0</v>
      </c>
    </row>
    <row r="573" spans="1:51" ht="23.25" hidden="1" customHeight="1">
      <c r="A573" s="98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91"/>
        <v>0</v>
      </c>
    </row>
    <row r="574" spans="1:51" ht="18.75" hidden="1" customHeight="1">
      <c r="A574" s="98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c r="A575" s="98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c r="A576" s="98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2">$AY$574</f>
        <v>0</v>
      </c>
    </row>
    <row r="577" spans="1:51" ht="23.25" hidden="1" customHeight="1">
      <c r="A577" s="98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2"/>
        <v>0</v>
      </c>
    </row>
    <row r="578" spans="1:51" ht="23.25" hidden="1" customHeight="1">
      <c r="A578" s="98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2"/>
        <v>0</v>
      </c>
    </row>
    <row r="579" spans="1:51" ht="18.75" hidden="1" customHeight="1">
      <c r="A579" s="98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c r="A580" s="98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c r="A581" s="98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3">$AY$579</f>
        <v>0</v>
      </c>
    </row>
    <row r="582" spans="1:51" ht="23.25" hidden="1" customHeight="1">
      <c r="A582" s="98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3"/>
        <v>0</v>
      </c>
    </row>
    <row r="583" spans="1:51" ht="23.25" hidden="1" customHeight="1">
      <c r="A583" s="98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3"/>
        <v>0</v>
      </c>
    </row>
    <row r="584" spans="1:51" ht="18.75" hidden="1" customHeight="1">
      <c r="A584" s="98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c r="A585" s="98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c r="A586" s="98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4">$AY$584</f>
        <v>0</v>
      </c>
    </row>
    <row r="587" spans="1:51" ht="23.25" hidden="1" customHeight="1">
      <c r="A587" s="98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4"/>
        <v>0</v>
      </c>
    </row>
    <row r="588" spans="1:51" ht="23.25" hidden="1" customHeight="1">
      <c r="A588" s="98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4"/>
        <v>0</v>
      </c>
    </row>
    <row r="589" spans="1:51" ht="23.85" hidden="1" customHeight="1">
      <c r="A589" s="985"/>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c r="A590" s="98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c r="A591" s="98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c r="A592" s="985"/>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c r="A593" s="98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c r="A594" s="98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c r="A595" s="98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5">$AY$593</f>
        <v>0</v>
      </c>
    </row>
    <row r="596" spans="1:51" ht="23.25" hidden="1" customHeight="1">
      <c r="A596" s="98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5"/>
        <v>0</v>
      </c>
    </row>
    <row r="597" spans="1:51" ht="23.25" hidden="1" customHeight="1">
      <c r="A597" s="98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5"/>
        <v>0</v>
      </c>
    </row>
    <row r="598" spans="1:51" ht="18.75" hidden="1" customHeight="1">
      <c r="A598" s="98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c r="A599" s="98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c r="A600" s="98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6">$AY$598</f>
        <v>0</v>
      </c>
    </row>
    <row r="601" spans="1:51" ht="23.25" hidden="1" customHeight="1">
      <c r="A601" s="98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6"/>
        <v>0</v>
      </c>
    </row>
    <row r="602" spans="1:51" ht="23.25" hidden="1" customHeight="1">
      <c r="A602" s="98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6"/>
        <v>0</v>
      </c>
    </row>
    <row r="603" spans="1:51" ht="18.75" hidden="1" customHeight="1">
      <c r="A603" s="98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c r="A604" s="98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c r="A605" s="98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7">$AY$603</f>
        <v>0</v>
      </c>
    </row>
    <row r="606" spans="1:51" ht="23.25" hidden="1" customHeight="1">
      <c r="A606" s="98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7"/>
        <v>0</v>
      </c>
    </row>
    <row r="607" spans="1:51" ht="23.25" hidden="1" customHeight="1">
      <c r="A607" s="98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7"/>
        <v>0</v>
      </c>
    </row>
    <row r="608" spans="1:51" ht="18.75" hidden="1" customHeight="1">
      <c r="A608" s="98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c r="A609" s="98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c r="A610" s="98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8">$AY$608</f>
        <v>0</v>
      </c>
    </row>
    <row r="611" spans="1:51" ht="23.25" hidden="1" customHeight="1">
      <c r="A611" s="98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8"/>
        <v>0</v>
      </c>
    </row>
    <row r="612" spans="1:51" ht="23.25" hidden="1" customHeight="1">
      <c r="A612" s="98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8"/>
        <v>0</v>
      </c>
    </row>
    <row r="613" spans="1:51" ht="18.75" hidden="1" customHeight="1">
      <c r="A613" s="98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c r="A614" s="98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c r="A615" s="98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9">$AY$613</f>
        <v>0</v>
      </c>
    </row>
    <row r="616" spans="1:51" ht="23.25" hidden="1" customHeight="1">
      <c r="A616" s="98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9"/>
        <v>0</v>
      </c>
    </row>
    <row r="617" spans="1:51" ht="23.25" hidden="1" customHeight="1">
      <c r="A617" s="98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9"/>
        <v>0</v>
      </c>
    </row>
    <row r="618" spans="1:51" ht="18.75" hidden="1" customHeight="1">
      <c r="A618" s="98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c r="A619" s="98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c r="A620" s="98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100">$AY$618</f>
        <v>0</v>
      </c>
    </row>
    <row r="621" spans="1:51" ht="23.25" hidden="1" customHeight="1">
      <c r="A621" s="98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100"/>
        <v>0</v>
      </c>
    </row>
    <row r="622" spans="1:51" ht="23.25" hidden="1" customHeight="1">
      <c r="A622" s="98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100"/>
        <v>0</v>
      </c>
    </row>
    <row r="623" spans="1:51" ht="18.75" hidden="1" customHeight="1">
      <c r="A623" s="98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c r="A624" s="98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c r="A625" s="98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101">$AY$623</f>
        <v>0</v>
      </c>
    </row>
    <row r="626" spans="1:51" ht="23.25" hidden="1" customHeight="1">
      <c r="A626" s="98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101"/>
        <v>0</v>
      </c>
    </row>
    <row r="627" spans="1:51" ht="23.25" hidden="1" customHeight="1">
      <c r="A627" s="98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101"/>
        <v>0</v>
      </c>
    </row>
    <row r="628" spans="1:51" ht="18.75" hidden="1" customHeight="1">
      <c r="A628" s="98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c r="A629" s="98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c r="A630" s="98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2">$AY$628</f>
        <v>0</v>
      </c>
    </row>
    <row r="631" spans="1:51" ht="23.25" hidden="1" customHeight="1">
      <c r="A631" s="98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2"/>
        <v>0</v>
      </c>
    </row>
    <row r="632" spans="1:51" ht="23.25" hidden="1" customHeight="1">
      <c r="A632" s="98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2"/>
        <v>0</v>
      </c>
    </row>
    <row r="633" spans="1:51" ht="18.75" hidden="1" customHeight="1">
      <c r="A633" s="98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c r="A634" s="98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c r="A635" s="98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3">$AY$633</f>
        <v>0</v>
      </c>
    </row>
    <row r="636" spans="1:51" ht="23.25" hidden="1" customHeight="1">
      <c r="A636" s="98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3"/>
        <v>0</v>
      </c>
    </row>
    <row r="637" spans="1:51" ht="23.25" hidden="1" customHeight="1">
      <c r="A637" s="98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3"/>
        <v>0</v>
      </c>
    </row>
    <row r="638" spans="1:51" ht="18.75" hidden="1" customHeight="1">
      <c r="A638" s="98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c r="A639" s="98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c r="A640" s="98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4">$AY$638</f>
        <v>0</v>
      </c>
    </row>
    <row r="641" spans="1:51" ht="23.25" hidden="1" customHeight="1">
      <c r="A641" s="98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4"/>
        <v>0</v>
      </c>
    </row>
    <row r="642" spans="1:51" ht="23.25" hidden="1" customHeight="1">
      <c r="A642" s="98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4"/>
        <v>0</v>
      </c>
    </row>
    <row r="643" spans="1:51" ht="23.85" hidden="1" customHeight="1">
      <c r="A643" s="985"/>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c r="A644" s="98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c r="A645" s="98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c r="A646" s="985"/>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c r="A647" s="98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c r="A648" s="98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c r="A649" s="98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5">$AY$647</f>
        <v>0</v>
      </c>
    </row>
    <row r="650" spans="1:51" ht="23.25" hidden="1" customHeight="1">
      <c r="A650" s="98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5"/>
        <v>0</v>
      </c>
    </row>
    <row r="651" spans="1:51" ht="23.25" hidden="1" customHeight="1">
      <c r="A651" s="98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5"/>
        <v>0</v>
      </c>
    </row>
    <row r="652" spans="1:51" ht="18.75" hidden="1" customHeight="1">
      <c r="A652" s="98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c r="A653" s="98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c r="A654" s="98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6">$AY$652</f>
        <v>0</v>
      </c>
    </row>
    <row r="655" spans="1:51" ht="23.25" hidden="1" customHeight="1">
      <c r="A655" s="98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6"/>
        <v>0</v>
      </c>
    </row>
    <row r="656" spans="1:51" ht="23.25" hidden="1" customHeight="1">
      <c r="A656" s="98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6"/>
        <v>0</v>
      </c>
    </row>
    <row r="657" spans="1:51" ht="18.75" hidden="1" customHeight="1">
      <c r="A657" s="98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c r="A658" s="98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c r="A659" s="98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7">$AY$657</f>
        <v>0</v>
      </c>
    </row>
    <row r="660" spans="1:51" ht="23.25" hidden="1" customHeight="1">
      <c r="A660" s="98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7"/>
        <v>0</v>
      </c>
    </row>
    <row r="661" spans="1:51" ht="23.25" hidden="1" customHeight="1">
      <c r="A661" s="98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7"/>
        <v>0</v>
      </c>
    </row>
    <row r="662" spans="1:51" ht="18.75" hidden="1" customHeight="1">
      <c r="A662" s="98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c r="A663" s="98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c r="A664" s="98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8">$AY$662</f>
        <v>0</v>
      </c>
    </row>
    <row r="665" spans="1:51" ht="23.25" hidden="1" customHeight="1">
      <c r="A665" s="98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8"/>
        <v>0</v>
      </c>
    </row>
    <row r="666" spans="1:51" ht="23.25" hidden="1" customHeight="1">
      <c r="A666" s="98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8"/>
        <v>0</v>
      </c>
    </row>
    <row r="667" spans="1:51" ht="18.75" hidden="1" customHeight="1">
      <c r="A667" s="98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c r="A668" s="98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c r="A669" s="98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9">$AY$667</f>
        <v>0</v>
      </c>
    </row>
    <row r="670" spans="1:51" ht="23.25" hidden="1" customHeight="1">
      <c r="A670" s="98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9"/>
        <v>0</v>
      </c>
    </row>
    <row r="671" spans="1:51" ht="23.25" hidden="1" customHeight="1">
      <c r="A671" s="98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9"/>
        <v>0</v>
      </c>
    </row>
    <row r="672" spans="1:51" ht="18.75" hidden="1" customHeight="1">
      <c r="A672" s="98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c r="A673" s="98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c r="A674" s="98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10">$AY$672</f>
        <v>0</v>
      </c>
    </row>
    <row r="675" spans="1:51" ht="23.25" hidden="1" customHeight="1">
      <c r="A675" s="98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10"/>
        <v>0</v>
      </c>
    </row>
    <row r="676" spans="1:51" ht="23.25" hidden="1" customHeight="1">
      <c r="A676" s="98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10"/>
        <v>0</v>
      </c>
    </row>
    <row r="677" spans="1:51" ht="18.75" hidden="1" customHeight="1">
      <c r="A677" s="98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c r="A678" s="98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c r="A679" s="98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11">$AY$677</f>
        <v>0</v>
      </c>
    </row>
    <row r="680" spans="1:51" ht="23.25" hidden="1" customHeight="1">
      <c r="A680" s="98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11"/>
        <v>0</v>
      </c>
    </row>
    <row r="681" spans="1:51" ht="23.25" hidden="1" customHeight="1">
      <c r="A681" s="98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11"/>
        <v>0</v>
      </c>
    </row>
    <row r="682" spans="1:51" ht="18.75" hidden="1" customHeight="1">
      <c r="A682" s="98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c r="A683" s="98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c r="A684" s="98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2">$AY$682</f>
        <v>0</v>
      </c>
    </row>
    <row r="685" spans="1:51" ht="23.25" hidden="1" customHeight="1">
      <c r="A685" s="98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2"/>
        <v>0</v>
      </c>
    </row>
    <row r="686" spans="1:51" ht="23.25" hidden="1" customHeight="1">
      <c r="A686" s="98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2"/>
        <v>0</v>
      </c>
    </row>
    <row r="687" spans="1:51" ht="18.75" hidden="1" customHeight="1">
      <c r="A687" s="98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c r="A688" s="98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c r="A689" s="98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3">$AY$687</f>
        <v>0</v>
      </c>
    </row>
    <row r="690" spans="1:51" ht="23.25" hidden="1" customHeight="1">
      <c r="A690" s="98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3"/>
        <v>0</v>
      </c>
    </row>
    <row r="691" spans="1:51" ht="23.25" hidden="1" customHeight="1">
      <c r="A691" s="98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3"/>
        <v>0</v>
      </c>
    </row>
    <row r="692" spans="1:51" ht="18.75" hidden="1" customHeight="1">
      <c r="A692" s="98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c r="A693" s="98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c r="A694" s="98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4">$AY$692</f>
        <v>0</v>
      </c>
    </row>
    <row r="695" spans="1:51" ht="23.25" hidden="1" customHeight="1">
      <c r="A695" s="98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4"/>
        <v>0</v>
      </c>
    </row>
    <row r="696" spans="1:51" ht="23.25" hidden="1" customHeight="1">
      <c r="A696" s="98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4"/>
        <v>0</v>
      </c>
    </row>
    <row r="697" spans="1:51" ht="23.85" hidden="1" customHeight="1">
      <c r="A697" s="985"/>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c r="A698" s="98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c r="A701" s="5"/>
      <c r="B701" s="6"/>
      <c r="C701" s="874"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5"/>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171.75" customHeight="1">
      <c r="A702" s="514" t="s">
        <v>139</v>
      </c>
      <c r="B702" s="515"/>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634</v>
      </c>
      <c r="AE702" s="887"/>
      <c r="AF702" s="887"/>
      <c r="AG702" s="876" t="s">
        <v>712</v>
      </c>
      <c r="AH702" s="877"/>
      <c r="AI702" s="877"/>
      <c r="AJ702" s="877"/>
      <c r="AK702" s="877"/>
      <c r="AL702" s="877"/>
      <c r="AM702" s="877"/>
      <c r="AN702" s="877"/>
      <c r="AO702" s="877"/>
      <c r="AP702" s="877"/>
      <c r="AQ702" s="877"/>
      <c r="AR702" s="877"/>
      <c r="AS702" s="877"/>
      <c r="AT702" s="877"/>
      <c r="AU702" s="877"/>
      <c r="AV702" s="877"/>
      <c r="AW702" s="877"/>
      <c r="AX702" s="878"/>
    </row>
    <row r="703" spans="1:51" ht="85.5" customHeight="1">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634</v>
      </c>
      <c r="AE703" s="170"/>
      <c r="AF703" s="170"/>
      <c r="AG703" s="652" t="s">
        <v>709</v>
      </c>
      <c r="AH703" s="653"/>
      <c r="AI703" s="653"/>
      <c r="AJ703" s="653"/>
      <c r="AK703" s="653"/>
      <c r="AL703" s="653"/>
      <c r="AM703" s="653"/>
      <c r="AN703" s="653"/>
      <c r="AO703" s="653"/>
      <c r="AP703" s="653"/>
      <c r="AQ703" s="653"/>
      <c r="AR703" s="653"/>
      <c r="AS703" s="653"/>
      <c r="AT703" s="653"/>
      <c r="AU703" s="653"/>
      <c r="AV703" s="653"/>
      <c r="AW703" s="653"/>
      <c r="AX703" s="654"/>
    </row>
    <row r="704" spans="1:51" ht="109.5" customHeight="1">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634</v>
      </c>
      <c r="AE704" s="571"/>
      <c r="AF704" s="571"/>
      <c r="AG704" s="414" t="s">
        <v>651</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c r="A705" s="606" t="s">
        <v>38</v>
      </c>
      <c r="B705" s="756"/>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2" t="s">
        <v>652</v>
      </c>
      <c r="AE705" s="723"/>
      <c r="AF705" s="723"/>
      <c r="AG705" s="175" t="s">
        <v>654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c r="A706" s="643"/>
      <c r="B706" s="757"/>
      <c r="C706" s="599"/>
      <c r="D706" s="600"/>
      <c r="E706" s="672" t="s">
        <v>299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653</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c r="A707" s="643"/>
      <c r="B707" s="757"/>
      <c r="C707" s="601"/>
      <c r="D707" s="602"/>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8" t="s">
        <v>653</v>
      </c>
      <c r="AE707" s="569"/>
      <c r="AF707" s="569"/>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655</v>
      </c>
      <c r="AE708" s="656"/>
      <c r="AF708" s="656"/>
      <c r="AG708" s="511"/>
      <c r="AH708" s="512"/>
      <c r="AI708" s="512"/>
      <c r="AJ708" s="512"/>
      <c r="AK708" s="512"/>
      <c r="AL708" s="512"/>
      <c r="AM708" s="512"/>
      <c r="AN708" s="512"/>
      <c r="AO708" s="512"/>
      <c r="AP708" s="512"/>
      <c r="AQ708" s="512"/>
      <c r="AR708" s="512"/>
      <c r="AS708" s="512"/>
      <c r="AT708" s="512"/>
      <c r="AU708" s="512"/>
      <c r="AV708" s="512"/>
      <c r="AW708" s="512"/>
      <c r="AX708" s="513"/>
    </row>
    <row r="709" spans="1:50" ht="55.15" customHeight="1">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634</v>
      </c>
      <c r="AE709" s="170"/>
      <c r="AF709" s="170"/>
      <c r="AG709" s="652" t="s">
        <v>728</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655</v>
      </c>
      <c r="AE710" s="170"/>
      <c r="AF710" s="170"/>
      <c r="AG710" s="652"/>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634</v>
      </c>
      <c r="AE711" s="170"/>
      <c r="AF711" s="170"/>
      <c r="AG711" s="652" t="s">
        <v>656</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655</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c r="A714" s="645"/>
      <c r="B714" s="646"/>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6" t="s">
        <v>634</v>
      </c>
      <c r="AE714" s="577"/>
      <c r="AF714" s="578"/>
      <c r="AG714" s="678" t="s">
        <v>713</v>
      </c>
      <c r="AH714" s="679"/>
      <c r="AI714" s="679"/>
      <c r="AJ714" s="679"/>
      <c r="AK714" s="679"/>
      <c r="AL714" s="679"/>
      <c r="AM714" s="679"/>
      <c r="AN714" s="679"/>
      <c r="AO714" s="679"/>
      <c r="AP714" s="679"/>
      <c r="AQ714" s="679"/>
      <c r="AR714" s="679"/>
      <c r="AS714" s="679"/>
      <c r="AT714" s="679"/>
      <c r="AU714" s="679"/>
      <c r="AV714" s="679"/>
      <c r="AW714" s="679"/>
      <c r="AX714" s="680"/>
    </row>
    <row r="715" spans="1:50" ht="29.25" customHeight="1">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634</v>
      </c>
      <c r="AE715" s="656"/>
      <c r="AF715" s="764"/>
      <c r="AG715" s="511" t="s">
        <v>657</v>
      </c>
      <c r="AH715" s="512"/>
      <c r="AI715" s="512"/>
      <c r="AJ715" s="512"/>
      <c r="AK715" s="512"/>
      <c r="AL715" s="512"/>
      <c r="AM715" s="512"/>
      <c r="AN715" s="512"/>
      <c r="AO715" s="512"/>
      <c r="AP715" s="512"/>
      <c r="AQ715" s="512"/>
      <c r="AR715" s="512"/>
      <c r="AS715" s="512"/>
      <c r="AT715" s="512"/>
      <c r="AU715" s="512"/>
      <c r="AV715" s="512"/>
      <c r="AW715" s="512"/>
      <c r="AX715" s="513"/>
    </row>
    <row r="716" spans="1:50" ht="109.5" customHeight="1">
      <c r="A716" s="643"/>
      <c r="B716" s="644"/>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634</v>
      </c>
      <c r="AE716" s="746"/>
      <c r="AF716" s="746"/>
      <c r="AG716" s="652" t="s">
        <v>710</v>
      </c>
      <c r="AH716" s="653"/>
      <c r="AI716" s="653"/>
      <c r="AJ716" s="653"/>
      <c r="AK716" s="653"/>
      <c r="AL716" s="653"/>
      <c r="AM716" s="653"/>
      <c r="AN716" s="653"/>
      <c r="AO716" s="653"/>
      <c r="AP716" s="653"/>
      <c r="AQ716" s="653"/>
      <c r="AR716" s="653"/>
      <c r="AS716" s="653"/>
      <c r="AT716" s="653"/>
      <c r="AU716" s="653"/>
      <c r="AV716" s="653"/>
      <c r="AW716" s="653"/>
      <c r="AX716" s="654"/>
    </row>
    <row r="717" spans="1:50" ht="99.75" customHeight="1">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652</v>
      </c>
      <c r="AE717" s="170"/>
      <c r="AF717" s="170"/>
      <c r="AG717" s="652" t="s">
        <v>711</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c r="A719" s="636" t="s">
        <v>57</v>
      </c>
      <c r="B719" s="637"/>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1"/>
      <c r="AD719" s="655" t="s">
        <v>634</v>
      </c>
      <c r="AE719" s="656"/>
      <c r="AF719" s="656"/>
      <c r="AG719" s="175" t="s">
        <v>698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c r="A720" s="638"/>
      <c r="B720" s="639"/>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c r="A721" s="638"/>
      <c r="B721" s="639"/>
      <c r="C721" s="908" t="s">
        <v>630</v>
      </c>
      <c r="D721" s="909"/>
      <c r="E721" s="909"/>
      <c r="F721" s="910"/>
      <c r="G721" s="926"/>
      <c r="H721" s="927"/>
      <c r="I721" s="63" t="str">
        <f>IF(OR(G721="　", G721=""), "", "-")</f>
        <v/>
      </c>
      <c r="J721" s="907">
        <v>639</v>
      </c>
      <c r="K721" s="907"/>
      <c r="L721" s="63" t="str">
        <f>IF(M721="","","-")</f>
        <v/>
      </c>
      <c r="M721" s="64"/>
      <c r="N721" s="904" t="s">
        <v>658</v>
      </c>
      <c r="O721" s="905"/>
      <c r="P721" s="905"/>
      <c r="Q721" s="905"/>
      <c r="R721" s="905"/>
      <c r="S721" s="905"/>
      <c r="T721" s="905"/>
      <c r="U721" s="905"/>
      <c r="V721" s="905"/>
      <c r="W721" s="905"/>
      <c r="X721" s="905"/>
      <c r="Y721" s="905"/>
      <c r="Z721" s="905"/>
      <c r="AA721" s="905"/>
      <c r="AB721" s="905"/>
      <c r="AC721" s="905"/>
      <c r="AD721" s="905"/>
      <c r="AE721" s="905"/>
      <c r="AF721" s="906"/>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c r="A722" s="638"/>
      <c r="B722" s="639"/>
      <c r="C722" s="908"/>
      <c r="D722" s="909"/>
      <c r="E722" s="909"/>
      <c r="F722" s="910"/>
      <c r="G722" s="926"/>
      <c r="H722" s="927"/>
      <c r="I722" s="63" t="str">
        <f t="shared" ref="I722:I725" si="115">IF(OR(G722="　", G722=""), "", "-")</f>
        <v/>
      </c>
      <c r="J722" s="907"/>
      <c r="K722" s="907"/>
      <c r="L722" s="63" t="str">
        <f t="shared" ref="L722:L725" si="116">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c r="A723" s="638"/>
      <c r="B723" s="639"/>
      <c r="C723" s="908"/>
      <c r="D723" s="909"/>
      <c r="E723" s="909"/>
      <c r="F723" s="910"/>
      <c r="G723" s="926"/>
      <c r="H723" s="927"/>
      <c r="I723" s="63" t="str">
        <f t="shared" si="115"/>
        <v/>
      </c>
      <c r="J723" s="907"/>
      <c r="K723" s="907"/>
      <c r="L723" s="63" t="str">
        <f t="shared" si="116"/>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c r="A724" s="638"/>
      <c r="B724" s="639"/>
      <c r="C724" s="908"/>
      <c r="D724" s="909"/>
      <c r="E724" s="909"/>
      <c r="F724" s="910"/>
      <c r="G724" s="926"/>
      <c r="H724" s="927"/>
      <c r="I724" s="63" t="str">
        <f t="shared" si="115"/>
        <v/>
      </c>
      <c r="J724" s="907"/>
      <c r="K724" s="907"/>
      <c r="L724" s="63" t="str">
        <f t="shared" si="116"/>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c r="A725" s="640"/>
      <c r="B725" s="641"/>
      <c r="C725" s="908"/>
      <c r="D725" s="909"/>
      <c r="E725" s="909"/>
      <c r="F725" s="910"/>
      <c r="G725" s="949"/>
      <c r="H725" s="950"/>
      <c r="I725" s="65" t="str">
        <f t="shared" si="115"/>
        <v/>
      </c>
      <c r="J725" s="951"/>
      <c r="K725" s="951"/>
      <c r="L725" s="65" t="str">
        <f t="shared" si="116"/>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37.5" customHeight="1">
      <c r="A726" s="606" t="s">
        <v>47</v>
      </c>
      <c r="B726" s="607"/>
      <c r="C726" s="429" t="s">
        <v>52</v>
      </c>
      <c r="D726" s="566"/>
      <c r="E726" s="566"/>
      <c r="F726" s="567"/>
      <c r="G726" s="784" t="s">
        <v>723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37.5" customHeight="1" thickBot="1">
      <c r="A727" s="608"/>
      <c r="B727" s="609"/>
      <c r="C727" s="684" t="s">
        <v>56</v>
      </c>
      <c r="D727" s="685"/>
      <c r="E727" s="685"/>
      <c r="F727" s="686"/>
      <c r="G727" s="782" t="s">
        <v>724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40.5" customHeight="1" thickBot="1">
      <c r="A729" s="752" t="s">
        <v>714</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c r="A731" s="603" t="s">
        <v>718</v>
      </c>
      <c r="B731" s="604"/>
      <c r="C731" s="604"/>
      <c r="D731" s="604"/>
      <c r="E731" s="605"/>
      <c r="F731" s="669" t="s">
        <v>719</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c r="A733" s="603" t="s">
        <v>137</v>
      </c>
      <c r="B733" s="604"/>
      <c r="C733" s="604"/>
      <c r="D733" s="604"/>
      <c r="E733" s="605"/>
      <c r="F733" s="753" t="s">
        <v>720</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c r="A737" s="142" t="s">
        <v>592</v>
      </c>
      <c r="B737" s="143"/>
      <c r="C737" s="143"/>
      <c r="D737" s="144"/>
      <c r="E737" s="90" t="s">
        <v>693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c r="A738" s="94" t="s">
        <v>315</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c r="A739" s="94" t="s">
        <v>314</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c r="A740" s="94" t="s">
        <v>313</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c r="A741" s="94" t="s">
        <v>312</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c r="A742" s="94" t="s">
        <v>311</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c r="A743" s="94" t="s">
        <v>310</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c r="A744" s="94" t="s">
        <v>309</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c r="A745" s="94" t="s">
        <v>308</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c r="A746" s="94" t="s">
        <v>465</v>
      </c>
      <c r="B746" s="94"/>
      <c r="C746" s="94"/>
      <c r="D746" s="94"/>
      <c r="E746" s="97" t="s">
        <v>630</v>
      </c>
      <c r="F746" s="98"/>
      <c r="G746" s="98"/>
      <c r="H746" s="85" t="str">
        <f>IF(E746="","","-")</f>
        <v>-</v>
      </c>
      <c r="I746" s="98"/>
      <c r="J746" s="98"/>
      <c r="K746" s="85" t="str">
        <f>IF(I746="","","-")</f>
        <v/>
      </c>
      <c r="L746" s="89">
        <v>582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c r="A747" s="94" t="s">
        <v>427</v>
      </c>
      <c r="B747" s="94"/>
      <c r="C747" s="94"/>
      <c r="D747" s="94"/>
      <c r="E747" s="97" t="s">
        <v>630</v>
      </c>
      <c r="F747" s="98"/>
      <c r="G747" s="98"/>
      <c r="H747" s="85" t="str">
        <f>IF(E747="","","-")</f>
        <v>-</v>
      </c>
      <c r="I747" s="98"/>
      <c r="J747" s="98"/>
      <c r="K747" s="85" t="str">
        <f>IF(I747="","","-")</f>
        <v/>
      </c>
      <c r="L747" s="89">
        <v>590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747" t="s">
        <v>304</v>
      </c>
      <c r="B787" s="748"/>
      <c r="C787" s="748"/>
      <c r="D787" s="748"/>
      <c r="E787" s="748"/>
      <c r="F787" s="749"/>
      <c r="G787" s="425" t="s">
        <v>667</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668</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c r="A788" s="541"/>
      <c r="B788" s="750"/>
      <c r="C788" s="750"/>
      <c r="D788" s="750"/>
      <c r="E788" s="750"/>
      <c r="F788" s="751"/>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c r="A789" s="541"/>
      <c r="B789" s="750"/>
      <c r="C789" s="750"/>
      <c r="D789" s="750"/>
      <c r="E789" s="750"/>
      <c r="F789" s="751"/>
      <c r="G789" s="435" t="s">
        <v>687</v>
      </c>
      <c r="H789" s="436"/>
      <c r="I789" s="436"/>
      <c r="J789" s="436"/>
      <c r="K789" s="437"/>
      <c r="L789" s="438" t="s">
        <v>691</v>
      </c>
      <c r="M789" s="439"/>
      <c r="N789" s="439"/>
      <c r="O789" s="439"/>
      <c r="P789" s="439"/>
      <c r="Q789" s="439"/>
      <c r="R789" s="439"/>
      <c r="S789" s="439"/>
      <c r="T789" s="439"/>
      <c r="U789" s="439"/>
      <c r="V789" s="439"/>
      <c r="W789" s="439"/>
      <c r="X789" s="440"/>
      <c r="Y789" s="441">
        <v>53</v>
      </c>
      <c r="Z789" s="442"/>
      <c r="AA789" s="442"/>
      <c r="AB789" s="542"/>
      <c r="AC789" s="435" t="s">
        <v>683</v>
      </c>
      <c r="AD789" s="436"/>
      <c r="AE789" s="436"/>
      <c r="AF789" s="436"/>
      <c r="AG789" s="437"/>
      <c r="AH789" s="438" t="s">
        <v>684</v>
      </c>
      <c r="AI789" s="439"/>
      <c r="AJ789" s="439"/>
      <c r="AK789" s="439"/>
      <c r="AL789" s="439"/>
      <c r="AM789" s="439"/>
      <c r="AN789" s="439"/>
      <c r="AO789" s="439"/>
      <c r="AP789" s="439"/>
      <c r="AQ789" s="439"/>
      <c r="AR789" s="439"/>
      <c r="AS789" s="439"/>
      <c r="AT789" s="440"/>
      <c r="AU789" s="441">
        <v>61</v>
      </c>
      <c r="AV789" s="442"/>
      <c r="AW789" s="442"/>
      <c r="AX789" s="443"/>
    </row>
    <row r="790" spans="1:51" ht="24.75" customHeight="1">
      <c r="A790" s="541"/>
      <c r="B790" s="750"/>
      <c r="C790" s="750"/>
      <c r="D790" s="750"/>
      <c r="E790" s="750"/>
      <c r="F790" s="751"/>
      <c r="G790" s="333" t="s">
        <v>688</v>
      </c>
      <c r="H790" s="334"/>
      <c r="I790" s="334"/>
      <c r="J790" s="334"/>
      <c r="K790" s="335"/>
      <c r="L790" s="383"/>
      <c r="M790" s="384"/>
      <c r="N790" s="384"/>
      <c r="O790" s="384"/>
      <c r="P790" s="384"/>
      <c r="Q790" s="384"/>
      <c r="R790" s="384"/>
      <c r="S790" s="384"/>
      <c r="T790" s="384"/>
      <c r="U790" s="384"/>
      <c r="V790" s="384"/>
      <c r="W790" s="384"/>
      <c r="X790" s="385"/>
      <c r="Y790" s="380">
        <v>20</v>
      </c>
      <c r="Z790" s="381"/>
      <c r="AA790" s="381"/>
      <c r="AB790" s="388"/>
      <c r="AC790" s="333" t="s">
        <v>685</v>
      </c>
      <c r="AD790" s="334"/>
      <c r="AE790" s="334"/>
      <c r="AF790" s="334"/>
      <c r="AG790" s="335"/>
      <c r="AH790" s="383" t="s">
        <v>686</v>
      </c>
      <c r="AI790" s="384"/>
      <c r="AJ790" s="384"/>
      <c r="AK790" s="384"/>
      <c r="AL790" s="384"/>
      <c r="AM790" s="384"/>
      <c r="AN790" s="384"/>
      <c r="AO790" s="384"/>
      <c r="AP790" s="384"/>
      <c r="AQ790" s="384"/>
      <c r="AR790" s="384"/>
      <c r="AS790" s="384"/>
      <c r="AT790" s="385"/>
      <c r="AU790" s="380">
        <v>9</v>
      </c>
      <c r="AV790" s="381"/>
      <c r="AW790" s="381"/>
      <c r="AX790" s="382"/>
    </row>
    <row r="791" spans="1:51" ht="24.75" customHeight="1">
      <c r="A791" s="541"/>
      <c r="B791" s="750"/>
      <c r="C791" s="750"/>
      <c r="D791" s="750"/>
      <c r="E791" s="750"/>
      <c r="F791" s="751"/>
      <c r="G791" s="333" t="s">
        <v>689</v>
      </c>
      <c r="H791" s="334"/>
      <c r="I791" s="334"/>
      <c r="J791" s="334"/>
      <c r="K791" s="335"/>
      <c r="L791" s="383"/>
      <c r="M791" s="384"/>
      <c r="N791" s="384"/>
      <c r="O791" s="384"/>
      <c r="P791" s="384"/>
      <c r="Q791" s="384"/>
      <c r="R791" s="384"/>
      <c r="S791" s="384"/>
      <c r="T791" s="384"/>
      <c r="U791" s="384"/>
      <c r="V791" s="384"/>
      <c r="W791" s="384"/>
      <c r="X791" s="385"/>
      <c r="Y791" s="380">
        <v>3</v>
      </c>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c r="A792" s="541"/>
      <c r="B792" s="750"/>
      <c r="C792" s="750"/>
      <c r="D792" s="750"/>
      <c r="E792" s="750"/>
      <c r="F792" s="751"/>
      <c r="G792" s="333" t="s">
        <v>690</v>
      </c>
      <c r="H792" s="334"/>
      <c r="I792" s="334"/>
      <c r="J792" s="334"/>
      <c r="K792" s="335"/>
      <c r="L792" s="383" t="s">
        <v>692</v>
      </c>
      <c r="M792" s="384"/>
      <c r="N792" s="384"/>
      <c r="O792" s="384"/>
      <c r="P792" s="384"/>
      <c r="Q792" s="384"/>
      <c r="R792" s="384"/>
      <c r="S792" s="384"/>
      <c r="T792" s="384"/>
      <c r="U792" s="384"/>
      <c r="V792" s="384"/>
      <c r="W792" s="384"/>
      <c r="X792" s="385"/>
      <c r="Y792" s="380">
        <v>8</v>
      </c>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c r="A793" s="541"/>
      <c r="B793" s="750"/>
      <c r="C793" s="750"/>
      <c r="D793" s="750"/>
      <c r="E793" s="750"/>
      <c r="F793" s="751"/>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c r="A794" s="541"/>
      <c r="B794" s="750"/>
      <c r="C794" s="750"/>
      <c r="D794" s="750"/>
      <c r="E794" s="750"/>
      <c r="F794" s="751"/>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c r="A795" s="541"/>
      <c r="B795" s="750"/>
      <c r="C795" s="750"/>
      <c r="D795" s="750"/>
      <c r="E795" s="750"/>
      <c r="F795" s="751"/>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c r="A796" s="541"/>
      <c r="B796" s="750"/>
      <c r="C796" s="750"/>
      <c r="D796" s="750"/>
      <c r="E796" s="750"/>
      <c r="F796" s="751"/>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c r="A797" s="541"/>
      <c r="B797" s="750"/>
      <c r="C797" s="750"/>
      <c r="D797" s="750"/>
      <c r="E797" s="750"/>
      <c r="F797" s="751"/>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c r="A798" s="541"/>
      <c r="B798" s="750"/>
      <c r="C798" s="750"/>
      <c r="D798" s="750"/>
      <c r="E798" s="750"/>
      <c r="F798" s="751"/>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c r="A799" s="541"/>
      <c r="B799" s="750"/>
      <c r="C799" s="750"/>
      <c r="D799" s="750"/>
      <c r="E799" s="750"/>
      <c r="F799" s="751"/>
      <c r="G799" s="392" t="s">
        <v>20</v>
      </c>
      <c r="H799" s="393"/>
      <c r="I799" s="393"/>
      <c r="J799" s="393"/>
      <c r="K799" s="393"/>
      <c r="L799" s="394"/>
      <c r="M799" s="395"/>
      <c r="N799" s="395"/>
      <c r="O799" s="395"/>
      <c r="P799" s="395"/>
      <c r="Q799" s="395"/>
      <c r="R799" s="395"/>
      <c r="S799" s="395"/>
      <c r="T799" s="395"/>
      <c r="U799" s="395"/>
      <c r="V799" s="395"/>
      <c r="W799" s="395"/>
      <c r="X799" s="396"/>
      <c r="Y799" s="397">
        <f>SUM(Y789:AB798)</f>
        <v>84</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70</v>
      </c>
      <c r="AV799" s="398"/>
      <c r="AW799" s="398"/>
      <c r="AX799" s="400"/>
    </row>
    <row r="800" spans="1:51" ht="24.75" hidden="1" customHeight="1">
      <c r="A800" s="541"/>
      <c r="B800" s="750"/>
      <c r="C800" s="750"/>
      <c r="D800" s="750"/>
      <c r="E800" s="750"/>
      <c r="F800" s="751"/>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c r="A801" s="541"/>
      <c r="B801" s="750"/>
      <c r="C801" s="750"/>
      <c r="D801" s="750"/>
      <c r="E801" s="750"/>
      <c r="F801" s="751"/>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c r="A802" s="541"/>
      <c r="B802" s="750"/>
      <c r="C802" s="750"/>
      <c r="D802" s="750"/>
      <c r="E802" s="750"/>
      <c r="F802" s="751"/>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2"/>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7">$AY$800</f>
        <v>0</v>
      </c>
    </row>
    <row r="803" spans="1:51" ht="24.75" hidden="1" customHeight="1">
      <c r="A803" s="541"/>
      <c r="B803" s="750"/>
      <c r="C803" s="750"/>
      <c r="D803" s="750"/>
      <c r="E803" s="750"/>
      <c r="F803" s="751"/>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7"/>
        <v>0</v>
      </c>
    </row>
    <row r="804" spans="1:51" ht="24.75" hidden="1" customHeight="1">
      <c r="A804" s="541"/>
      <c r="B804" s="750"/>
      <c r="C804" s="750"/>
      <c r="D804" s="750"/>
      <c r="E804" s="750"/>
      <c r="F804" s="751"/>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7"/>
        <v>0</v>
      </c>
    </row>
    <row r="805" spans="1:51" ht="24.75" hidden="1" customHeight="1">
      <c r="A805" s="541"/>
      <c r="B805" s="750"/>
      <c r="C805" s="750"/>
      <c r="D805" s="750"/>
      <c r="E805" s="750"/>
      <c r="F805" s="751"/>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7"/>
        <v>0</v>
      </c>
    </row>
    <row r="806" spans="1:51" ht="24.75" hidden="1" customHeight="1">
      <c r="A806" s="541"/>
      <c r="B806" s="750"/>
      <c r="C806" s="750"/>
      <c r="D806" s="750"/>
      <c r="E806" s="750"/>
      <c r="F806" s="751"/>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7"/>
        <v>0</v>
      </c>
    </row>
    <row r="807" spans="1:51" ht="24.75" hidden="1" customHeight="1">
      <c r="A807" s="541"/>
      <c r="B807" s="750"/>
      <c r="C807" s="750"/>
      <c r="D807" s="750"/>
      <c r="E807" s="750"/>
      <c r="F807" s="751"/>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7"/>
        <v>0</v>
      </c>
    </row>
    <row r="808" spans="1:51" ht="24.75" hidden="1" customHeight="1">
      <c r="A808" s="541"/>
      <c r="B808" s="750"/>
      <c r="C808" s="750"/>
      <c r="D808" s="750"/>
      <c r="E808" s="750"/>
      <c r="F808" s="751"/>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7"/>
        <v>0</v>
      </c>
    </row>
    <row r="809" spans="1:51" ht="24.75" hidden="1" customHeight="1">
      <c r="A809" s="541"/>
      <c r="B809" s="750"/>
      <c r="C809" s="750"/>
      <c r="D809" s="750"/>
      <c r="E809" s="750"/>
      <c r="F809" s="751"/>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7"/>
        <v>0</v>
      </c>
    </row>
    <row r="810" spans="1:51" ht="24.75" hidden="1" customHeight="1">
      <c r="A810" s="541"/>
      <c r="B810" s="750"/>
      <c r="C810" s="750"/>
      <c r="D810" s="750"/>
      <c r="E810" s="750"/>
      <c r="F810" s="751"/>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7"/>
        <v>0</v>
      </c>
    </row>
    <row r="811" spans="1:51" ht="24.75" hidden="1" customHeight="1">
      <c r="A811" s="541"/>
      <c r="B811" s="750"/>
      <c r="C811" s="750"/>
      <c r="D811" s="750"/>
      <c r="E811" s="750"/>
      <c r="F811" s="751"/>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7"/>
        <v>0</v>
      </c>
    </row>
    <row r="812" spans="1:51" ht="24.75" hidden="1" customHeight="1" thickBot="1">
      <c r="A812" s="541"/>
      <c r="B812" s="750"/>
      <c r="C812" s="750"/>
      <c r="D812" s="750"/>
      <c r="E812" s="750"/>
      <c r="F812" s="751"/>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7"/>
        <v>0</v>
      </c>
    </row>
    <row r="813" spans="1:51" ht="24.75" hidden="1" customHeight="1">
      <c r="A813" s="541"/>
      <c r="B813" s="750"/>
      <c r="C813" s="750"/>
      <c r="D813" s="750"/>
      <c r="E813" s="750"/>
      <c r="F813" s="751"/>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c r="A814" s="541"/>
      <c r="B814" s="750"/>
      <c r="C814" s="750"/>
      <c r="D814" s="750"/>
      <c r="E814" s="750"/>
      <c r="F814" s="751"/>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c r="A815" s="541"/>
      <c r="B815" s="750"/>
      <c r="C815" s="750"/>
      <c r="D815" s="750"/>
      <c r="E815" s="750"/>
      <c r="F815" s="751"/>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2"/>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8">$AY$813</f>
        <v>0</v>
      </c>
    </row>
    <row r="816" spans="1:51" ht="24.75" hidden="1" customHeight="1">
      <c r="A816" s="541"/>
      <c r="B816" s="750"/>
      <c r="C816" s="750"/>
      <c r="D816" s="750"/>
      <c r="E816" s="750"/>
      <c r="F816" s="751"/>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8"/>
        <v>0</v>
      </c>
    </row>
    <row r="817" spans="1:51" ht="24.75" hidden="1" customHeight="1">
      <c r="A817" s="541"/>
      <c r="B817" s="750"/>
      <c r="C817" s="750"/>
      <c r="D817" s="750"/>
      <c r="E817" s="750"/>
      <c r="F817" s="751"/>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8"/>
        <v>0</v>
      </c>
    </row>
    <row r="818" spans="1:51" ht="24.75" hidden="1" customHeight="1">
      <c r="A818" s="541"/>
      <c r="B818" s="750"/>
      <c r="C818" s="750"/>
      <c r="D818" s="750"/>
      <c r="E818" s="750"/>
      <c r="F818" s="751"/>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8"/>
        <v>0</v>
      </c>
    </row>
    <row r="819" spans="1:51" ht="24.75" hidden="1" customHeight="1">
      <c r="A819" s="541"/>
      <c r="B819" s="750"/>
      <c r="C819" s="750"/>
      <c r="D819" s="750"/>
      <c r="E819" s="750"/>
      <c r="F819" s="751"/>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8"/>
        <v>0</v>
      </c>
    </row>
    <row r="820" spans="1:51" ht="24.75" hidden="1" customHeight="1">
      <c r="A820" s="541"/>
      <c r="B820" s="750"/>
      <c r="C820" s="750"/>
      <c r="D820" s="750"/>
      <c r="E820" s="750"/>
      <c r="F820" s="751"/>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8"/>
        <v>0</v>
      </c>
    </row>
    <row r="821" spans="1:51" ht="24.75" hidden="1" customHeight="1">
      <c r="A821" s="541"/>
      <c r="B821" s="750"/>
      <c r="C821" s="750"/>
      <c r="D821" s="750"/>
      <c r="E821" s="750"/>
      <c r="F821" s="751"/>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8"/>
        <v>0</v>
      </c>
    </row>
    <row r="822" spans="1:51" ht="24.75" hidden="1" customHeight="1">
      <c r="A822" s="541"/>
      <c r="B822" s="750"/>
      <c r="C822" s="750"/>
      <c r="D822" s="750"/>
      <c r="E822" s="750"/>
      <c r="F822" s="751"/>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8"/>
        <v>0</v>
      </c>
    </row>
    <row r="823" spans="1:51" ht="24.75" hidden="1" customHeight="1">
      <c r="A823" s="541"/>
      <c r="B823" s="750"/>
      <c r="C823" s="750"/>
      <c r="D823" s="750"/>
      <c r="E823" s="750"/>
      <c r="F823" s="751"/>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8"/>
        <v>0</v>
      </c>
    </row>
    <row r="824" spans="1:51" ht="24.75" hidden="1" customHeight="1">
      <c r="A824" s="541"/>
      <c r="B824" s="750"/>
      <c r="C824" s="750"/>
      <c r="D824" s="750"/>
      <c r="E824" s="750"/>
      <c r="F824" s="751"/>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8"/>
        <v>0</v>
      </c>
    </row>
    <row r="825" spans="1:51" ht="24.75" hidden="1" customHeight="1" thickBot="1">
      <c r="A825" s="541"/>
      <c r="B825" s="750"/>
      <c r="C825" s="750"/>
      <c r="D825" s="750"/>
      <c r="E825" s="750"/>
      <c r="F825" s="751"/>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8"/>
        <v>0</v>
      </c>
    </row>
    <row r="826" spans="1:51" ht="24.75" hidden="1" customHeight="1">
      <c r="A826" s="541"/>
      <c r="B826" s="750"/>
      <c r="C826" s="750"/>
      <c r="D826" s="750"/>
      <c r="E826" s="750"/>
      <c r="F826" s="751"/>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c r="A827" s="541"/>
      <c r="B827" s="750"/>
      <c r="C827" s="750"/>
      <c r="D827" s="750"/>
      <c r="E827" s="750"/>
      <c r="F827" s="751"/>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c r="A828" s="541"/>
      <c r="B828" s="750"/>
      <c r="C828" s="750"/>
      <c r="D828" s="750"/>
      <c r="E828" s="750"/>
      <c r="F828" s="751"/>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2"/>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9">$AY$826</f>
        <v>0</v>
      </c>
    </row>
    <row r="829" spans="1:51" ht="24.75" hidden="1" customHeight="1">
      <c r="A829" s="541"/>
      <c r="B829" s="750"/>
      <c r="C829" s="750"/>
      <c r="D829" s="750"/>
      <c r="E829" s="750"/>
      <c r="F829" s="751"/>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9"/>
        <v>0</v>
      </c>
    </row>
    <row r="830" spans="1:51" ht="24.75" hidden="1" customHeight="1">
      <c r="A830" s="541"/>
      <c r="B830" s="750"/>
      <c r="C830" s="750"/>
      <c r="D830" s="750"/>
      <c r="E830" s="750"/>
      <c r="F830" s="751"/>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9"/>
        <v>0</v>
      </c>
    </row>
    <row r="831" spans="1:51" ht="24.75" hidden="1" customHeight="1">
      <c r="A831" s="541"/>
      <c r="B831" s="750"/>
      <c r="C831" s="750"/>
      <c r="D831" s="750"/>
      <c r="E831" s="750"/>
      <c r="F831" s="751"/>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9"/>
        <v>0</v>
      </c>
    </row>
    <row r="832" spans="1:51" ht="24.75" hidden="1" customHeight="1">
      <c r="A832" s="541"/>
      <c r="B832" s="750"/>
      <c r="C832" s="750"/>
      <c r="D832" s="750"/>
      <c r="E832" s="750"/>
      <c r="F832" s="751"/>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9"/>
        <v>0</v>
      </c>
    </row>
    <row r="833" spans="1:51" ht="24.75" hidden="1" customHeight="1">
      <c r="A833" s="541"/>
      <c r="B833" s="750"/>
      <c r="C833" s="750"/>
      <c r="D833" s="750"/>
      <c r="E833" s="750"/>
      <c r="F833" s="751"/>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9"/>
        <v>0</v>
      </c>
    </row>
    <row r="834" spans="1:51" ht="24.75" hidden="1" customHeight="1">
      <c r="A834" s="541"/>
      <c r="B834" s="750"/>
      <c r="C834" s="750"/>
      <c r="D834" s="750"/>
      <c r="E834" s="750"/>
      <c r="F834" s="751"/>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9"/>
        <v>0</v>
      </c>
    </row>
    <row r="835" spans="1:51" ht="24.75" hidden="1" customHeight="1">
      <c r="A835" s="541"/>
      <c r="B835" s="750"/>
      <c r="C835" s="750"/>
      <c r="D835" s="750"/>
      <c r="E835" s="750"/>
      <c r="F835" s="751"/>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9"/>
        <v>0</v>
      </c>
    </row>
    <row r="836" spans="1:51" ht="24.75" hidden="1" customHeight="1">
      <c r="A836" s="541"/>
      <c r="B836" s="750"/>
      <c r="C836" s="750"/>
      <c r="D836" s="750"/>
      <c r="E836" s="750"/>
      <c r="F836" s="751"/>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9"/>
        <v>0</v>
      </c>
    </row>
    <row r="837" spans="1:51" ht="24.75" hidden="1" customHeight="1">
      <c r="A837" s="541"/>
      <c r="B837" s="750"/>
      <c r="C837" s="750"/>
      <c r="D837" s="750"/>
      <c r="E837" s="750"/>
      <c r="F837" s="751"/>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9"/>
        <v>0</v>
      </c>
    </row>
    <row r="838" spans="1:51" ht="24.75" hidden="1" customHeight="1">
      <c r="A838" s="541"/>
      <c r="B838" s="750"/>
      <c r="C838" s="750"/>
      <c r="D838" s="750"/>
      <c r="E838" s="750"/>
      <c r="F838" s="751"/>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9"/>
        <v>0</v>
      </c>
    </row>
    <row r="839" spans="1:51" ht="24.75" hidden="1" customHeight="1" thickBot="1">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5" t="s">
        <v>265</v>
      </c>
      <c r="AM839" s="946"/>
      <c r="AN839" s="946"/>
      <c r="AO839" s="87" t="s">
        <v>263</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8"/>
      <c r="AP844" s="409" t="s">
        <v>222</v>
      </c>
      <c r="AQ844" s="409"/>
      <c r="AR844" s="409"/>
      <c r="AS844" s="409"/>
      <c r="AT844" s="409"/>
      <c r="AU844" s="409"/>
      <c r="AV844" s="409"/>
      <c r="AW844" s="409"/>
      <c r="AX844" s="409"/>
    </row>
    <row r="845" spans="1:51" ht="95.25" customHeight="1">
      <c r="A845" s="387">
        <v>1</v>
      </c>
      <c r="B845" s="387">
        <v>1</v>
      </c>
      <c r="C845" s="406" t="s">
        <v>669</v>
      </c>
      <c r="D845" s="401"/>
      <c r="E845" s="401"/>
      <c r="F845" s="401"/>
      <c r="G845" s="401"/>
      <c r="H845" s="401"/>
      <c r="I845" s="401"/>
      <c r="J845" s="402">
        <v>1700150007070</v>
      </c>
      <c r="K845" s="403"/>
      <c r="L845" s="403"/>
      <c r="M845" s="403"/>
      <c r="N845" s="403"/>
      <c r="O845" s="403"/>
      <c r="P845" s="410" t="s">
        <v>670</v>
      </c>
      <c r="Q845" s="411"/>
      <c r="R845" s="411"/>
      <c r="S845" s="411"/>
      <c r="T845" s="411"/>
      <c r="U845" s="411"/>
      <c r="V845" s="411"/>
      <c r="W845" s="411"/>
      <c r="X845" s="411"/>
      <c r="Y845" s="303">
        <v>84</v>
      </c>
      <c r="Z845" s="304"/>
      <c r="AA845" s="304"/>
      <c r="AB845" s="305"/>
      <c r="AC845" s="307" t="s">
        <v>295</v>
      </c>
      <c r="AD845" s="308"/>
      <c r="AE845" s="308"/>
      <c r="AF845" s="308"/>
      <c r="AG845" s="308"/>
      <c r="AH845" s="404">
        <v>1</v>
      </c>
      <c r="AI845" s="405"/>
      <c r="AJ845" s="405"/>
      <c r="AK845" s="405"/>
      <c r="AL845" s="311">
        <v>100</v>
      </c>
      <c r="AM845" s="312"/>
      <c r="AN845" s="312"/>
      <c r="AO845" s="313"/>
      <c r="AP845" s="306" t="s">
        <v>642</v>
      </c>
      <c r="AQ845" s="306"/>
      <c r="AR845" s="306"/>
      <c r="AS845" s="306"/>
      <c r="AT845" s="306"/>
      <c r="AU845" s="306"/>
      <c r="AV845" s="306"/>
      <c r="AW845" s="306"/>
      <c r="AX845" s="306"/>
    </row>
    <row r="846" spans="1:51" ht="95.25" customHeight="1">
      <c r="A846" s="387">
        <v>2</v>
      </c>
      <c r="B846" s="387">
        <v>1</v>
      </c>
      <c r="C846" s="406" t="s">
        <v>671</v>
      </c>
      <c r="D846" s="401"/>
      <c r="E846" s="401"/>
      <c r="F846" s="401"/>
      <c r="G846" s="401"/>
      <c r="H846" s="401"/>
      <c r="I846" s="401"/>
      <c r="J846" s="402">
        <v>1700150024578</v>
      </c>
      <c r="K846" s="403"/>
      <c r="L846" s="403"/>
      <c r="M846" s="403"/>
      <c r="N846" s="403"/>
      <c r="O846" s="403"/>
      <c r="P846" s="410" t="s">
        <v>672</v>
      </c>
      <c r="Q846" s="411"/>
      <c r="R846" s="411"/>
      <c r="S846" s="411"/>
      <c r="T846" s="411"/>
      <c r="U846" s="411"/>
      <c r="V846" s="411"/>
      <c r="W846" s="411"/>
      <c r="X846" s="411"/>
      <c r="Y846" s="303">
        <v>69</v>
      </c>
      <c r="Z846" s="304"/>
      <c r="AA846" s="304"/>
      <c r="AB846" s="305"/>
      <c r="AC846" s="307" t="s">
        <v>295</v>
      </c>
      <c r="AD846" s="308"/>
      <c r="AE846" s="308"/>
      <c r="AF846" s="308"/>
      <c r="AG846" s="308"/>
      <c r="AH846" s="404">
        <v>1</v>
      </c>
      <c r="AI846" s="405"/>
      <c r="AJ846" s="405"/>
      <c r="AK846" s="405"/>
      <c r="AL846" s="311">
        <v>100</v>
      </c>
      <c r="AM846" s="312"/>
      <c r="AN846" s="312"/>
      <c r="AO846" s="313"/>
      <c r="AP846" s="306" t="s">
        <v>642</v>
      </c>
      <c r="AQ846" s="306"/>
      <c r="AR846" s="306"/>
      <c r="AS846" s="306"/>
      <c r="AT846" s="306"/>
      <c r="AU846" s="306"/>
      <c r="AV846" s="306"/>
      <c r="AW846" s="306"/>
      <c r="AX846" s="306"/>
      <c r="AY846">
        <f>COUNTA($C$846)</f>
        <v>1</v>
      </c>
    </row>
    <row r="847" spans="1:51" ht="95.25" customHeight="1">
      <c r="A847" s="387">
        <v>3</v>
      </c>
      <c r="B847" s="387">
        <v>1</v>
      </c>
      <c r="C847" s="406" t="s">
        <v>673</v>
      </c>
      <c r="D847" s="401"/>
      <c r="E847" s="401"/>
      <c r="F847" s="401"/>
      <c r="G847" s="401"/>
      <c r="H847" s="401"/>
      <c r="I847" s="401"/>
      <c r="J847" s="402">
        <v>2700150011955</v>
      </c>
      <c r="K847" s="403"/>
      <c r="L847" s="403"/>
      <c r="M847" s="403"/>
      <c r="N847" s="403"/>
      <c r="O847" s="403"/>
      <c r="P847" s="410" t="s">
        <v>672</v>
      </c>
      <c r="Q847" s="411"/>
      <c r="R847" s="411"/>
      <c r="S847" s="411"/>
      <c r="T847" s="411"/>
      <c r="U847" s="411"/>
      <c r="V847" s="411"/>
      <c r="W847" s="411"/>
      <c r="X847" s="411"/>
      <c r="Y847" s="303">
        <v>30</v>
      </c>
      <c r="Z847" s="304"/>
      <c r="AA847" s="304"/>
      <c r="AB847" s="305"/>
      <c r="AC847" s="307" t="s">
        <v>295</v>
      </c>
      <c r="AD847" s="308"/>
      <c r="AE847" s="308"/>
      <c r="AF847" s="308"/>
      <c r="AG847" s="308"/>
      <c r="AH847" s="309">
        <v>1</v>
      </c>
      <c r="AI847" s="310"/>
      <c r="AJ847" s="310"/>
      <c r="AK847" s="310"/>
      <c r="AL847" s="311">
        <v>100</v>
      </c>
      <c r="AM847" s="312"/>
      <c r="AN847" s="312"/>
      <c r="AO847" s="313"/>
      <c r="AP847" s="306" t="s">
        <v>642</v>
      </c>
      <c r="AQ847" s="306"/>
      <c r="AR847" s="306"/>
      <c r="AS847" s="306"/>
      <c r="AT847" s="306"/>
      <c r="AU847" s="306"/>
      <c r="AV847" s="306"/>
      <c r="AW847" s="306"/>
      <c r="AX847" s="306"/>
      <c r="AY847">
        <f>COUNTA($C$847)</f>
        <v>1</v>
      </c>
    </row>
    <row r="848" spans="1:51" ht="95.25" customHeight="1">
      <c r="A848" s="387">
        <v>4</v>
      </c>
      <c r="B848" s="387">
        <v>1</v>
      </c>
      <c r="C848" s="406" t="s">
        <v>674</v>
      </c>
      <c r="D848" s="401"/>
      <c r="E848" s="401"/>
      <c r="F848" s="401"/>
      <c r="G848" s="401"/>
      <c r="H848" s="401"/>
      <c r="I848" s="401"/>
      <c r="J848" s="402">
        <v>2700150042141</v>
      </c>
      <c r="K848" s="403"/>
      <c r="L848" s="403"/>
      <c r="M848" s="403"/>
      <c r="N848" s="403"/>
      <c r="O848" s="403"/>
      <c r="P848" s="410" t="s">
        <v>672</v>
      </c>
      <c r="Q848" s="411"/>
      <c r="R848" s="411"/>
      <c r="S848" s="411"/>
      <c r="T848" s="411"/>
      <c r="U848" s="411"/>
      <c r="V848" s="411"/>
      <c r="W848" s="411"/>
      <c r="X848" s="411"/>
      <c r="Y848" s="303">
        <v>25</v>
      </c>
      <c r="Z848" s="304"/>
      <c r="AA848" s="304"/>
      <c r="AB848" s="305"/>
      <c r="AC848" s="307" t="s">
        <v>295</v>
      </c>
      <c r="AD848" s="308"/>
      <c r="AE848" s="308"/>
      <c r="AF848" s="308"/>
      <c r="AG848" s="308"/>
      <c r="AH848" s="309">
        <v>1</v>
      </c>
      <c r="AI848" s="310"/>
      <c r="AJ848" s="310"/>
      <c r="AK848" s="310"/>
      <c r="AL848" s="311">
        <v>100</v>
      </c>
      <c r="AM848" s="312"/>
      <c r="AN848" s="312"/>
      <c r="AO848" s="313"/>
      <c r="AP848" s="306" t="s">
        <v>642</v>
      </c>
      <c r="AQ848" s="306"/>
      <c r="AR848" s="306"/>
      <c r="AS848" s="306"/>
      <c r="AT848" s="306"/>
      <c r="AU848" s="306"/>
      <c r="AV848" s="306"/>
      <c r="AW848" s="306"/>
      <c r="AX848" s="306"/>
      <c r="AY848">
        <f>COUNTA($C$848)</f>
        <v>1</v>
      </c>
    </row>
    <row r="849" spans="1:51" ht="30" hidden="1" customHeight="1">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20">$AY$875</f>
        <v>1</v>
      </c>
    </row>
    <row r="878" spans="1:51" ht="60" customHeight="1">
      <c r="A878" s="387">
        <v>1</v>
      </c>
      <c r="B878" s="387">
        <v>1</v>
      </c>
      <c r="C878" s="406" t="s">
        <v>675</v>
      </c>
      <c r="D878" s="401"/>
      <c r="E878" s="401"/>
      <c r="F878" s="401"/>
      <c r="G878" s="401"/>
      <c r="H878" s="401"/>
      <c r="I878" s="401"/>
      <c r="J878" s="402">
        <v>6000012070001</v>
      </c>
      <c r="K878" s="403"/>
      <c r="L878" s="403"/>
      <c r="M878" s="403"/>
      <c r="N878" s="403"/>
      <c r="O878" s="403"/>
      <c r="P878" s="410" t="s">
        <v>676</v>
      </c>
      <c r="Q878" s="411"/>
      <c r="R878" s="411"/>
      <c r="S878" s="411"/>
      <c r="T878" s="411"/>
      <c r="U878" s="411"/>
      <c r="V878" s="411"/>
      <c r="W878" s="411"/>
      <c r="X878" s="411"/>
      <c r="Y878" s="303">
        <v>70</v>
      </c>
      <c r="Z878" s="304"/>
      <c r="AA878" s="304"/>
      <c r="AB878" s="305"/>
      <c r="AC878" s="412" t="s">
        <v>79</v>
      </c>
      <c r="AD878" s="413"/>
      <c r="AE878" s="413"/>
      <c r="AF878" s="413"/>
      <c r="AG878" s="413"/>
      <c r="AH878" s="404" t="s">
        <v>324</v>
      </c>
      <c r="AI878" s="405"/>
      <c r="AJ878" s="405"/>
      <c r="AK878" s="405"/>
      <c r="AL878" s="311" t="s">
        <v>324</v>
      </c>
      <c r="AM878" s="312"/>
      <c r="AN878" s="312"/>
      <c r="AO878" s="313"/>
      <c r="AP878" s="306" t="s">
        <v>677</v>
      </c>
      <c r="AQ878" s="306"/>
      <c r="AR878" s="306"/>
      <c r="AS878" s="306"/>
      <c r="AT878" s="306"/>
      <c r="AU878" s="306"/>
      <c r="AV878" s="306"/>
      <c r="AW878" s="306"/>
      <c r="AX878" s="306"/>
      <c r="AY878">
        <f t="shared" si="120"/>
        <v>1</v>
      </c>
    </row>
    <row r="879" spans="1:51" ht="60" customHeight="1">
      <c r="A879" s="387">
        <v>2</v>
      </c>
      <c r="B879" s="387">
        <v>1</v>
      </c>
      <c r="C879" s="406" t="s">
        <v>678</v>
      </c>
      <c r="D879" s="401"/>
      <c r="E879" s="401"/>
      <c r="F879" s="401"/>
      <c r="G879" s="401"/>
      <c r="H879" s="401"/>
      <c r="I879" s="401"/>
      <c r="J879" s="402">
        <v>6000012070001</v>
      </c>
      <c r="K879" s="403"/>
      <c r="L879" s="403"/>
      <c r="M879" s="403"/>
      <c r="N879" s="403"/>
      <c r="O879" s="403"/>
      <c r="P879" s="410" t="s">
        <v>676</v>
      </c>
      <c r="Q879" s="411"/>
      <c r="R879" s="411"/>
      <c r="S879" s="411"/>
      <c r="T879" s="411"/>
      <c r="U879" s="411"/>
      <c r="V879" s="411"/>
      <c r="W879" s="411"/>
      <c r="X879" s="411"/>
      <c r="Y879" s="303">
        <v>18</v>
      </c>
      <c r="Z879" s="304"/>
      <c r="AA879" s="304"/>
      <c r="AB879" s="305"/>
      <c r="AC879" s="412" t="s">
        <v>79</v>
      </c>
      <c r="AD879" s="412"/>
      <c r="AE879" s="412"/>
      <c r="AF879" s="412"/>
      <c r="AG879" s="412"/>
      <c r="AH879" s="404" t="s">
        <v>324</v>
      </c>
      <c r="AI879" s="405"/>
      <c r="AJ879" s="405"/>
      <c r="AK879" s="405"/>
      <c r="AL879" s="311" t="s">
        <v>324</v>
      </c>
      <c r="AM879" s="312"/>
      <c r="AN879" s="312"/>
      <c r="AO879" s="313"/>
      <c r="AP879" s="306" t="s">
        <v>677</v>
      </c>
      <c r="AQ879" s="306"/>
      <c r="AR879" s="306"/>
      <c r="AS879" s="306"/>
      <c r="AT879" s="306"/>
      <c r="AU879" s="306"/>
      <c r="AV879" s="306"/>
      <c r="AW879" s="306"/>
      <c r="AX879" s="306"/>
      <c r="AY879">
        <f>COUNTA($C$879)</f>
        <v>1</v>
      </c>
    </row>
    <row r="880" spans="1:51" ht="60" customHeight="1">
      <c r="A880" s="387">
        <v>3</v>
      </c>
      <c r="B880" s="387">
        <v>1</v>
      </c>
      <c r="C880" s="406" t="s">
        <v>679</v>
      </c>
      <c r="D880" s="401"/>
      <c r="E880" s="401"/>
      <c r="F880" s="401"/>
      <c r="G880" s="401"/>
      <c r="H880" s="401"/>
      <c r="I880" s="401"/>
      <c r="J880" s="402">
        <v>6000012070001</v>
      </c>
      <c r="K880" s="403"/>
      <c r="L880" s="403"/>
      <c r="M880" s="403"/>
      <c r="N880" s="403"/>
      <c r="O880" s="403"/>
      <c r="P880" s="410" t="s">
        <v>676</v>
      </c>
      <c r="Q880" s="411"/>
      <c r="R880" s="411"/>
      <c r="S880" s="411"/>
      <c r="T880" s="411"/>
      <c r="U880" s="411"/>
      <c r="V880" s="411"/>
      <c r="W880" s="411"/>
      <c r="X880" s="411"/>
      <c r="Y880" s="303">
        <v>18</v>
      </c>
      <c r="Z880" s="304"/>
      <c r="AA880" s="304"/>
      <c r="AB880" s="305"/>
      <c r="AC880" s="412" t="s">
        <v>79</v>
      </c>
      <c r="AD880" s="412"/>
      <c r="AE880" s="412"/>
      <c r="AF880" s="412"/>
      <c r="AG880" s="412"/>
      <c r="AH880" s="309" t="s">
        <v>324</v>
      </c>
      <c r="AI880" s="310"/>
      <c r="AJ880" s="310"/>
      <c r="AK880" s="310"/>
      <c r="AL880" s="311" t="s">
        <v>324</v>
      </c>
      <c r="AM880" s="312"/>
      <c r="AN880" s="312"/>
      <c r="AO880" s="313"/>
      <c r="AP880" s="306" t="s">
        <v>677</v>
      </c>
      <c r="AQ880" s="306"/>
      <c r="AR880" s="306"/>
      <c r="AS880" s="306"/>
      <c r="AT880" s="306"/>
      <c r="AU880" s="306"/>
      <c r="AV880" s="306"/>
      <c r="AW880" s="306"/>
      <c r="AX880" s="306"/>
      <c r="AY880">
        <f>COUNTA($C$880)</f>
        <v>1</v>
      </c>
    </row>
    <row r="881" spans="1:51" ht="60" customHeight="1">
      <c r="A881" s="387">
        <v>4</v>
      </c>
      <c r="B881" s="387">
        <v>1</v>
      </c>
      <c r="C881" s="406" t="s">
        <v>680</v>
      </c>
      <c r="D881" s="401"/>
      <c r="E881" s="401"/>
      <c r="F881" s="401"/>
      <c r="G881" s="401"/>
      <c r="H881" s="401"/>
      <c r="I881" s="401"/>
      <c r="J881" s="402">
        <v>6000012070001</v>
      </c>
      <c r="K881" s="403"/>
      <c r="L881" s="403"/>
      <c r="M881" s="403"/>
      <c r="N881" s="403"/>
      <c r="O881" s="403"/>
      <c r="P881" s="410" t="s">
        <v>676</v>
      </c>
      <c r="Q881" s="411"/>
      <c r="R881" s="411"/>
      <c r="S881" s="411"/>
      <c r="T881" s="411"/>
      <c r="U881" s="411"/>
      <c r="V881" s="411"/>
      <c r="W881" s="411"/>
      <c r="X881" s="411"/>
      <c r="Y881" s="303">
        <v>16</v>
      </c>
      <c r="Z881" s="304"/>
      <c r="AA881" s="304"/>
      <c r="AB881" s="305"/>
      <c r="AC881" s="412" t="s">
        <v>79</v>
      </c>
      <c r="AD881" s="412"/>
      <c r="AE881" s="412"/>
      <c r="AF881" s="412"/>
      <c r="AG881" s="412"/>
      <c r="AH881" s="309" t="s">
        <v>324</v>
      </c>
      <c r="AI881" s="310"/>
      <c r="AJ881" s="310"/>
      <c r="AK881" s="310"/>
      <c r="AL881" s="311" t="s">
        <v>324</v>
      </c>
      <c r="AM881" s="312"/>
      <c r="AN881" s="312"/>
      <c r="AO881" s="313"/>
      <c r="AP881" s="306" t="s">
        <v>677</v>
      </c>
      <c r="AQ881" s="306"/>
      <c r="AR881" s="306"/>
      <c r="AS881" s="306"/>
      <c r="AT881" s="306"/>
      <c r="AU881" s="306"/>
      <c r="AV881" s="306"/>
      <c r="AW881" s="306"/>
      <c r="AX881" s="306"/>
      <c r="AY881">
        <f>COUNTA($C$881)</f>
        <v>1</v>
      </c>
    </row>
    <row r="882" spans="1:51" ht="60" customHeight="1">
      <c r="A882" s="387">
        <v>5</v>
      </c>
      <c r="B882" s="387">
        <v>1</v>
      </c>
      <c r="C882" s="406" t="s">
        <v>681</v>
      </c>
      <c r="D882" s="401"/>
      <c r="E882" s="401"/>
      <c r="F882" s="401"/>
      <c r="G882" s="401"/>
      <c r="H882" s="401"/>
      <c r="I882" s="401"/>
      <c r="J882" s="402">
        <v>6000012070001</v>
      </c>
      <c r="K882" s="403"/>
      <c r="L882" s="403"/>
      <c r="M882" s="403"/>
      <c r="N882" s="403"/>
      <c r="O882" s="403"/>
      <c r="P882" s="410" t="s">
        <v>676</v>
      </c>
      <c r="Q882" s="411"/>
      <c r="R882" s="411"/>
      <c r="S882" s="411"/>
      <c r="T882" s="411"/>
      <c r="U882" s="411"/>
      <c r="V882" s="411"/>
      <c r="W882" s="411"/>
      <c r="X882" s="411"/>
      <c r="Y882" s="303">
        <v>12</v>
      </c>
      <c r="Z882" s="304"/>
      <c r="AA882" s="304"/>
      <c r="AB882" s="305"/>
      <c r="AC882" s="412" t="s">
        <v>79</v>
      </c>
      <c r="AD882" s="412"/>
      <c r="AE882" s="412"/>
      <c r="AF882" s="412"/>
      <c r="AG882" s="412"/>
      <c r="AH882" s="309" t="s">
        <v>324</v>
      </c>
      <c r="AI882" s="310"/>
      <c r="AJ882" s="310"/>
      <c r="AK882" s="310"/>
      <c r="AL882" s="311" t="s">
        <v>324</v>
      </c>
      <c r="AM882" s="312"/>
      <c r="AN882" s="312"/>
      <c r="AO882" s="313"/>
      <c r="AP882" s="306" t="s">
        <v>677</v>
      </c>
      <c r="AQ882" s="306"/>
      <c r="AR882" s="306"/>
      <c r="AS882" s="306"/>
      <c r="AT882" s="306"/>
      <c r="AU882" s="306"/>
      <c r="AV882" s="306"/>
      <c r="AW882" s="306"/>
      <c r="AX882" s="306"/>
      <c r="AY882">
        <f>COUNTA($C$882)</f>
        <v>1</v>
      </c>
    </row>
    <row r="883" spans="1:51" ht="60" customHeight="1">
      <c r="A883" s="387">
        <v>6</v>
      </c>
      <c r="B883" s="387">
        <v>1</v>
      </c>
      <c r="C883" s="406" t="s">
        <v>682</v>
      </c>
      <c r="D883" s="401"/>
      <c r="E883" s="401"/>
      <c r="F883" s="401"/>
      <c r="G883" s="401"/>
      <c r="H883" s="401"/>
      <c r="I883" s="401"/>
      <c r="J883" s="402">
        <v>6000012070001</v>
      </c>
      <c r="K883" s="403"/>
      <c r="L883" s="403"/>
      <c r="M883" s="403"/>
      <c r="N883" s="403"/>
      <c r="O883" s="403"/>
      <c r="P883" s="410" t="s">
        <v>676</v>
      </c>
      <c r="Q883" s="411"/>
      <c r="R883" s="411"/>
      <c r="S883" s="411"/>
      <c r="T883" s="411"/>
      <c r="U883" s="411"/>
      <c r="V883" s="411"/>
      <c r="W883" s="411"/>
      <c r="X883" s="411"/>
      <c r="Y883" s="303">
        <v>5</v>
      </c>
      <c r="Z883" s="304"/>
      <c r="AA883" s="304"/>
      <c r="AB883" s="305"/>
      <c r="AC883" s="412" t="s">
        <v>79</v>
      </c>
      <c r="AD883" s="412"/>
      <c r="AE883" s="412"/>
      <c r="AF883" s="412"/>
      <c r="AG883" s="412"/>
      <c r="AH883" s="309" t="s">
        <v>324</v>
      </c>
      <c r="AI883" s="310"/>
      <c r="AJ883" s="310"/>
      <c r="AK883" s="310"/>
      <c r="AL883" s="311" t="s">
        <v>324</v>
      </c>
      <c r="AM883" s="312"/>
      <c r="AN883" s="312"/>
      <c r="AO883" s="313"/>
      <c r="AP883" s="306" t="s">
        <v>677</v>
      </c>
      <c r="AQ883" s="306"/>
      <c r="AR883" s="306"/>
      <c r="AS883" s="306"/>
      <c r="AT883" s="306"/>
      <c r="AU883" s="306"/>
      <c r="AV883" s="306"/>
      <c r="AW883" s="306"/>
      <c r="AX883" s="306"/>
      <c r="AY883">
        <f>COUNTA($C$883)</f>
        <v>1</v>
      </c>
    </row>
    <row r="884" spans="1:51" ht="87.75" hidden="1" customHeight="1">
      <c r="A884" s="387">
        <v>7</v>
      </c>
      <c r="B884" s="387">
        <v>1</v>
      </c>
      <c r="C884" s="406"/>
      <c r="D884" s="401"/>
      <c r="E884" s="401"/>
      <c r="F884" s="401"/>
      <c r="G884" s="401"/>
      <c r="H884" s="401"/>
      <c r="I884" s="401"/>
      <c r="J884" s="402"/>
      <c r="K884" s="403"/>
      <c r="L884" s="403"/>
      <c r="M884" s="403"/>
      <c r="N884" s="403"/>
      <c r="O884" s="403"/>
      <c r="P884" s="410"/>
      <c r="Q884" s="411"/>
      <c r="R884" s="411"/>
      <c r="S884" s="411"/>
      <c r="T884" s="411"/>
      <c r="U884" s="411"/>
      <c r="V884" s="411"/>
      <c r="W884" s="411"/>
      <c r="X884" s="411"/>
      <c r="Y884" s="303"/>
      <c r="Z884" s="304"/>
      <c r="AA884" s="304"/>
      <c r="AB884" s="305"/>
      <c r="AC884" s="412"/>
      <c r="AD884" s="412"/>
      <c r="AE884" s="412"/>
      <c r="AF884" s="412"/>
      <c r="AG884" s="412"/>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21">$AY$908</f>
        <v>0</v>
      </c>
    </row>
    <row r="911" spans="1:51" ht="30" hidden="1" customHeight="1">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21"/>
        <v>0</v>
      </c>
    </row>
    <row r="912" spans="1:51" ht="30" hidden="1" customHeight="1">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2">$AY$941</f>
        <v>0</v>
      </c>
    </row>
    <row r="944" spans="1:51" ht="30" hidden="1" customHeight="1">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2"/>
        <v>0</v>
      </c>
    </row>
    <row r="945" spans="1:51" ht="30" hidden="1" customHeight="1">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3">$AY$974</f>
        <v>0</v>
      </c>
    </row>
    <row r="977" spans="1:51" ht="30" hidden="1" customHeight="1">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3"/>
        <v>0</v>
      </c>
    </row>
    <row r="978" spans="1:51" ht="30" hidden="1" customHeight="1">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4">$AY$1007</f>
        <v>0</v>
      </c>
    </row>
    <row r="1010" spans="1:51" ht="30" hidden="1" customHeight="1">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4"/>
        <v>0</v>
      </c>
    </row>
    <row r="1011" spans="1:51" ht="30" hidden="1" customHeight="1">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5">$AY$1040</f>
        <v>0</v>
      </c>
    </row>
    <row r="1043" spans="1:51" ht="30" hidden="1" customHeight="1">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5"/>
        <v>0</v>
      </c>
    </row>
    <row r="1044" spans="1:51" ht="30" hidden="1" customHeight="1">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6">$AY$1073</f>
        <v>0</v>
      </c>
    </row>
    <row r="1076" spans="1:51" ht="30" hidden="1" customHeight="1">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6"/>
        <v>0</v>
      </c>
    </row>
    <row r="1077" spans="1:51" ht="30" hidden="1" customHeight="1">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c r="A1106" s="879" t="s">
        <v>250</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7" t="s">
        <v>265</v>
      </c>
      <c r="AM1106" s="948"/>
      <c r="AN1106" s="948"/>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c r="A1109" s="387"/>
      <c r="B1109" s="387"/>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9" t="s">
        <v>251</v>
      </c>
      <c r="AQ1109" s="409"/>
      <c r="AR1109" s="409"/>
      <c r="AS1109" s="409"/>
      <c r="AT1109" s="409"/>
      <c r="AU1109" s="409"/>
      <c r="AV1109" s="409"/>
      <c r="AW1109" s="409"/>
      <c r="AX1109" s="409"/>
    </row>
    <row r="1110" spans="1:51" ht="30" hidden="1" customHeight="1">
      <c r="A1110" s="387">
        <v>1</v>
      </c>
      <c r="B1110" s="387">
        <v>1</v>
      </c>
      <c r="C1110" s="884"/>
      <c r="D1110" s="884"/>
      <c r="E1110" s="247" t="s">
        <v>642</v>
      </c>
      <c r="F1110" s="883"/>
      <c r="G1110" s="883"/>
      <c r="H1110" s="883"/>
      <c r="I1110" s="883"/>
      <c r="J1110" s="402" t="s">
        <v>642</v>
      </c>
      <c r="K1110" s="403"/>
      <c r="L1110" s="403"/>
      <c r="M1110" s="403"/>
      <c r="N1110" s="403"/>
      <c r="O1110" s="403"/>
      <c r="P1110" s="407" t="s">
        <v>642</v>
      </c>
      <c r="Q1110" s="302"/>
      <c r="R1110" s="302"/>
      <c r="S1110" s="302"/>
      <c r="T1110" s="302"/>
      <c r="U1110" s="302"/>
      <c r="V1110" s="302"/>
      <c r="W1110" s="302"/>
      <c r="X1110" s="302"/>
      <c r="Y1110" s="303" t="s">
        <v>642</v>
      </c>
      <c r="Z1110" s="304"/>
      <c r="AA1110" s="304"/>
      <c r="AB1110" s="305"/>
      <c r="AC1110" s="307"/>
      <c r="AD1110" s="308"/>
      <c r="AE1110" s="308"/>
      <c r="AF1110" s="308"/>
      <c r="AG1110" s="308"/>
      <c r="AH1110" s="309" t="s">
        <v>642</v>
      </c>
      <c r="AI1110" s="310"/>
      <c r="AJ1110" s="310"/>
      <c r="AK1110" s="310"/>
      <c r="AL1110" s="311" t="s">
        <v>642</v>
      </c>
      <c r="AM1110" s="312"/>
      <c r="AN1110" s="312"/>
      <c r="AO1110" s="313"/>
      <c r="AP1110" s="306" t="s">
        <v>642</v>
      </c>
      <c r="AQ1110" s="306"/>
      <c r="AR1110" s="306"/>
      <c r="AS1110" s="306"/>
      <c r="AT1110" s="306"/>
      <c r="AU1110" s="306"/>
      <c r="AV1110" s="306"/>
      <c r="AW1110" s="306"/>
      <c r="AX1110" s="306"/>
    </row>
    <row r="1111" spans="1:51" ht="30" hidden="1" customHeight="1">
      <c r="A1111" s="387">
        <v>2</v>
      </c>
      <c r="B1111" s="387">
        <v>1</v>
      </c>
      <c r="C1111" s="884"/>
      <c r="D1111" s="884"/>
      <c r="E1111" s="883"/>
      <c r="F1111" s="883"/>
      <c r="G1111" s="883"/>
      <c r="H1111" s="883"/>
      <c r="I1111" s="883"/>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c r="A1112" s="387">
        <v>3</v>
      </c>
      <c r="B1112" s="387">
        <v>1</v>
      </c>
      <c r="C1112" s="884"/>
      <c r="D1112" s="884"/>
      <c r="E1112" s="883"/>
      <c r="F1112" s="883"/>
      <c r="G1112" s="883"/>
      <c r="H1112" s="883"/>
      <c r="I1112" s="883"/>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c r="A1113" s="387">
        <v>4</v>
      </c>
      <c r="B1113" s="387">
        <v>1</v>
      </c>
      <c r="C1113" s="884"/>
      <c r="D1113" s="884"/>
      <c r="E1113" s="883"/>
      <c r="F1113" s="883"/>
      <c r="G1113" s="883"/>
      <c r="H1113" s="883"/>
      <c r="I1113" s="883"/>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c r="A1114" s="387">
        <v>5</v>
      </c>
      <c r="B1114" s="387">
        <v>1</v>
      </c>
      <c r="C1114" s="884"/>
      <c r="D1114" s="884"/>
      <c r="E1114" s="883"/>
      <c r="F1114" s="883"/>
      <c r="G1114" s="883"/>
      <c r="H1114" s="883"/>
      <c r="I1114" s="883"/>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c r="A1115" s="387">
        <v>6</v>
      </c>
      <c r="B1115" s="387">
        <v>1</v>
      </c>
      <c r="C1115" s="884"/>
      <c r="D1115" s="884"/>
      <c r="E1115" s="883"/>
      <c r="F1115" s="883"/>
      <c r="G1115" s="883"/>
      <c r="H1115" s="883"/>
      <c r="I1115" s="883"/>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c r="A1116" s="387">
        <v>7</v>
      </c>
      <c r="B1116" s="387">
        <v>1</v>
      </c>
      <c r="C1116" s="884"/>
      <c r="D1116" s="884"/>
      <c r="E1116" s="883"/>
      <c r="F1116" s="883"/>
      <c r="G1116" s="883"/>
      <c r="H1116" s="883"/>
      <c r="I1116" s="883"/>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c r="A1117" s="387">
        <v>8</v>
      </c>
      <c r="B1117" s="387">
        <v>1</v>
      </c>
      <c r="C1117" s="884"/>
      <c r="D1117" s="884"/>
      <c r="E1117" s="883"/>
      <c r="F1117" s="883"/>
      <c r="G1117" s="883"/>
      <c r="H1117" s="883"/>
      <c r="I1117" s="883"/>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c r="A1118" s="387">
        <v>9</v>
      </c>
      <c r="B1118" s="387">
        <v>1</v>
      </c>
      <c r="C1118" s="884"/>
      <c r="D1118" s="884"/>
      <c r="E1118" s="883"/>
      <c r="F1118" s="883"/>
      <c r="G1118" s="883"/>
      <c r="H1118" s="883"/>
      <c r="I1118" s="883"/>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c r="A1119" s="387">
        <v>10</v>
      </c>
      <c r="B1119" s="387">
        <v>1</v>
      </c>
      <c r="C1119" s="884"/>
      <c r="D1119" s="884"/>
      <c r="E1119" s="883"/>
      <c r="F1119" s="883"/>
      <c r="G1119" s="883"/>
      <c r="H1119" s="883"/>
      <c r="I1119" s="883"/>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c r="A1120" s="387">
        <v>11</v>
      </c>
      <c r="B1120" s="387">
        <v>1</v>
      </c>
      <c r="C1120" s="884"/>
      <c r="D1120" s="884"/>
      <c r="E1120" s="883"/>
      <c r="F1120" s="883"/>
      <c r="G1120" s="883"/>
      <c r="H1120" s="883"/>
      <c r="I1120" s="883"/>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c r="A1121" s="387">
        <v>12</v>
      </c>
      <c r="B1121" s="387">
        <v>1</v>
      </c>
      <c r="C1121" s="884"/>
      <c r="D1121" s="884"/>
      <c r="E1121" s="883"/>
      <c r="F1121" s="883"/>
      <c r="G1121" s="883"/>
      <c r="H1121" s="883"/>
      <c r="I1121" s="883"/>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c r="A1122" s="387">
        <v>13</v>
      </c>
      <c r="B1122" s="387">
        <v>1</v>
      </c>
      <c r="C1122" s="884"/>
      <c r="D1122" s="884"/>
      <c r="E1122" s="883"/>
      <c r="F1122" s="883"/>
      <c r="G1122" s="883"/>
      <c r="H1122" s="883"/>
      <c r="I1122" s="883"/>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c r="A1123" s="387">
        <v>14</v>
      </c>
      <c r="B1123" s="387">
        <v>1</v>
      </c>
      <c r="C1123" s="884"/>
      <c r="D1123" s="884"/>
      <c r="E1123" s="883"/>
      <c r="F1123" s="883"/>
      <c r="G1123" s="883"/>
      <c r="H1123" s="883"/>
      <c r="I1123" s="883"/>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c r="A1124" s="387">
        <v>15</v>
      </c>
      <c r="B1124" s="387">
        <v>1</v>
      </c>
      <c r="C1124" s="884"/>
      <c r="D1124" s="884"/>
      <c r="E1124" s="883"/>
      <c r="F1124" s="883"/>
      <c r="G1124" s="883"/>
      <c r="H1124" s="883"/>
      <c r="I1124" s="883"/>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c r="A1125" s="387">
        <v>16</v>
      </c>
      <c r="B1125" s="387">
        <v>1</v>
      </c>
      <c r="C1125" s="884"/>
      <c r="D1125" s="884"/>
      <c r="E1125" s="883"/>
      <c r="F1125" s="883"/>
      <c r="G1125" s="883"/>
      <c r="H1125" s="883"/>
      <c r="I1125" s="883"/>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c r="A1126" s="387">
        <v>17</v>
      </c>
      <c r="B1126" s="387">
        <v>1</v>
      </c>
      <c r="C1126" s="884"/>
      <c r="D1126" s="884"/>
      <c r="E1126" s="883"/>
      <c r="F1126" s="883"/>
      <c r="G1126" s="883"/>
      <c r="H1126" s="883"/>
      <c r="I1126" s="883"/>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c r="A1127" s="387">
        <v>18</v>
      </c>
      <c r="B1127" s="387">
        <v>1</v>
      </c>
      <c r="C1127" s="884"/>
      <c r="D1127" s="884"/>
      <c r="E1127" s="247"/>
      <c r="F1127" s="883"/>
      <c r="G1127" s="883"/>
      <c r="H1127" s="883"/>
      <c r="I1127" s="883"/>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c r="A1128" s="387">
        <v>19</v>
      </c>
      <c r="B1128" s="387">
        <v>1</v>
      </c>
      <c r="C1128" s="884"/>
      <c r="D1128" s="884"/>
      <c r="E1128" s="883"/>
      <c r="F1128" s="883"/>
      <c r="G1128" s="883"/>
      <c r="H1128" s="883"/>
      <c r="I1128" s="883"/>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c r="A1129" s="387">
        <v>20</v>
      </c>
      <c r="B1129" s="387">
        <v>1</v>
      </c>
      <c r="C1129" s="884"/>
      <c r="D1129" s="884"/>
      <c r="E1129" s="883"/>
      <c r="F1129" s="883"/>
      <c r="G1129" s="883"/>
      <c r="H1129" s="883"/>
      <c r="I1129" s="883"/>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c r="A1130" s="387">
        <v>21</v>
      </c>
      <c r="B1130" s="387">
        <v>1</v>
      </c>
      <c r="C1130" s="884"/>
      <c r="D1130" s="884"/>
      <c r="E1130" s="883"/>
      <c r="F1130" s="883"/>
      <c r="G1130" s="883"/>
      <c r="H1130" s="883"/>
      <c r="I1130" s="883"/>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c r="A1131" s="387">
        <v>22</v>
      </c>
      <c r="B1131" s="387">
        <v>1</v>
      </c>
      <c r="C1131" s="884"/>
      <c r="D1131" s="884"/>
      <c r="E1131" s="883"/>
      <c r="F1131" s="883"/>
      <c r="G1131" s="883"/>
      <c r="H1131" s="883"/>
      <c r="I1131" s="883"/>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c r="A1132" s="387">
        <v>23</v>
      </c>
      <c r="B1132" s="387">
        <v>1</v>
      </c>
      <c r="C1132" s="884"/>
      <c r="D1132" s="884"/>
      <c r="E1132" s="883"/>
      <c r="F1132" s="883"/>
      <c r="G1132" s="883"/>
      <c r="H1132" s="883"/>
      <c r="I1132" s="883"/>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c r="A1133" s="387">
        <v>24</v>
      </c>
      <c r="B1133" s="387">
        <v>1</v>
      </c>
      <c r="C1133" s="884"/>
      <c r="D1133" s="884"/>
      <c r="E1133" s="883"/>
      <c r="F1133" s="883"/>
      <c r="G1133" s="883"/>
      <c r="H1133" s="883"/>
      <c r="I1133" s="883"/>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c r="A1134" s="387">
        <v>25</v>
      </c>
      <c r="B1134" s="387">
        <v>1</v>
      </c>
      <c r="C1134" s="884"/>
      <c r="D1134" s="884"/>
      <c r="E1134" s="883"/>
      <c r="F1134" s="883"/>
      <c r="G1134" s="883"/>
      <c r="H1134" s="883"/>
      <c r="I1134" s="883"/>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c r="A1135" s="387">
        <v>26</v>
      </c>
      <c r="B1135" s="387">
        <v>1</v>
      </c>
      <c r="C1135" s="884"/>
      <c r="D1135" s="884"/>
      <c r="E1135" s="883"/>
      <c r="F1135" s="883"/>
      <c r="G1135" s="883"/>
      <c r="H1135" s="883"/>
      <c r="I1135" s="883"/>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c r="A1136" s="387">
        <v>27</v>
      </c>
      <c r="B1136" s="387">
        <v>1</v>
      </c>
      <c r="C1136" s="884"/>
      <c r="D1136" s="884"/>
      <c r="E1136" s="883"/>
      <c r="F1136" s="883"/>
      <c r="G1136" s="883"/>
      <c r="H1136" s="883"/>
      <c r="I1136" s="883"/>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c r="A1137" s="387">
        <v>28</v>
      </c>
      <c r="B1137" s="387">
        <v>1</v>
      </c>
      <c r="C1137" s="884"/>
      <c r="D1137" s="884"/>
      <c r="E1137" s="883"/>
      <c r="F1137" s="883"/>
      <c r="G1137" s="883"/>
      <c r="H1137" s="883"/>
      <c r="I1137" s="883"/>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c r="A1138" s="387">
        <v>29</v>
      </c>
      <c r="B1138" s="387">
        <v>1</v>
      </c>
      <c r="C1138" s="884"/>
      <c r="D1138" s="884"/>
      <c r="E1138" s="883"/>
      <c r="F1138" s="883"/>
      <c r="G1138" s="883"/>
      <c r="H1138" s="883"/>
      <c r="I1138" s="883"/>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c r="A1139" s="387">
        <v>30</v>
      </c>
      <c r="B1139" s="387">
        <v>1</v>
      </c>
      <c r="C1139" s="884"/>
      <c r="D1139" s="884"/>
      <c r="E1139" s="883"/>
      <c r="F1139" s="883"/>
      <c r="G1139" s="883"/>
      <c r="H1139" s="883"/>
      <c r="I1139" s="883"/>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67" priority="14025">
      <formula>IF(RIGHT(TEXT(P14,"0.#"),1)=".",FALSE,TRUE)</formula>
    </cfRule>
    <cfRule type="expression" dxfId="2066" priority="14026">
      <formula>IF(RIGHT(TEXT(P14,"0.#"),1)=".",TRUE,FALSE)</formula>
    </cfRule>
  </conditionalFormatting>
  <conditionalFormatting sqref="AE32">
    <cfRule type="expression" dxfId="2065" priority="14015">
      <formula>IF(RIGHT(TEXT(AE32,"0.#"),1)=".",FALSE,TRUE)</formula>
    </cfRule>
    <cfRule type="expression" dxfId="2064" priority="14016">
      <formula>IF(RIGHT(TEXT(AE32,"0.#"),1)=".",TRUE,FALSE)</formula>
    </cfRule>
  </conditionalFormatting>
  <conditionalFormatting sqref="P18:AX18">
    <cfRule type="expression" dxfId="2063" priority="13901">
      <formula>IF(RIGHT(TEXT(P18,"0.#"),1)=".",FALSE,TRUE)</formula>
    </cfRule>
    <cfRule type="expression" dxfId="2062" priority="13902">
      <formula>IF(RIGHT(TEXT(P18,"0.#"),1)=".",TRUE,FALSE)</formula>
    </cfRule>
  </conditionalFormatting>
  <conditionalFormatting sqref="Y790">
    <cfRule type="expression" dxfId="2061" priority="13897">
      <formula>IF(RIGHT(TEXT(Y790,"0.#"),1)=".",FALSE,TRUE)</formula>
    </cfRule>
    <cfRule type="expression" dxfId="2060" priority="13898">
      <formula>IF(RIGHT(TEXT(Y790,"0.#"),1)=".",TRUE,FALSE)</formula>
    </cfRule>
  </conditionalFormatting>
  <conditionalFormatting sqref="Y799">
    <cfRule type="expression" dxfId="2059" priority="13893">
      <formula>IF(RIGHT(TEXT(Y799,"0.#"),1)=".",FALSE,TRUE)</formula>
    </cfRule>
    <cfRule type="expression" dxfId="2058" priority="13894">
      <formula>IF(RIGHT(TEXT(Y799,"0.#"),1)=".",TRUE,FALSE)</formula>
    </cfRule>
  </conditionalFormatting>
  <conditionalFormatting sqref="Y830:Y837 Y828 Y817:Y824 Y815 Y804:Y811 Y802">
    <cfRule type="expression" dxfId="2057" priority="13675">
      <formula>IF(RIGHT(TEXT(Y802,"0.#"),1)=".",FALSE,TRUE)</formula>
    </cfRule>
    <cfRule type="expression" dxfId="2056" priority="13676">
      <formula>IF(RIGHT(TEXT(Y802,"0.#"),1)=".",TRUE,FALSE)</formula>
    </cfRule>
  </conditionalFormatting>
  <conditionalFormatting sqref="P13:AX13 AR15:AX15 P15:AQ17">
    <cfRule type="expression" dxfId="2055" priority="13723">
      <formula>IF(RIGHT(TEXT(P13,"0.#"),1)=".",FALSE,TRUE)</formula>
    </cfRule>
    <cfRule type="expression" dxfId="2054" priority="13724">
      <formula>IF(RIGHT(TEXT(P13,"0.#"),1)=".",TRUE,FALSE)</formula>
    </cfRule>
  </conditionalFormatting>
  <conditionalFormatting sqref="P19:AJ19">
    <cfRule type="expression" dxfId="2053" priority="13721">
      <formula>IF(RIGHT(TEXT(P19,"0.#"),1)=".",FALSE,TRUE)</formula>
    </cfRule>
    <cfRule type="expression" dxfId="2052" priority="13722">
      <formula>IF(RIGHT(TEXT(P19,"0.#"),1)=".",TRUE,FALSE)</formula>
    </cfRule>
  </conditionalFormatting>
  <conditionalFormatting sqref="AE101 AQ101">
    <cfRule type="expression" dxfId="2051" priority="13713">
      <formula>IF(RIGHT(TEXT(AE101,"0.#"),1)=".",FALSE,TRUE)</formula>
    </cfRule>
    <cfRule type="expression" dxfId="2050" priority="13714">
      <formula>IF(RIGHT(TEXT(AE101,"0.#"),1)=".",TRUE,FALSE)</formula>
    </cfRule>
  </conditionalFormatting>
  <conditionalFormatting sqref="Y791:Y798 Y789">
    <cfRule type="expression" dxfId="2049" priority="13699">
      <formula>IF(RIGHT(TEXT(Y789,"0.#"),1)=".",FALSE,TRUE)</formula>
    </cfRule>
    <cfRule type="expression" dxfId="2048" priority="13700">
      <formula>IF(RIGHT(TEXT(Y789,"0.#"),1)=".",TRUE,FALSE)</formula>
    </cfRule>
  </conditionalFormatting>
  <conditionalFormatting sqref="AU790">
    <cfRule type="expression" dxfId="2047" priority="13697">
      <formula>IF(RIGHT(TEXT(AU790,"0.#"),1)=".",FALSE,TRUE)</formula>
    </cfRule>
    <cfRule type="expression" dxfId="2046" priority="13698">
      <formula>IF(RIGHT(TEXT(AU790,"0.#"),1)=".",TRUE,FALSE)</formula>
    </cfRule>
  </conditionalFormatting>
  <conditionalFormatting sqref="AU799">
    <cfRule type="expression" dxfId="2045" priority="13695">
      <formula>IF(RIGHT(TEXT(AU799,"0.#"),1)=".",FALSE,TRUE)</formula>
    </cfRule>
    <cfRule type="expression" dxfId="2044" priority="13696">
      <formula>IF(RIGHT(TEXT(AU799,"0.#"),1)=".",TRUE,FALSE)</formula>
    </cfRule>
  </conditionalFormatting>
  <conditionalFormatting sqref="AU791:AU798 AU789">
    <cfRule type="expression" dxfId="2043" priority="13693">
      <formula>IF(RIGHT(TEXT(AU789,"0.#"),1)=".",FALSE,TRUE)</formula>
    </cfRule>
    <cfRule type="expression" dxfId="2042" priority="13694">
      <formula>IF(RIGHT(TEXT(AU789,"0.#"),1)=".",TRUE,FALSE)</formula>
    </cfRule>
  </conditionalFormatting>
  <conditionalFormatting sqref="Y829 Y816 Y803">
    <cfRule type="expression" dxfId="2041" priority="13679">
      <formula>IF(RIGHT(TEXT(Y803,"0.#"),1)=".",FALSE,TRUE)</formula>
    </cfRule>
    <cfRule type="expression" dxfId="2040" priority="13680">
      <formula>IF(RIGHT(TEXT(Y803,"0.#"),1)=".",TRUE,FALSE)</formula>
    </cfRule>
  </conditionalFormatting>
  <conditionalFormatting sqref="Y838 Y825 Y812">
    <cfRule type="expression" dxfId="2039" priority="13677">
      <formula>IF(RIGHT(TEXT(Y812,"0.#"),1)=".",FALSE,TRUE)</formula>
    </cfRule>
    <cfRule type="expression" dxfId="2038" priority="13678">
      <formula>IF(RIGHT(TEXT(Y812,"0.#"),1)=".",TRUE,FALSE)</formula>
    </cfRule>
  </conditionalFormatting>
  <conditionalFormatting sqref="AU829 AU816 AU803">
    <cfRule type="expression" dxfId="2037" priority="13673">
      <formula>IF(RIGHT(TEXT(AU803,"0.#"),1)=".",FALSE,TRUE)</formula>
    </cfRule>
    <cfRule type="expression" dxfId="2036" priority="13674">
      <formula>IF(RIGHT(TEXT(AU803,"0.#"),1)=".",TRUE,FALSE)</formula>
    </cfRule>
  </conditionalFormatting>
  <conditionalFormatting sqref="AU838 AU825 AU812">
    <cfRule type="expression" dxfId="2035" priority="13671">
      <formula>IF(RIGHT(TEXT(AU812,"0.#"),1)=".",FALSE,TRUE)</formula>
    </cfRule>
    <cfRule type="expression" dxfId="2034" priority="13672">
      <formula>IF(RIGHT(TEXT(AU812,"0.#"),1)=".",TRUE,FALSE)</formula>
    </cfRule>
  </conditionalFormatting>
  <conditionalFormatting sqref="AU830:AU837 AU828 AU817:AU824 AU815 AU804:AU811 AU802">
    <cfRule type="expression" dxfId="2033" priority="13669">
      <formula>IF(RIGHT(TEXT(AU802,"0.#"),1)=".",FALSE,TRUE)</formula>
    </cfRule>
    <cfRule type="expression" dxfId="2032" priority="13670">
      <formula>IF(RIGHT(TEXT(AU802,"0.#"),1)=".",TRUE,FALSE)</formula>
    </cfRule>
  </conditionalFormatting>
  <conditionalFormatting sqref="AM87">
    <cfRule type="expression" dxfId="2031" priority="13323">
      <formula>IF(RIGHT(TEXT(AM87,"0.#"),1)=".",FALSE,TRUE)</formula>
    </cfRule>
    <cfRule type="expression" dxfId="2030" priority="13324">
      <formula>IF(RIGHT(TEXT(AM87,"0.#"),1)=".",TRUE,FALSE)</formula>
    </cfRule>
  </conditionalFormatting>
  <conditionalFormatting sqref="AE55">
    <cfRule type="expression" dxfId="2029" priority="13391">
      <formula>IF(RIGHT(TEXT(AE55,"0.#"),1)=".",FALSE,TRUE)</formula>
    </cfRule>
    <cfRule type="expression" dxfId="2028" priority="13392">
      <formula>IF(RIGHT(TEXT(AE55,"0.#"),1)=".",TRUE,FALSE)</formula>
    </cfRule>
  </conditionalFormatting>
  <conditionalFormatting sqref="AI55">
    <cfRule type="expression" dxfId="2027" priority="13389">
      <formula>IF(RIGHT(TEXT(AI55,"0.#"),1)=".",FALSE,TRUE)</formula>
    </cfRule>
    <cfRule type="expression" dxfId="2026" priority="13390">
      <formula>IF(RIGHT(TEXT(AI55,"0.#"),1)=".",TRUE,FALSE)</formula>
    </cfRule>
  </conditionalFormatting>
  <conditionalFormatting sqref="AE33">
    <cfRule type="expression" dxfId="2025" priority="13483">
      <formula>IF(RIGHT(TEXT(AE33,"0.#"),1)=".",FALSE,TRUE)</formula>
    </cfRule>
    <cfRule type="expression" dxfId="2024" priority="13484">
      <formula>IF(RIGHT(TEXT(AE33,"0.#"),1)=".",TRUE,FALSE)</formula>
    </cfRule>
  </conditionalFormatting>
  <conditionalFormatting sqref="AI33">
    <cfRule type="expression" dxfId="2023" priority="13477">
      <formula>IF(RIGHT(TEXT(AI33,"0.#"),1)=".",FALSE,TRUE)</formula>
    </cfRule>
    <cfRule type="expression" dxfId="2022" priority="13478">
      <formula>IF(RIGHT(TEXT(AI33,"0.#"),1)=".",TRUE,FALSE)</formula>
    </cfRule>
  </conditionalFormatting>
  <conditionalFormatting sqref="AI32">
    <cfRule type="expression" dxfId="2021" priority="13475">
      <formula>IF(RIGHT(TEXT(AI32,"0.#"),1)=".",FALSE,TRUE)</formula>
    </cfRule>
    <cfRule type="expression" dxfId="2020" priority="13476">
      <formula>IF(RIGHT(TEXT(AI32,"0.#"),1)=".",TRUE,FALSE)</formula>
    </cfRule>
  </conditionalFormatting>
  <conditionalFormatting sqref="AM32">
    <cfRule type="expression" dxfId="2019" priority="13473">
      <formula>IF(RIGHT(TEXT(AM32,"0.#"),1)=".",FALSE,TRUE)</formula>
    </cfRule>
    <cfRule type="expression" dxfId="2018" priority="13474">
      <formula>IF(RIGHT(TEXT(AM32,"0.#"),1)=".",TRUE,FALSE)</formula>
    </cfRule>
  </conditionalFormatting>
  <conditionalFormatting sqref="AQ32:AQ34">
    <cfRule type="expression" dxfId="2017" priority="13463">
      <formula>IF(RIGHT(TEXT(AQ32,"0.#"),1)=".",FALSE,TRUE)</formula>
    </cfRule>
    <cfRule type="expression" dxfId="2016" priority="13464">
      <formula>IF(RIGHT(TEXT(AQ32,"0.#"),1)=".",TRUE,FALSE)</formula>
    </cfRule>
  </conditionalFormatting>
  <conditionalFormatting sqref="AU32:AU34">
    <cfRule type="expression" dxfId="2015" priority="13461">
      <formula>IF(RIGHT(TEXT(AU32,"0.#"),1)=".",FALSE,TRUE)</formula>
    </cfRule>
    <cfRule type="expression" dxfId="2014" priority="13462">
      <formula>IF(RIGHT(TEXT(AU32,"0.#"),1)=".",TRUE,FALSE)</formula>
    </cfRule>
  </conditionalFormatting>
  <conditionalFormatting sqref="AE53">
    <cfRule type="expression" dxfId="2013" priority="13395">
      <formula>IF(RIGHT(TEXT(AE53,"0.#"),1)=".",FALSE,TRUE)</formula>
    </cfRule>
    <cfRule type="expression" dxfId="2012" priority="13396">
      <formula>IF(RIGHT(TEXT(AE53,"0.#"),1)=".",TRUE,FALSE)</formula>
    </cfRule>
  </conditionalFormatting>
  <conditionalFormatting sqref="AE54">
    <cfRule type="expression" dxfId="2011" priority="13393">
      <formula>IF(RIGHT(TEXT(AE54,"0.#"),1)=".",FALSE,TRUE)</formula>
    </cfRule>
    <cfRule type="expression" dxfId="2010" priority="13394">
      <formula>IF(RIGHT(TEXT(AE54,"0.#"),1)=".",TRUE,FALSE)</formula>
    </cfRule>
  </conditionalFormatting>
  <conditionalFormatting sqref="AI54">
    <cfRule type="expression" dxfId="2009" priority="13387">
      <formula>IF(RIGHT(TEXT(AI54,"0.#"),1)=".",FALSE,TRUE)</formula>
    </cfRule>
    <cfRule type="expression" dxfId="2008" priority="13388">
      <formula>IF(RIGHT(TEXT(AI54,"0.#"),1)=".",TRUE,FALSE)</formula>
    </cfRule>
  </conditionalFormatting>
  <conditionalFormatting sqref="AI53">
    <cfRule type="expression" dxfId="2007" priority="13385">
      <formula>IF(RIGHT(TEXT(AI53,"0.#"),1)=".",FALSE,TRUE)</formula>
    </cfRule>
    <cfRule type="expression" dxfId="2006" priority="13386">
      <formula>IF(RIGHT(TEXT(AI53,"0.#"),1)=".",TRUE,FALSE)</formula>
    </cfRule>
  </conditionalFormatting>
  <conditionalFormatting sqref="AM53">
    <cfRule type="expression" dxfId="2005" priority="13383">
      <formula>IF(RIGHT(TEXT(AM53,"0.#"),1)=".",FALSE,TRUE)</formula>
    </cfRule>
    <cfRule type="expression" dxfId="2004" priority="13384">
      <formula>IF(RIGHT(TEXT(AM53,"0.#"),1)=".",TRUE,FALSE)</formula>
    </cfRule>
  </conditionalFormatting>
  <conditionalFormatting sqref="AM54">
    <cfRule type="expression" dxfId="2003" priority="13381">
      <formula>IF(RIGHT(TEXT(AM54,"0.#"),1)=".",FALSE,TRUE)</formula>
    </cfRule>
    <cfRule type="expression" dxfId="2002" priority="13382">
      <formula>IF(RIGHT(TEXT(AM54,"0.#"),1)=".",TRUE,FALSE)</formula>
    </cfRule>
  </conditionalFormatting>
  <conditionalFormatting sqref="AM55">
    <cfRule type="expression" dxfId="2001" priority="13379">
      <formula>IF(RIGHT(TEXT(AM55,"0.#"),1)=".",FALSE,TRUE)</formula>
    </cfRule>
    <cfRule type="expression" dxfId="2000" priority="13380">
      <formula>IF(RIGHT(TEXT(AM55,"0.#"),1)=".",TRUE,FALSE)</formula>
    </cfRule>
  </conditionalFormatting>
  <conditionalFormatting sqref="AE60">
    <cfRule type="expression" dxfId="1999" priority="13365">
      <formula>IF(RIGHT(TEXT(AE60,"0.#"),1)=".",FALSE,TRUE)</formula>
    </cfRule>
    <cfRule type="expression" dxfId="1998" priority="13366">
      <formula>IF(RIGHT(TEXT(AE60,"0.#"),1)=".",TRUE,FALSE)</formula>
    </cfRule>
  </conditionalFormatting>
  <conditionalFormatting sqref="AE61">
    <cfRule type="expression" dxfId="1997" priority="13363">
      <formula>IF(RIGHT(TEXT(AE61,"0.#"),1)=".",FALSE,TRUE)</formula>
    </cfRule>
    <cfRule type="expression" dxfId="1996" priority="13364">
      <formula>IF(RIGHT(TEXT(AE61,"0.#"),1)=".",TRUE,FALSE)</formula>
    </cfRule>
  </conditionalFormatting>
  <conditionalFormatting sqref="AE62">
    <cfRule type="expression" dxfId="1995" priority="13361">
      <formula>IF(RIGHT(TEXT(AE62,"0.#"),1)=".",FALSE,TRUE)</formula>
    </cfRule>
    <cfRule type="expression" dxfId="1994" priority="13362">
      <formula>IF(RIGHT(TEXT(AE62,"0.#"),1)=".",TRUE,FALSE)</formula>
    </cfRule>
  </conditionalFormatting>
  <conditionalFormatting sqref="AI62">
    <cfRule type="expression" dxfId="1993" priority="13359">
      <formula>IF(RIGHT(TEXT(AI62,"0.#"),1)=".",FALSE,TRUE)</formula>
    </cfRule>
    <cfRule type="expression" dxfId="1992" priority="13360">
      <formula>IF(RIGHT(TEXT(AI62,"0.#"),1)=".",TRUE,FALSE)</formula>
    </cfRule>
  </conditionalFormatting>
  <conditionalFormatting sqref="AI61">
    <cfRule type="expression" dxfId="1991" priority="13357">
      <formula>IF(RIGHT(TEXT(AI61,"0.#"),1)=".",FALSE,TRUE)</formula>
    </cfRule>
    <cfRule type="expression" dxfId="1990" priority="13358">
      <formula>IF(RIGHT(TEXT(AI61,"0.#"),1)=".",TRUE,FALSE)</formula>
    </cfRule>
  </conditionalFormatting>
  <conditionalFormatting sqref="AI60">
    <cfRule type="expression" dxfId="1989" priority="13355">
      <formula>IF(RIGHT(TEXT(AI60,"0.#"),1)=".",FALSE,TRUE)</formula>
    </cfRule>
    <cfRule type="expression" dxfId="1988" priority="13356">
      <formula>IF(RIGHT(TEXT(AI60,"0.#"),1)=".",TRUE,FALSE)</formula>
    </cfRule>
  </conditionalFormatting>
  <conditionalFormatting sqref="AM60">
    <cfRule type="expression" dxfId="1987" priority="13353">
      <formula>IF(RIGHT(TEXT(AM60,"0.#"),1)=".",FALSE,TRUE)</formula>
    </cfRule>
    <cfRule type="expression" dxfId="1986" priority="13354">
      <formula>IF(RIGHT(TEXT(AM60,"0.#"),1)=".",TRUE,FALSE)</formula>
    </cfRule>
  </conditionalFormatting>
  <conditionalFormatting sqref="AM61">
    <cfRule type="expression" dxfId="1985" priority="13351">
      <formula>IF(RIGHT(TEXT(AM61,"0.#"),1)=".",FALSE,TRUE)</formula>
    </cfRule>
    <cfRule type="expression" dxfId="1984" priority="13352">
      <formula>IF(RIGHT(TEXT(AM61,"0.#"),1)=".",TRUE,FALSE)</formula>
    </cfRule>
  </conditionalFormatting>
  <conditionalFormatting sqref="AM62">
    <cfRule type="expression" dxfId="1983" priority="13349">
      <formula>IF(RIGHT(TEXT(AM62,"0.#"),1)=".",FALSE,TRUE)</formula>
    </cfRule>
    <cfRule type="expression" dxfId="1982" priority="13350">
      <formula>IF(RIGHT(TEXT(AM62,"0.#"),1)=".",TRUE,FALSE)</formula>
    </cfRule>
  </conditionalFormatting>
  <conditionalFormatting sqref="AE87">
    <cfRule type="expression" dxfId="1981" priority="13335">
      <formula>IF(RIGHT(TEXT(AE87,"0.#"),1)=".",FALSE,TRUE)</formula>
    </cfRule>
    <cfRule type="expression" dxfId="1980" priority="13336">
      <formula>IF(RIGHT(TEXT(AE87,"0.#"),1)=".",TRUE,FALSE)</formula>
    </cfRule>
  </conditionalFormatting>
  <conditionalFormatting sqref="AE88">
    <cfRule type="expression" dxfId="1979" priority="13333">
      <formula>IF(RIGHT(TEXT(AE88,"0.#"),1)=".",FALSE,TRUE)</formula>
    </cfRule>
    <cfRule type="expression" dxfId="1978" priority="13334">
      <formula>IF(RIGHT(TEXT(AE88,"0.#"),1)=".",TRUE,FALSE)</formula>
    </cfRule>
  </conditionalFormatting>
  <conditionalFormatting sqref="AE89">
    <cfRule type="expression" dxfId="1977" priority="13331">
      <formula>IF(RIGHT(TEXT(AE89,"0.#"),1)=".",FALSE,TRUE)</formula>
    </cfRule>
    <cfRule type="expression" dxfId="1976" priority="13332">
      <formula>IF(RIGHT(TEXT(AE89,"0.#"),1)=".",TRUE,FALSE)</formula>
    </cfRule>
  </conditionalFormatting>
  <conditionalFormatting sqref="AI89">
    <cfRule type="expression" dxfId="1975" priority="13329">
      <formula>IF(RIGHT(TEXT(AI89,"0.#"),1)=".",FALSE,TRUE)</formula>
    </cfRule>
    <cfRule type="expression" dxfId="1974" priority="13330">
      <formula>IF(RIGHT(TEXT(AI89,"0.#"),1)=".",TRUE,FALSE)</formula>
    </cfRule>
  </conditionalFormatting>
  <conditionalFormatting sqref="AI88">
    <cfRule type="expression" dxfId="1973" priority="13327">
      <formula>IF(RIGHT(TEXT(AI88,"0.#"),1)=".",FALSE,TRUE)</formula>
    </cfRule>
    <cfRule type="expression" dxfId="1972" priority="13328">
      <formula>IF(RIGHT(TEXT(AI88,"0.#"),1)=".",TRUE,FALSE)</formula>
    </cfRule>
  </conditionalFormatting>
  <conditionalFormatting sqref="AI87">
    <cfRule type="expression" dxfId="1971" priority="13325">
      <formula>IF(RIGHT(TEXT(AI87,"0.#"),1)=".",FALSE,TRUE)</formula>
    </cfRule>
    <cfRule type="expression" dxfId="1970" priority="13326">
      <formula>IF(RIGHT(TEXT(AI87,"0.#"),1)=".",TRUE,FALSE)</formula>
    </cfRule>
  </conditionalFormatting>
  <conditionalFormatting sqref="AM88">
    <cfRule type="expression" dxfId="1969" priority="13321">
      <formula>IF(RIGHT(TEXT(AM88,"0.#"),1)=".",FALSE,TRUE)</formula>
    </cfRule>
    <cfRule type="expression" dxfId="1968" priority="13322">
      <formula>IF(RIGHT(TEXT(AM88,"0.#"),1)=".",TRUE,FALSE)</formula>
    </cfRule>
  </conditionalFormatting>
  <conditionalFormatting sqref="AM89">
    <cfRule type="expression" dxfId="1967" priority="13319">
      <formula>IF(RIGHT(TEXT(AM89,"0.#"),1)=".",FALSE,TRUE)</formula>
    </cfRule>
    <cfRule type="expression" dxfId="1966" priority="13320">
      <formula>IF(RIGHT(TEXT(AM89,"0.#"),1)=".",TRUE,FALSE)</formula>
    </cfRule>
  </conditionalFormatting>
  <conditionalFormatting sqref="AE92">
    <cfRule type="expression" dxfId="1965" priority="13305">
      <formula>IF(RIGHT(TEXT(AE92,"0.#"),1)=".",FALSE,TRUE)</formula>
    </cfRule>
    <cfRule type="expression" dxfId="1964" priority="13306">
      <formula>IF(RIGHT(TEXT(AE92,"0.#"),1)=".",TRUE,FALSE)</formula>
    </cfRule>
  </conditionalFormatting>
  <conditionalFormatting sqref="AE93">
    <cfRule type="expression" dxfId="1963" priority="13303">
      <formula>IF(RIGHT(TEXT(AE93,"0.#"),1)=".",FALSE,TRUE)</formula>
    </cfRule>
    <cfRule type="expression" dxfId="1962" priority="13304">
      <formula>IF(RIGHT(TEXT(AE93,"0.#"),1)=".",TRUE,FALSE)</formula>
    </cfRule>
  </conditionalFormatting>
  <conditionalFormatting sqref="AE94">
    <cfRule type="expression" dxfId="1961" priority="13301">
      <formula>IF(RIGHT(TEXT(AE94,"0.#"),1)=".",FALSE,TRUE)</formula>
    </cfRule>
    <cfRule type="expression" dxfId="1960" priority="13302">
      <formula>IF(RIGHT(TEXT(AE94,"0.#"),1)=".",TRUE,FALSE)</formula>
    </cfRule>
  </conditionalFormatting>
  <conditionalFormatting sqref="AI94">
    <cfRule type="expression" dxfId="1959" priority="13299">
      <formula>IF(RIGHT(TEXT(AI94,"0.#"),1)=".",FALSE,TRUE)</formula>
    </cfRule>
    <cfRule type="expression" dxfId="1958" priority="13300">
      <formula>IF(RIGHT(TEXT(AI94,"0.#"),1)=".",TRUE,FALSE)</formula>
    </cfRule>
  </conditionalFormatting>
  <conditionalFormatting sqref="AI93">
    <cfRule type="expression" dxfId="1957" priority="13297">
      <formula>IF(RIGHT(TEXT(AI93,"0.#"),1)=".",FALSE,TRUE)</formula>
    </cfRule>
    <cfRule type="expression" dxfId="1956" priority="13298">
      <formula>IF(RIGHT(TEXT(AI93,"0.#"),1)=".",TRUE,FALSE)</formula>
    </cfRule>
  </conditionalFormatting>
  <conditionalFormatting sqref="AI92">
    <cfRule type="expression" dxfId="1955" priority="13295">
      <formula>IF(RIGHT(TEXT(AI92,"0.#"),1)=".",FALSE,TRUE)</formula>
    </cfRule>
    <cfRule type="expression" dxfId="1954" priority="13296">
      <formula>IF(RIGHT(TEXT(AI92,"0.#"),1)=".",TRUE,FALSE)</formula>
    </cfRule>
  </conditionalFormatting>
  <conditionalFormatting sqref="AM92">
    <cfRule type="expression" dxfId="1953" priority="13293">
      <formula>IF(RIGHT(TEXT(AM92,"0.#"),1)=".",FALSE,TRUE)</formula>
    </cfRule>
    <cfRule type="expression" dxfId="1952" priority="13294">
      <formula>IF(RIGHT(TEXT(AM92,"0.#"),1)=".",TRUE,FALSE)</formula>
    </cfRule>
  </conditionalFormatting>
  <conditionalFormatting sqref="AM93">
    <cfRule type="expression" dxfId="1951" priority="13291">
      <formula>IF(RIGHT(TEXT(AM93,"0.#"),1)=".",FALSE,TRUE)</formula>
    </cfRule>
    <cfRule type="expression" dxfId="1950" priority="13292">
      <formula>IF(RIGHT(TEXT(AM93,"0.#"),1)=".",TRUE,FALSE)</formula>
    </cfRule>
  </conditionalFormatting>
  <conditionalFormatting sqref="AM94">
    <cfRule type="expression" dxfId="1949" priority="13289">
      <formula>IF(RIGHT(TEXT(AM94,"0.#"),1)=".",FALSE,TRUE)</formula>
    </cfRule>
    <cfRule type="expression" dxfId="1948" priority="13290">
      <formula>IF(RIGHT(TEXT(AM94,"0.#"),1)=".",TRUE,FALSE)</formula>
    </cfRule>
  </conditionalFormatting>
  <conditionalFormatting sqref="AE97">
    <cfRule type="expression" dxfId="1947" priority="13275">
      <formula>IF(RIGHT(TEXT(AE97,"0.#"),1)=".",FALSE,TRUE)</formula>
    </cfRule>
    <cfRule type="expression" dxfId="1946" priority="13276">
      <formula>IF(RIGHT(TEXT(AE97,"0.#"),1)=".",TRUE,FALSE)</formula>
    </cfRule>
  </conditionalFormatting>
  <conditionalFormatting sqref="AE98">
    <cfRule type="expression" dxfId="1945" priority="13273">
      <formula>IF(RIGHT(TEXT(AE98,"0.#"),1)=".",FALSE,TRUE)</formula>
    </cfRule>
    <cfRule type="expression" dxfId="1944" priority="13274">
      <formula>IF(RIGHT(TEXT(AE98,"0.#"),1)=".",TRUE,FALSE)</formula>
    </cfRule>
  </conditionalFormatting>
  <conditionalFormatting sqref="AE99">
    <cfRule type="expression" dxfId="1943" priority="13271">
      <formula>IF(RIGHT(TEXT(AE99,"0.#"),1)=".",FALSE,TRUE)</formula>
    </cfRule>
    <cfRule type="expression" dxfId="1942" priority="13272">
      <formula>IF(RIGHT(TEXT(AE99,"0.#"),1)=".",TRUE,FALSE)</formula>
    </cfRule>
  </conditionalFormatting>
  <conditionalFormatting sqref="AI99">
    <cfRule type="expression" dxfId="1941" priority="13269">
      <formula>IF(RIGHT(TEXT(AI99,"0.#"),1)=".",FALSE,TRUE)</formula>
    </cfRule>
    <cfRule type="expression" dxfId="1940" priority="13270">
      <formula>IF(RIGHT(TEXT(AI99,"0.#"),1)=".",TRUE,FALSE)</formula>
    </cfRule>
  </conditionalFormatting>
  <conditionalFormatting sqref="AI98">
    <cfRule type="expression" dxfId="1939" priority="13267">
      <formula>IF(RIGHT(TEXT(AI98,"0.#"),1)=".",FALSE,TRUE)</formula>
    </cfRule>
    <cfRule type="expression" dxfId="1938" priority="13268">
      <formula>IF(RIGHT(TEXT(AI98,"0.#"),1)=".",TRUE,FALSE)</formula>
    </cfRule>
  </conditionalFormatting>
  <conditionalFormatting sqref="AI97">
    <cfRule type="expression" dxfId="1937" priority="13265">
      <formula>IF(RIGHT(TEXT(AI97,"0.#"),1)=".",FALSE,TRUE)</formula>
    </cfRule>
    <cfRule type="expression" dxfId="1936" priority="13266">
      <formula>IF(RIGHT(TEXT(AI97,"0.#"),1)=".",TRUE,FALSE)</formula>
    </cfRule>
  </conditionalFormatting>
  <conditionalFormatting sqref="AM97">
    <cfRule type="expression" dxfId="1935" priority="13263">
      <formula>IF(RIGHT(TEXT(AM97,"0.#"),1)=".",FALSE,TRUE)</formula>
    </cfRule>
    <cfRule type="expression" dxfId="1934" priority="13264">
      <formula>IF(RIGHT(TEXT(AM97,"0.#"),1)=".",TRUE,FALSE)</formula>
    </cfRule>
  </conditionalFormatting>
  <conditionalFormatting sqref="AM98">
    <cfRule type="expression" dxfId="1933" priority="13261">
      <formula>IF(RIGHT(TEXT(AM98,"0.#"),1)=".",FALSE,TRUE)</formula>
    </cfRule>
    <cfRule type="expression" dxfId="1932" priority="13262">
      <formula>IF(RIGHT(TEXT(AM98,"0.#"),1)=".",TRUE,FALSE)</formula>
    </cfRule>
  </conditionalFormatting>
  <conditionalFormatting sqref="AM99">
    <cfRule type="expression" dxfId="1931" priority="13259">
      <formula>IF(RIGHT(TEXT(AM99,"0.#"),1)=".",FALSE,TRUE)</formula>
    </cfRule>
    <cfRule type="expression" dxfId="1930" priority="13260">
      <formula>IF(RIGHT(TEXT(AM99,"0.#"),1)=".",TRUE,FALSE)</formula>
    </cfRule>
  </conditionalFormatting>
  <conditionalFormatting sqref="AI101">
    <cfRule type="expression" dxfId="1929" priority="13245">
      <formula>IF(RIGHT(TEXT(AI101,"0.#"),1)=".",FALSE,TRUE)</formula>
    </cfRule>
    <cfRule type="expression" dxfId="1928" priority="13246">
      <formula>IF(RIGHT(TEXT(AI101,"0.#"),1)=".",TRUE,FALSE)</formula>
    </cfRule>
  </conditionalFormatting>
  <conditionalFormatting sqref="AM101">
    <cfRule type="expression" dxfId="1927" priority="13243">
      <formula>IF(RIGHT(TEXT(AM101,"0.#"),1)=".",FALSE,TRUE)</formula>
    </cfRule>
    <cfRule type="expression" dxfId="1926" priority="13244">
      <formula>IF(RIGHT(TEXT(AM101,"0.#"),1)=".",TRUE,FALSE)</formula>
    </cfRule>
  </conditionalFormatting>
  <conditionalFormatting sqref="AE102">
    <cfRule type="expression" dxfId="1925" priority="13241">
      <formula>IF(RIGHT(TEXT(AE102,"0.#"),1)=".",FALSE,TRUE)</formula>
    </cfRule>
    <cfRule type="expression" dxfId="1924" priority="13242">
      <formula>IF(RIGHT(TEXT(AE102,"0.#"),1)=".",TRUE,FALSE)</formula>
    </cfRule>
  </conditionalFormatting>
  <conditionalFormatting sqref="AI102">
    <cfRule type="expression" dxfId="1923" priority="13239">
      <formula>IF(RIGHT(TEXT(AI102,"0.#"),1)=".",FALSE,TRUE)</formula>
    </cfRule>
    <cfRule type="expression" dxfId="1922" priority="13240">
      <formula>IF(RIGHT(TEXT(AI102,"0.#"),1)=".",TRUE,FALSE)</formula>
    </cfRule>
  </conditionalFormatting>
  <conditionalFormatting sqref="AM102">
    <cfRule type="expression" dxfId="1921" priority="13237">
      <formula>IF(RIGHT(TEXT(AM102,"0.#"),1)=".",FALSE,TRUE)</formula>
    </cfRule>
    <cfRule type="expression" dxfId="1920" priority="13238">
      <formula>IF(RIGHT(TEXT(AM102,"0.#"),1)=".",TRUE,FALSE)</formula>
    </cfRule>
  </conditionalFormatting>
  <conditionalFormatting sqref="AQ102">
    <cfRule type="expression" dxfId="1919" priority="13235">
      <formula>IF(RIGHT(TEXT(AQ102,"0.#"),1)=".",FALSE,TRUE)</formula>
    </cfRule>
    <cfRule type="expression" dxfId="1918" priority="13236">
      <formula>IF(RIGHT(TEXT(AQ102,"0.#"),1)=".",TRUE,FALSE)</formula>
    </cfRule>
  </conditionalFormatting>
  <conditionalFormatting sqref="AE104">
    <cfRule type="expression" dxfId="1917" priority="13233">
      <formula>IF(RIGHT(TEXT(AE104,"0.#"),1)=".",FALSE,TRUE)</formula>
    </cfRule>
    <cfRule type="expression" dxfId="1916" priority="13234">
      <formula>IF(RIGHT(TEXT(AE104,"0.#"),1)=".",TRUE,FALSE)</formula>
    </cfRule>
  </conditionalFormatting>
  <conditionalFormatting sqref="AI104">
    <cfRule type="expression" dxfId="1915" priority="13231">
      <formula>IF(RIGHT(TEXT(AI104,"0.#"),1)=".",FALSE,TRUE)</formula>
    </cfRule>
    <cfRule type="expression" dxfId="1914" priority="13232">
      <formula>IF(RIGHT(TEXT(AI104,"0.#"),1)=".",TRUE,FALSE)</formula>
    </cfRule>
  </conditionalFormatting>
  <conditionalFormatting sqref="AM104">
    <cfRule type="expression" dxfId="1913" priority="13229">
      <formula>IF(RIGHT(TEXT(AM104,"0.#"),1)=".",FALSE,TRUE)</formula>
    </cfRule>
    <cfRule type="expression" dxfId="1912" priority="13230">
      <formula>IF(RIGHT(TEXT(AM104,"0.#"),1)=".",TRUE,FALSE)</formula>
    </cfRule>
  </conditionalFormatting>
  <conditionalFormatting sqref="AE105">
    <cfRule type="expression" dxfId="1911" priority="13227">
      <formula>IF(RIGHT(TEXT(AE105,"0.#"),1)=".",FALSE,TRUE)</formula>
    </cfRule>
    <cfRule type="expression" dxfId="1910" priority="13228">
      <formula>IF(RIGHT(TEXT(AE105,"0.#"),1)=".",TRUE,FALSE)</formula>
    </cfRule>
  </conditionalFormatting>
  <conditionalFormatting sqref="AI105">
    <cfRule type="expression" dxfId="1909" priority="13225">
      <formula>IF(RIGHT(TEXT(AI105,"0.#"),1)=".",FALSE,TRUE)</formula>
    </cfRule>
    <cfRule type="expression" dxfId="1908" priority="13226">
      <formula>IF(RIGHT(TEXT(AI105,"0.#"),1)=".",TRUE,FALSE)</formula>
    </cfRule>
  </conditionalFormatting>
  <conditionalFormatting sqref="AM105">
    <cfRule type="expression" dxfId="1907" priority="13223">
      <formula>IF(RIGHT(TEXT(AM105,"0.#"),1)=".",FALSE,TRUE)</formula>
    </cfRule>
    <cfRule type="expression" dxfId="1906" priority="13224">
      <formula>IF(RIGHT(TEXT(AM105,"0.#"),1)=".",TRUE,FALSE)</formula>
    </cfRule>
  </conditionalFormatting>
  <conditionalFormatting sqref="AE107">
    <cfRule type="expression" dxfId="1905" priority="13219">
      <formula>IF(RIGHT(TEXT(AE107,"0.#"),1)=".",FALSE,TRUE)</formula>
    </cfRule>
    <cfRule type="expression" dxfId="1904" priority="13220">
      <formula>IF(RIGHT(TEXT(AE107,"0.#"),1)=".",TRUE,FALSE)</formula>
    </cfRule>
  </conditionalFormatting>
  <conditionalFormatting sqref="AI107">
    <cfRule type="expression" dxfId="1903" priority="13217">
      <formula>IF(RIGHT(TEXT(AI107,"0.#"),1)=".",FALSE,TRUE)</formula>
    </cfRule>
    <cfRule type="expression" dxfId="1902" priority="13218">
      <formula>IF(RIGHT(TEXT(AI107,"0.#"),1)=".",TRUE,FALSE)</formula>
    </cfRule>
  </conditionalFormatting>
  <conditionalFormatting sqref="AM107">
    <cfRule type="expression" dxfId="1901" priority="13215">
      <formula>IF(RIGHT(TEXT(AM107,"0.#"),1)=".",FALSE,TRUE)</formula>
    </cfRule>
    <cfRule type="expression" dxfId="1900" priority="13216">
      <formula>IF(RIGHT(TEXT(AM107,"0.#"),1)=".",TRUE,FALSE)</formula>
    </cfRule>
  </conditionalFormatting>
  <conditionalFormatting sqref="AE108">
    <cfRule type="expression" dxfId="1899" priority="13213">
      <formula>IF(RIGHT(TEXT(AE108,"0.#"),1)=".",FALSE,TRUE)</formula>
    </cfRule>
    <cfRule type="expression" dxfId="1898" priority="13214">
      <formula>IF(RIGHT(TEXT(AE108,"0.#"),1)=".",TRUE,FALSE)</formula>
    </cfRule>
  </conditionalFormatting>
  <conditionalFormatting sqref="AI108">
    <cfRule type="expression" dxfId="1897" priority="13211">
      <formula>IF(RIGHT(TEXT(AI108,"0.#"),1)=".",FALSE,TRUE)</formula>
    </cfRule>
    <cfRule type="expression" dxfId="1896" priority="13212">
      <formula>IF(RIGHT(TEXT(AI108,"0.#"),1)=".",TRUE,FALSE)</formula>
    </cfRule>
  </conditionalFormatting>
  <conditionalFormatting sqref="AM108">
    <cfRule type="expression" dxfId="1895" priority="13209">
      <formula>IF(RIGHT(TEXT(AM108,"0.#"),1)=".",FALSE,TRUE)</formula>
    </cfRule>
    <cfRule type="expression" dxfId="1894" priority="13210">
      <formula>IF(RIGHT(TEXT(AM108,"0.#"),1)=".",TRUE,FALSE)</formula>
    </cfRule>
  </conditionalFormatting>
  <conditionalFormatting sqref="AE110">
    <cfRule type="expression" dxfId="1893" priority="13205">
      <formula>IF(RIGHT(TEXT(AE110,"0.#"),1)=".",FALSE,TRUE)</formula>
    </cfRule>
    <cfRule type="expression" dxfId="1892" priority="13206">
      <formula>IF(RIGHT(TEXT(AE110,"0.#"),1)=".",TRUE,FALSE)</formula>
    </cfRule>
  </conditionalFormatting>
  <conditionalFormatting sqref="AI110">
    <cfRule type="expression" dxfId="1891" priority="13203">
      <formula>IF(RIGHT(TEXT(AI110,"0.#"),1)=".",FALSE,TRUE)</formula>
    </cfRule>
    <cfRule type="expression" dxfId="1890" priority="13204">
      <formula>IF(RIGHT(TEXT(AI110,"0.#"),1)=".",TRUE,FALSE)</formula>
    </cfRule>
  </conditionalFormatting>
  <conditionalFormatting sqref="AM110">
    <cfRule type="expression" dxfId="1889" priority="13201">
      <formula>IF(RIGHT(TEXT(AM110,"0.#"),1)=".",FALSE,TRUE)</formula>
    </cfRule>
    <cfRule type="expression" dxfId="1888" priority="13202">
      <formula>IF(RIGHT(TEXT(AM110,"0.#"),1)=".",TRUE,FALSE)</formula>
    </cfRule>
  </conditionalFormatting>
  <conditionalFormatting sqref="AE111">
    <cfRule type="expression" dxfId="1887" priority="13199">
      <formula>IF(RIGHT(TEXT(AE111,"0.#"),1)=".",FALSE,TRUE)</formula>
    </cfRule>
    <cfRule type="expression" dxfId="1886" priority="13200">
      <formula>IF(RIGHT(TEXT(AE111,"0.#"),1)=".",TRUE,FALSE)</formula>
    </cfRule>
  </conditionalFormatting>
  <conditionalFormatting sqref="AI111">
    <cfRule type="expression" dxfId="1885" priority="13197">
      <formula>IF(RIGHT(TEXT(AI111,"0.#"),1)=".",FALSE,TRUE)</formula>
    </cfRule>
    <cfRule type="expression" dxfId="1884" priority="13198">
      <formula>IF(RIGHT(TEXT(AI111,"0.#"),1)=".",TRUE,FALSE)</formula>
    </cfRule>
  </conditionalFormatting>
  <conditionalFormatting sqref="AM111">
    <cfRule type="expression" dxfId="1883" priority="13195">
      <formula>IF(RIGHT(TEXT(AM111,"0.#"),1)=".",FALSE,TRUE)</formula>
    </cfRule>
    <cfRule type="expression" dxfId="1882" priority="13196">
      <formula>IF(RIGHT(TEXT(AM111,"0.#"),1)=".",TRUE,FALSE)</formula>
    </cfRule>
  </conditionalFormatting>
  <conditionalFormatting sqref="AE113">
    <cfRule type="expression" dxfId="1881" priority="13191">
      <formula>IF(RIGHT(TEXT(AE113,"0.#"),1)=".",FALSE,TRUE)</formula>
    </cfRule>
    <cfRule type="expression" dxfId="1880" priority="13192">
      <formula>IF(RIGHT(TEXT(AE113,"0.#"),1)=".",TRUE,FALSE)</formula>
    </cfRule>
  </conditionalFormatting>
  <conditionalFormatting sqref="AI113">
    <cfRule type="expression" dxfId="1879" priority="13189">
      <formula>IF(RIGHT(TEXT(AI113,"0.#"),1)=".",FALSE,TRUE)</formula>
    </cfRule>
    <cfRule type="expression" dxfId="1878" priority="13190">
      <formula>IF(RIGHT(TEXT(AI113,"0.#"),1)=".",TRUE,FALSE)</formula>
    </cfRule>
  </conditionalFormatting>
  <conditionalFormatting sqref="AM113">
    <cfRule type="expression" dxfId="1877" priority="13187">
      <formula>IF(RIGHT(TEXT(AM113,"0.#"),1)=".",FALSE,TRUE)</formula>
    </cfRule>
    <cfRule type="expression" dxfId="1876" priority="13188">
      <formula>IF(RIGHT(TEXT(AM113,"0.#"),1)=".",TRUE,FALSE)</formula>
    </cfRule>
  </conditionalFormatting>
  <conditionalFormatting sqref="AE114">
    <cfRule type="expression" dxfId="1875" priority="13185">
      <formula>IF(RIGHT(TEXT(AE114,"0.#"),1)=".",FALSE,TRUE)</formula>
    </cfRule>
    <cfRule type="expression" dxfId="1874" priority="13186">
      <formula>IF(RIGHT(TEXT(AE114,"0.#"),1)=".",TRUE,FALSE)</formula>
    </cfRule>
  </conditionalFormatting>
  <conditionalFormatting sqref="AI114">
    <cfRule type="expression" dxfId="1873" priority="13183">
      <formula>IF(RIGHT(TEXT(AI114,"0.#"),1)=".",FALSE,TRUE)</formula>
    </cfRule>
    <cfRule type="expression" dxfId="1872" priority="13184">
      <formula>IF(RIGHT(TEXT(AI114,"0.#"),1)=".",TRUE,FALSE)</formula>
    </cfRule>
  </conditionalFormatting>
  <conditionalFormatting sqref="AM114">
    <cfRule type="expression" dxfId="1871" priority="13181">
      <formula>IF(RIGHT(TEXT(AM114,"0.#"),1)=".",FALSE,TRUE)</formula>
    </cfRule>
    <cfRule type="expression" dxfId="1870" priority="13182">
      <formula>IF(RIGHT(TEXT(AM114,"0.#"),1)=".",TRUE,FALSE)</formula>
    </cfRule>
  </conditionalFormatting>
  <conditionalFormatting sqref="AE116 AQ116">
    <cfRule type="expression" dxfId="1869" priority="13177">
      <formula>IF(RIGHT(TEXT(AE116,"0.#"),1)=".",FALSE,TRUE)</formula>
    </cfRule>
    <cfRule type="expression" dxfId="1868" priority="13178">
      <formula>IF(RIGHT(TEXT(AE116,"0.#"),1)=".",TRUE,FALSE)</formula>
    </cfRule>
  </conditionalFormatting>
  <conditionalFormatting sqref="AI116">
    <cfRule type="expression" dxfId="1867" priority="13175">
      <formula>IF(RIGHT(TEXT(AI116,"0.#"),1)=".",FALSE,TRUE)</formula>
    </cfRule>
    <cfRule type="expression" dxfId="1866" priority="13176">
      <formula>IF(RIGHT(TEXT(AI116,"0.#"),1)=".",TRUE,FALSE)</formula>
    </cfRule>
  </conditionalFormatting>
  <conditionalFormatting sqref="AM116">
    <cfRule type="expression" dxfId="1865" priority="13173">
      <formula>IF(RIGHT(TEXT(AM116,"0.#"),1)=".",FALSE,TRUE)</formula>
    </cfRule>
    <cfRule type="expression" dxfId="1864" priority="13174">
      <formula>IF(RIGHT(TEXT(AM116,"0.#"),1)=".",TRUE,FALSE)</formula>
    </cfRule>
  </conditionalFormatting>
  <conditionalFormatting sqref="AE117 AM117">
    <cfRule type="expression" dxfId="1863" priority="13171">
      <formula>IF(RIGHT(TEXT(AE117,"0.#"),1)=".",FALSE,TRUE)</formula>
    </cfRule>
    <cfRule type="expression" dxfId="1862" priority="13172">
      <formula>IF(RIGHT(TEXT(AE117,"0.#"),1)=".",TRUE,FALSE)</formula>
    </cfRule>
  </conditionalFormatting>
  <conditionalFormatting sqref="AI117">
    <cfRule type="expression" dxfId="1861" priority="13169">
      <formula>IF(RIGHT(TEXT(AI117,"0.#"),1)=".",FALSE,TRUE)</formula>
    </cfRule>
    <cfRule type="expression" dxfId="1860" priority="13170">
      <formula>IF(RIGHT(TEXT(AI117,"0.#"),1)=".",TRUE,FALSE)</formula>
    </cfRule>
  </conditionalFormatting>
  <conditionalFormatting sqref="AQ117">
    <cfRule type="expression" dxfId="1859" priority="13165">
      <formula>IF(RIGHT(TEXT(AQ117,"0.#"),1)=".",FALSE,TRUE)</formula>
    </cfRule>
    <cfRule type="expression" dxfId="1858" priority="13166">
      <formula>IF(RIGHT(TEXT(AQ117,"0.#"),1)=".",TRUE,FALSE)</formula>
    </cfRule>
  </conditionalFormatting>
  <conditionalFormatting sqref="AE119 AQ119">
    <cfRule type="expression" dxfId="1857" priority="13163">
      <formula>IF(RIGHT(TEXT(AE119,"0.#"),1)=".",FALSE,TRUE)</formula>
    </cfRule>
    <cfRule type="expression" dxfId="1856" priority="13164">
      <formula>IF(RIGHT(TEXT(AE119,"0.#"),1)=".",TRUE,FALSE)</formula>
    </cfRule>
  </conditionalFormatting>
  <conditionalFormatting sqref="AI119">
    <cfRule type="expression" dxfId="1855" priority="13161">
      <formula>IF(RIGHT(TEXT(AI119,"0.#"),1)=".",FALSE,TRUE)</formula>
    </cfRule>
    <cfRule type="expression" dxfId="1854" priority="13162">
      <formula>IF(RIGHT(TEXT(AI119,"0.#"),1)=".",TRUE,FALSE)</formula>
    </cfRule>
  </conditionalFormatting>
  <conditionalFormatting sqref="AM119">
    <cfRule type="expression" dxfId="1853" priority="13159">
      <formula>IF(RIGHT(TEXT(AM119,"0.#"),1)=".",FALSE,TRUE)</formula>
    </cfRule>
    <cfRule type="expression" dxfId="1852" priority="13160">
      <formula>IF(RIGHT(TEXT(AM119,"0.#"),1)=".",TRUE,FALSE)</formula>
    </cfRule>
  </conditionalFormatting>
  <conditionalFormatting sqref="AQ120">
    <cfRule type="expression" dxfId="1851" priority="13151">
      <formula>IF(RIGHT(TEXT(AQ120,"0.#"),1)=".",FALSE,TRUE)</formula>
    </cfRule>
    <cfRule type="expression" dxfId="1850" priority="13152">
      <formula>IF(RIGHT(TEXT(AQ120,"0.#"),1)=".",TRUE,FALSE)</formula>
    </cfRule>
  </conditionalFormatting>
  <conditionalFormatting sqref="AE122 AQ122">
    <cfRule type="expression" dxfId="1849" priority="13149">
      <formula>IF(RIGHT(TEXT(AE122,"0.#"),1)=".",FALSE,TRUE)</formula>
    </cfRule>
    <cfRule type="expression" dxfId="1848" priority="13150">
      <formula>IF(RIGHT(TEXT(AE122,"0.#"),1)=".",TRUE,FALSE)</formula>
    </cfRule>
  </conditionalFormatting>
  <conditionalFormatting sqref="AI122">
    <cfRule type="expression" dxfId="1847" priority="13147">
      <formula>IF(RIGHT(TEXT(AI122,"0.#"),1)=".",FALSE,TRUE)</formula>
    </cfRule>
    <cfRule type="expression" dxfId="1846" priority="13148">
      <formula>IF(RIGHT(TEXT(AI122,"0.#"),1)=".",TRUE,FALSE)</formula>
    </cfRule>
  </conditionalFormatting>
  <conditionalFormatting sqref="AM122">
    <cfRule type="expression" dxfId="1845" priority="13145">
      <formula>IF(RIGHT(TEXT(AM122,"0.#"),1)=".",FALSE,TRUE)</formula>
    </cfRule>
    <cfRule type="expression" dxfId="1844" priority="13146">
      <formula>IF(RIGHT(TEXT(AM122,"0.#"),1)=".",TRUE,FALSE)</formula>
    </cfRule>
  </conditionalFormatting>
  <conditionalFormatting sqref="AQ123">
    <cfRule type="expression" dxfId="1843" priority="13137">
      <formula>IF(RIGHT(TEXT(AQ123,"0.#"),1)=".",FALSE,TRUE)</formula>
    </cfRule>
    <cfRule type="expression" dxfId="1842" priority="13138">
      <formula>IF(RIGHT(TEXT(AQ123,"0.#"),1)=".",TRUE,FALSE)</formula>
    </cfRule>
  </conditionalFormatting>
  <conditionalFormatting sqref="AE125 AQ125">
    <cfRule type="expression" dxfId="1841" priority="13135">
      <formula>IF(RIGHT(TEXT(AE125,"0.#"),1)=".",FALSE,TRUE)</formula>
    </cfRule>
    <cfRule type="expression" dxfId="1840" priority="13136">
      <formula>IF(RIGHT(TEXT(AE125,"0.#"),1)=".",TRUE,FALSE)</formula>
    </cfRule>
  </conditionalFormatting>
  <conditionalFormatting sqref="AI125">
    <cfRule type="expression" dxfId="1839" priority="13133">
      <formula>IF(RIGHT(TEXT(AI125,"0.#"),1)=".",FALSE,TRUE)</formula>
    </cfRule>
    <cfRule type="expression" dxfId="1838" priority="13134">
      <formula>IF(RIGHT(TEXT(AI125,"0.#"),1)=".",TRUE,FALSE)</formula>
    </cfRule>
  </conditionalFormatting>
  <conditionalFormatting sqref="AM125">
    <cfRule type="expression" dxfId="1837" priority="13131">
      <formula>IF(RIGHT(TEXT(AM125,"0.#"),1)=".",FALSE,TRUE)</formula>
    </cfRule>
    <cfRule type="expression" dxfId="1836" priority="13132">
      <formula>IF(RIGHT(TEXT(AM125,"0.#"),1)=".",TRUE,FALSE)</formula>
    </cfRule>
  </conditionalFormatting>
  <conditionalFormatting sqref="AQ126">
    <cfRule type="expression" dxfId="1835" priority="13123">
      <formula>IF(RIGHT(TEXT(AQ126,"0.#"),1)=".",FALSE,TRUE)</formula>
    </cfRule>
    <cfRule type="expression" dxfId="1834" priority="13124">
      <formula>IF(RIGHT(TEXT(AQ126,"0.#"),1)=".",TRUE,FALSE)</formula>
    </cfRule>
  </conditionalFormatting>
  <conditionalFormatting sqref="AE128 AQ128">
    <cfRule type="expression" dxfId="1833" priority="13121">
      <formula>IF(RIGHT(TEXT(AE128,"0.#"),1)=".",FALSE,TRUE)</formula>
    </cfRule>
    <cfRule type="expression" dxfId="1832" priority="13122">
      <formula>IF(RIGHT(TEXT(AE128,"0.#"),1)=".",TRUE,FALSE)</formula>
    </cfRule>
  </conditionalFormatting>
  <conditionalFormatting sqref="AI128">
    <cfRule type="expression" dxfId="1831" priority="13119">
      <formula>IF(RIGHT(TEXT(AI128,"0.#"),1)=".",FALSE,TRUE)</formula>
    </cfRule>
    <cfRule type="expression" dxfId="1830" priority="13120">
      <formula>IF(RIGHT(TEXT(AI128,"0.#"),1)=".",TRUE,FALSE)</formula>
    </cfRule>
  </conditionalFormatting>
  <conditionalFormatting sqref="AM128">
    <cfRule type="expression" dxfId="1829" priority="13117">
      <formula>IF(RIGHT(TEXT(AM128,"0.#"),1)=".",FALSE,TRUE)</formula>
    </cfRule>
    <cfRule type="expression" dxfId="1828" priority="13118">
      <formula>IF(RIGHT(TEXT(AM128,"0.#"),1)=".",TRUE,FALSE)</formula>
    </cfRule>
  </conditionalFormatting>
  <conditionalFormatting sqref="AQ129">
    <cfRule type="expression" dxfId="1827" priority="13109">
      <formula>IF(RIGHT(TEXT(AQ129,"0.#"),1)=".",FALSE,TRUE)</formula>
    </cfRule>
    <cfRule type="expression" dxfId="1826" priority="13110">
      <formula>IF(RIGHT(TEXT(AQ129,"0.#"),1)=".",TRUE,FALSE)</formula>
    </cfRule>
  </conditionalFormatting>
  <conditionalFormatting sqref="AE75">
    <cfRule type="expression" dxfId="1825" priority="13107">
      <formula>IF(RIGHT(TEXT(AE75,"0.#"),1)=".",FALSE,TRUE)</formula>
    </cfRule>
    <cfRule type="expression" dxfId="1824" priority="13108">
      <formula>IF(RIGHT(TEXT(AE75,"0.#"),1)=".",TRUE,FALSE)</formula>
    </cfRule>
  </conditionalFormatting>
  <conditionalFormatting sqref="AE76">
    <cfRule type="expression" dxfId="1823" priority="13105">
      <formula>IF(RIGHT(TEXT(AE76,"0.#"),1)=".",FALSE,TRUE)</formula>
    </cfRule>
    <cfRule type="expression" dxfId="1822" priority="13106">
      <formula>IF(RIGHT(TEXT(AE76,"0.#"),1)=".",TRUE,FALSE)</formula>
    </cfRule>
  </conditionalFormatting>
  <conditionalFormatting sqref="AE77">
    <cfRule type="expression" dxfId="1821" priority="13103">
      <formula>IF(RIGHT(TEXT(AE77,"0.#"),1)=".",FALSE,TRUE)</formula>
    </cfRule>
    <cfRule type="expression" dxfId="1820" priority="13104">
      <formula>IF(RIGHT(TEXT(AE77,"0.#"),1)=".",TRUE,FALSE)</formula>
    </cfRule>
  </conditionalFormatting>
  <conditionalFormatting sqref="AI77">
    <cfRule type="expression" dxfId="1819" priority="13101">
      <formula>IF(RIGHT(TEXT(AI77,"0.#"),1)=".",FALSE,TRUE)</formula>
    </cfRule>
    <cfRule type="expression" dxfId="1818" priority="13102">
      <formula>IF(RIGHT(TEXT(AI77,"0.#"),1)=".",TRUE,FALSE)</formula>
    </cfRule>
  </conditionalFormatting>
  <conditionalFormatting sqref="AI76">
    <cfRule type="expression" dxfId="1817" priority="13099">
      <formula>IF(RIGHT(TEXT(AI76,"0.#"),1)=".",FALSE,TRUE)</formula>
    </cfRule>
    <cfRule type="expression" dxfId="1816" priority="13100">
      <formula>IF(RIGHT(TEXT(AI76,"0.#"),1)=".",TRUE,FALSE)</formula>
    </cfRule>
  </conditionalFormatting>
  <conditionalFormatting sqref="AI75">
    <cfRule type="expression" dxfId="1815" priority="13097">
      <formula>IF(RIGHT(TEXT(AI75,"0.#"),1)=".",FALSE,TRUE)</formula>
    </cfRule>
    <cfRule type="expression" dxfId="1814" priority="13098">
      <formula>IF(RIGHT(TEXT(AI75,"0.#"),1)=".",TRUE,FALSE)</formula>
    </cfRule>
  </conditionalFormatting>
  <conditionalFormatting sqref="AM75">
    <cfRule type="expression" dxfId="1813" priority="13095">
      <formula>IF(RIGHT(TEXT(AM75,"0.#"),1)=".",FALSE,TRUE)</formula>
    </cfRule>
    <cfRule type="expression" dxfId="1812" priority="13096">
      <formula>IF(RIGHT(TEXT(AM75,"0.#"),1)=".",TRUE,FALSE)</formula>
    </cfRule>
  </conditionalFormatting>
  <conditionalFormatting sqref="AM76">
    <cfRule type="expression" dxfId="1811" priority="13093">
      <formula>IF(RIGHT(TEXT(AM76,"0.#"),1)=".",FALSE,TRUE)</formula>
    </cfRule>
    <cfRule type="expression" dxfId="1810" priority="13094">
      <formula>IF(RIGHT(TEXT(AM76,"0.#"),1)=".",TRUE,FALSE)</formula>
    </cfRule>
  </conditionalFormatting>
  <conditionalFormatting sqref="AM77">
    <cfRule type="expression" dxfId="1809" priority="13091">
      <formula>IF(RIGHT(TEXT(AM77,"0.#"),1)=".",FALSE,TRUE)</formula>
    </cfRule>
    <cfRule type="expression" dxfId="1808" priority="13092">
      <formula>IF(RIGHT(TEXT(AM77,"0.#"),1)=".",TRUE,FALSE)</formula>
    </cfRule>
  </conditionalFormatting>
  <conditionalFormatting sqref="AE134:AE135 AI134:AI135 AM134:AM135 AQ134:AQ135 AU134:AU135">
    <cfRule type="expression" dxfId="1807" priority="13077">
      <formula>IF(RIGHT(TEXT(AE134,"0.#"),1)=".",FALSE,TRUE)</formula>
    </cfRule>
    <cfRule type="expression" dxfId="1806" priority="13078">
      <formula>IF(RIGHT(TEXT(AE134,"0.#"),1)=".",TRUE,FALSE)</formula>
    </cfRule>
  </conditionalFormatting>
  <conditionalFormatting sqref="AE433 AI433 AM433 AQ433">
    <cfRule type="expression" dxfId="1805" priority="13047">
      <formula>IF(RIGHT(TEXT(AE433,"0.#"),1)=".",FALSE,TRUE)</formula>
    </cfRule>
    <cfRule type="expression" dxfId="1804" priority="13048">
      <formula>IF(RIGHT(TEXT(AE433,"0.#"),1)=".",TRUE,FALSE)</formula>
    </cfRule>
  </conditionalFormatting>
  <conditionalFormatting sqref="AE434 AI434 AM434 AQ434">
    <cfRule type="expression" dxfId="1803" priority="13045">
      <formula>IF(RIGHT(TEXT(AE434,"0.#"),1)=".",FALSE,TRUE)</formula>
    </cfRule>
    <cfRule type="expression" dxfId="1802" priority="13046">
      <formula>IF(RIGHT(TEXT(AE434,"0.#"),1)=".",TRUE,FALSE)</formula>
    </cfRule>
  </conditionalFormatting>
  <conditionalFormatting sqref="AE435 AI435 AM435 AQ435">
    <cfRule type="expression" dxfId="1801" priority="13043">
      <formula>IF(RIGHT(TEXT(AE435,"0.#"),1)=".",FALSE,TRUE)</formula>
    </cfRule>
    <cfRule type="expression" dxfId="1800" priority="13044">
      <formula>IF(RIGHT(TEXT(AE435,"0.#"),1)=".",TRUE,FALSE)</formula>
    </cfRule>
  </conditionalFormatting>
  <conditionalFormatting sqref="AU433">
    <cfRule type="expression" dxfId="1799" priority="13023">
      <formula>IF(RIGHT(TEXT(AU433,"0.#"),1)=".",FALSE,TRUE)</formula>
    </cfRule>
    <cfRule type="expression" dxfId="1798" priority="13024">
      <formula>IF(RIGHT(TEXT(AU433,"0.#"),1)=".",TRUE,FALSE)</formula>
    </cfRule>
  </conditionalFormatting>
  <conditionalFormatting sqref="AU434">
    <cfRule type="expression" dxfId="1797" priority="13021">
      <formula>IF(RIGHT(TEXT(AU434,"0.#"),1)=".",FALSE,TRUE)</formula>
    </cfRule>
    <cfRule type="expression" dxfId="1796" priority="13022">
      <formula>IF(RIGHT(TEXT(AU434,"0.#"),1)=".",TRUE,FALSE)</formula>
    </cfRule>
  </conditionalFormatting>
  <conditionalFormatting sqref="AU435">
    <cfRule type="expression" dxfId="1795" priority="13019">
      <formula>IF(RIGHT(TEXT(AU435,"0.#"),1)=".",FALSE,TRUE)</formula>
    </cfRule>
    <cfRule type="expression" dxfId="1794" priority="13020">
      <formula>IF(RIGHT(TEXT(AU435,"0.#"),1)=".",TRUE,FALSE)</formula>
    </cfRule>
  </conditionalFormatting>
  <conditionalFormatting sqref="AL849:AO874">
    <cfRule type="expression" dxfId="1793" priority="6647">
      <formula>IF(AND(AL849&gt;=0, RIGHT(TEXT(AL849,"0.#"),1)&lt;&gt;"."),TRUE,FALSE)</formula>
    </cfRule>
    <cfRule type="expression" dxfId="1792" priority="6648">
      <formula>IF(AND(AL849&gt;=0, RIGHT(TEXT(AL849,"0.#"),1)="."),TRUE,FALSE)</formula>
    </cfRule>
    <cfRule type="expression" dxfId="1791" priority="6649">
      <formula>IF(AND(AL849&lt;0, RIGHT(TEXT(AL849,"0.#"),1)&lt;&gt;"."),TRUE,FALSE)</formula>
    </cfRule>
    <cfRule type="expression" dxfId="1790" priority="6650">
      <formula>IF(AND(AL849&lt;0, RIGHT(TEXT(AL849,"0.#"),1)="."),TRUE,FALSE)</formula>
    </cfRule>
  </conditionalFormatting>
  <conditionalFormatting sqref="AQ53:AQ55">
    <cfRule type="expression" dxfId="1789" priority="4669">
      <formula>IF(RIGHT(TEXT(AQ53,"0.#"),1)=".",FALSE,TRUE)</formula>
    </cfRule>
    <cfRule type="expression" dxfId="1788" priority="4670">
      <formula>IF(RIGHT(TEXT(AQ53,"0.#"),1)=".",TRUE,FALSE)</formula>
    </cfRule>
  </conditionalFormatting>
  <conditionalFormatting sqref="AU53:AU55">
    <cfRule type="expression" dxfId="1787" priority="4667">
      <formula>IF(RIGHT(TEXT(AU53,"0.#"),1)=".",FALSE,TRUE)</formula>
    </cfRule>
    <cfRule type="expression" dxfId="1786" priority="4668">
      <formula>IF(RIGHT(TEXT(AU53,"0.#"),1)=".",TRUE,FALSE)</formula>
    </cfRule>
  </conditionalFormatting>
  <conditionalFormatting sqref="AQ60:AQ62">
    <cfRule type="expression" dxfId="1785" priority="4665">
      <formula>IF(RIGHT(TEXT(AQ60,"0.#"),1)=".",FALSE,TRUE)</formula>
    </cfRule>
    <cfRule type="expression" dxfId="1784" priority="4666">
      <formula>IF(RIGHT(TEXT(AQ60,"0.#"),1)=".",TRUE,FALSE)</formula>
    </cfRule>
  </conditionalFormatting>
  <conditionalFormatting sqref="AU60:AU62">
    <cfRule type="expression" dxfId="1783" priority="4663">
      <formula>IF(RIGHT(TEXT(AU60,"0.#"),1)=".",FALSE,TRUE)</formula>
    </cfRule>
    <cfRule type="expression" dxfId="1782" priority="4664">
      <formula>IF(RIGHT(TEXT(AU60,"0.#"),1)=".",TRUE,FALSE)</formula>
    </cfRule>
  </conditionalFormatting>
  <conditionalFormatting sqref="AQ75:AQ77">
    <cfRule type="expression" dxfId="1781" priority="4661">
      <formula>IF(RIGHT(TEXT(AQ75,"0.#"),1)=".",FALSE,TRUE)</formula>
    </cfRule>
    <cfRule type="expression" dxfId="1780" priority="4662">
      <formula>IF(RIGHT(TEXT(AQ75,"0.#"),1)=".",TRUE,FALSE)</formula>
    </cfRule>
  </conditionalFormatting>
  <conditionalFormatting sqref="AU75:AU77">
    <cfRule type="expression" dxfId="1779" priority="4659">
      <formula>IF(RIGHT(TEXT(AU75,"0.#"),1)=".",FALSE,TRUE)</formula>
    </cfRule>
    <cfRule type="expression" dxfId="1778" priority="4660">
      <formula>IF(RIGHT(TEXT(AU75,"0.#"),1)=".",TRUE,FALSE)</formula>
    </cfRule>
  </conditionalFormatting>
  <conditionalFormatting sqref="AQ87:AQ89">
    <cfRule type="expression" dxfId="1777" priority="4657">
      <formula>IF(RIGHT(TEXT(AQ87,"0.#"),1)=".",FALSE,TRUE)</formula>
    </cfRule>
    <cfRule type="expression" dxfId="1776" priority="4658">
      <formula>IF(RIGHT(TEXT(AQ87,"0.#"),1)=".",TRUE,FALSE)</formula>
    </cfRule>
  </conditionalFormatting>
  <conditionalFormatting sqref="AU87:AU89">
    <cfRule type="expression" dxfId="1775" priority="4655">
      <formula>IF(RIGHT(TEXT(AU87,"0.#"),1)=".",FALSE,TRUE)</formula>
    </cfRule>
    <cfRule type="expression" dxfId="1774" priority="4656">
      <formula>IF(RIGHT(TEXT(AU87,"0.#"),1)=".",TRUE,FALSE)</formula>
    </cfRule>
  </conditionalFormatting>
  <conditionalFormatting sqref="AQ92:AQ94">
    <cfRule type="expression" dxfId="1773" priority="4653">
      <formula>IF(RIGHT(TEXT(AQ92,"0.#"),1)=".",FALSE,TRUE)</formula>
    </cfRule>
    <cfRule type="expression" dxfId="1772" priority="4654">
      <formula>IF(RIGHT(TEXT(AQ92,"0.#"),1)=".",TRUE,FALSE)</formula>
    </cfRule>
  </conditionalFormatting>
  <conditionalFormatting sqref="AU92:AU94">
    <cfRule type="expression" dxfId="1771" priority="4651">
      <formula>IF(RIGHT(TEXT(AU92,"0.#"),1)=".",FALSE,TRUE)</formula>
    </cfRule>
    <cfRule type="expression" dxfId="1770" priority="4652">
      <formula>IF(RIGHT(TEXT(AU92,"0.#"),1)=".",TRUE,FALSE)</formula>
    </cfRule>
  </conditionalFormatting>
  <conditionalFormatting sqref="AQ97:AQ99">
    <cfRule type="expression" dxfId="1769" priority="4649">
      <formula>IF(RIGHT(TEXT(AQ97,"0.#"),1)=".",FALSE,TRUE)</formula>
    </cfRule>
    <cfRule type="expression" dxfId="1768" priority="4650">
      <formula>IF(RIGHT(TEXT(AQ97,"0.#"),1)=".",TRUE,FALSE)</formula>
    </cfRule>
  </conditionalFormatting>
  <conditionalFormatting sqref="AU97:AU99">
    <cfRule type="expression" dxfId="1767" priority="4647">
      <formula>IF(RIGHT(TEXT(AU97,"0.#"),1)=".",FALSE,TRUE)</formula>
    </cfRule>
    <cfRule type="expression" dxfId="1766" priority="4648">
      <formula>IF(RIGHT(TEXT(AU97,"0.#"),1)=".",TRUE,FALSE)</formula>
    </cfRule>
  </conditionalFormatting>
  <conditionalFormatting sqref="AE458 AI458 AM458 AQ458">
    <cfRule type="expression" dxfId="1765" priority="4341">
      <formula>IF(RIGHT(TEXT(AE458,"0.#"),1)=".",FALSE,TRUE)</formula>
    </cfRule>
    <cfRule type="expression" dxfId="1764" priority="4342">
      <formula>IF(RIGHT(TEXT(AE458,"0.#"),1)=".",TRUE,FALSE)</formula>
    </cfRule>
  </conditionalFormatting>
  <conditionalFormatting sqref="AE459 AI459 AM459 AQ459">
    <cfRule type="expression" dxfId="1763" priority="4339">
      <formula>IF(RIGHT(TEXT(AE459,"0.#"),1)=".",FALSE,TRUE)</formula>
    </cfRule>
    <cfRule type="expression" dxfId="1762" priority="4340">
      <formula>IF(RIGHT(TEXT(AE459,"0.#"),1)=".",TRUE,FALSE)</formula>
    </cfRule>
  </conditionalFormatting>
  <conditionalFormatting sqref="AE460 AI460 AM460 AQ460">
    <cfRule type="expression" dxfId="1761" priority="4337">
      <formula>IF(RIGHT(TEXT(AE460,"0.#"),1)=".",FALSE,TRUE)</formula>
    </cfRule>
    <cfRule type="expression" dxfId="1760" priority="4338">
      <formula>IF(RIGHT(TEXT(AE460,"0.#"),1)=".",TRUE,FALSE)</formula>
    </cfRule>
  </conditionalFormatting>
  <conditionalFormatting sqref="AU458">
    <cfRule type="expression" dxfId="1759" priority="4329">
      <formula>IF(RIGHT(TEXT(AU458,"0.#"),1)=".",FALSE,TRUE)</formula>
    </cfRule>
    <cfRule type="expression" dxfId="1758" priority="4330">
      <formula>IF(RIGHT(TEXT(AU458,"0.#"),1)=".",TRUE,FALSE)</formula>
    </cfRule>
  </conditionalFormatting>
  <conditionalFormatting sqref="AU459">
    <cfRule type="expression" dxfId="1757" priority="4327">
      <formula>IF(RIGHT(TEXT(AU459,"0.#"),1)=".",FALSE,TRUE)</formula>
    </cfRule>
    <cfRule type="expression" dxfId="1756" priority="4328">
      <formula>IF(RIGHT(TEXT(AU459,"0.#"),1)=".",TRUE,FALSE)</formula>
    </cfRule>
  </conditionalFormatting>
  <conditionalFormatting sqref="AU460">
    <cfRule type="expression" dxfId="1755" priority="4325">
      <formula>IF(RIGHT(TEXT(AU460,"0.#"),1)=".",FALSE,TRUE)</formula>
    </cfRule>
    <cfRule type="expression" dxfId="1754" priority="4326">
      <formula>IF(RIGHT(TEXT(AU460,"0.#"),1)=".",TRUE,FALSE)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7:Y874">
    <cfRule type="expression" dxfId="1737" priority="2975">
      <formula>IF(RIGHT(TEXT(Y847,"0.#"),1)=".",FALSE,TRUE)</formula>
    </cfRule>
    <cfRule type="expression" dxfId="1736" priority="2976">
      <formula>IF(RIGHT(TEXT(Y847,"0.#"),1)=".",TRUE,FALSE)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10:AO1139">
    <cfRule type="expression" dxfId="1707" priority="2881">
      <formula>IF(AND(AL1110&gt;=0, RIGHT(TEXT(AL1110,"0.#"),1)&lt;&gt;"."),TRUE,FALSE)</formula>
    </cfRule>
    <cfRule type="expression" dxfId="1706" priority="2882">
      <formula>IF(AND(AL1110&gt;=0, RIGHT(TEXT(AL1110,"0.#"),1)="."),TRUE,FALSE)</formula>
    </cfRule>
    <cfRule type="expression" dxfId="1705" priority="2883">
      <formula>IF(AND(AL1110&lt;0, RIGHT(TEXT(AL1110,"0.#"),1)&lt;&gt;"."),TRUE,FALSE)</formula>
    </cfRule>
    <cfRule type="expression" dxfId="1704" priority="2884">
      <formula>IF(AND(AL1110&lt;0, RIGHT(TEXT(AL1110,"0.#"),1)="."),TRUE,FALSE)</formula>
    </cfRule>
  </conditionalFormatting>
  <conditionalFormatting sqref="Y1110:Y1139">
    <cfRule type="expression" dxfId="1703" priority="2879">
      <formula>IF(RIGHT(TEXT(Y1110,"0.#"),1)=".",FALSE,TRUE)</formula>
    </cfRule>
    <cfRule type="expression" dxfId="1702" priority="2880">
      <formula>IF(RIGHT(TEXT(Y1110,"0.#"),1)=".",TRUE,FALSE)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L845:AO845">
    <cfRule type="expression" dxfId="1693" priority="2833">
      <formula>IF(AND(AL845&gt;=0, RIGHT(TEXT(AL845,"0.#"),1)&lt;&gt;"."),TRUE,FALSE)</formula>
    </cfRule>
    <cfRule type="expression" dxfId="1692" priority="2834">
      <formula>IF(AND(AL845&gt;=0, RIGHT(TEXT(AL845,"0.#"),1)="."),TRUE,FALSE)</formula>
    </cfRule>
    <cfRule type="expression" dxfId="1691" priority="2835">
      <formula>IF(AND(AL845&lt;0, RIGHT(TEXT(AL845,"0.#"),1)&lt;&gt;"."),TRUE,FALSE)</formula>
    </cfRule>
    <cfRule type="expression" dxfId="1690" priority="2836">
      <formula>IF(AND(AL845&lt;0, RIGHT(TEXT(AL845,"0.#"),1)="."),TRUE,FALSE)</formula>
    </cfRule>
  </conditionalFormatting>
  <conditionalFormatting sqref="Y845:Y846">
    <cfRule type="expression" dxfId="1689" priority="2831">
      <formula>IF(RIGHT(TEXT(Y845,"0.#"),1)=".",FALSE,TRUE)</formula>
    </cfRule>
    <cfRule type="expression" dxfId="1688" priority="2832">
      <formula>IF(RIGHT(TEXT(Y845,"0.#"),1)=".",TRUE,FALSE)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85:Y907">
    <cfRule type="expression" dxfId="1371" priority="2091">
      <formula>IF(RIGHT(TEXT(Y885,"0.#"),1)=".",FALSE,TRUE)</formula>
    </cfRule>
    <cfRule type="expression" dxfId="1370" priority="2092">
      <formula>IF(RIGHT(TEXT(Y885,"0.#"),1)=".",TRUE,FALSE)</formula>
    </cfRule>
  </conditionalFormatting>
  <conditionalFormatting sqref="Y913:Y940">
    <cfRule type="expression" dxfId="1369" priority="2079">
      <formula>IF(RIGHT(TEXT(Y913,"0.#"),1)=".",FALSE,TRUE)</formula>
    </cfRule>
    <cfRule type="expression" dxfId="1368" priority="2080">
      <formula>IF(RIGHT(TEXT(Y913,"0.#"),1)=".",TRUE,FALSE)</formula>
    </cfRule>
  </conditionalFormatting>
  <conditionalFormatting sqref="Y911:Y912">
    <cfRule type="expression" dxfId="1367" priority="2073">
      <formula>IF(RIGHT(TEXT(Y911,"0.#"),1)=".",FALSE,TRUE)</formula>
    </cfRule>
    <cfRule type="expression" dxfId="1366" priority="2074">
      <formula>IF(RIGHT(TEXT(Y911,"0.#"),1)=".",TRUE,FALSE)</formula>
    </cfRule>
  </conditionalFormatting>
  <conditionalFormatting sqref="Y946:Y973">
    <cfRule type="expression" dxfId="1365" priority="2067">
      <formula>IF(RIGHT(TEXT(Y946,"0.#"),1)=".",FALSE,TRUE)</formula>
    </cfRule>
    <cfRule type="expression" dxfId="1364" priority="2068">
      <formula>IF(RIGHT(TEXT(Y946,"0.#"),1)=".",TRUE,FALSE)</formula>
    </cfRule>
  </conditionalFormatting>
  <conditionalFormatting sqref="Y944:Y945">
    <cfRule type="expression" dxfId="1363" priority="2061">
      <formula>IF(RIGHT(TEXT(Y944,"0.#"),1)=".",FALSE,TRUE)</formula>
    </cfRule>
    <cfRule type="expression" dxfId="1362" priority="2062">
      <formula>IF(RIGHT(TEXT(Y944,"0.#"),1)=".",TRUE,FALSE)</formula>
    </cfRule>
  </conditionalFormatting>
  <conditionalFormatting sqref="Y979:Y1006">
    <cfRule type="expression" dxfId="1361" priority="2055">
      <formula>IF(RIGHT(TEXT(Y979,"0.#"),1)=".",FALSE,TRUE)</formula>
    </cfRule>
    <cfRule type="expression" dxfId="1360" priority="2056">
      <formula>IF(RIGHT(TEXT(Y979,"0.#"),1)=".",TRUE,FALSE)</formula>
    </cfRule>
  </conditionalFormatting>
  <conditionalFormatting sqref="Y977:Y978">
    <cfRule type="expression" dxfId="1359" priority="2049">
      <formula>IF(RIGHT(TEXT(Y977,"0.#"),1)=".",FALSE,TRUE)</formula>
    </cfRule>
    <cfRule type="expression" dxfId="1358" priority="2050">
      <formula>IF(RIGHT(TEXT(Y977,"0.#"),1)=".",TRUE,FALSE)</formula>
    </cfRule>
  </conditionalFormatting>
  <conditionalFormatting sqref="Y1012:Y1039">
    <cfRule type="expression" dxfId="1357" priority="2043">
      <formula>IF(RIGHT(TEXT(Y1012,"0.#"),1)=".",FALSE,TRUE)</formula>
    </cfRule>
    <cfRule type="expression" dxfId="1356" priority="2044">
      <formula>IF(RIGHT(TEXT(Y1012,"0.#"),1)=".",TRUE,FALSE)</formula>
    </cfRule>
  </conditionalFormatting>
  <conditionalFormatting sqref="W23">
    <cfRule type="expression" dxfId="1355" priority="2327">
      <formula>IF(RIGHT(TEXT(W23,"0.#"),1)=".",FALSE,TRUE)</formula>
    </cfRule>
    <cfRule type="expression" dxfId="1354" priority="2328">
      <formula>IF(RIGHT(TEXT(W23,"0.#"),1)=".",TRUE,FALSE)</formula>
    </cfRule>
  </conditionalFormatting>
  <conditionalFormatting sqref="W24:W27">
    <cfRule type="expression" dxfId="1353" priority="2325">
      <formula>IF(RIGHT(TEXT(W24,"0.#"),1)=".",FALSE,TRUE)</formula>
    </cfRule>
    <cfRule type="expression" dxfId="1352" priority="2326">
      <formula>IF(RIGHT(TEXT(W24,"0.#"),1)=".",TRUE,FALSE)</formula>
    </cfRule>
  </conditionalFormatting>
  <conditionalFormatting sqref="W28">
    <cfRule type="expression" dxfId="1351" priority="2317">
      <formula>IF(RIGHT(TEXT(W28,"0.#"),1)=".",FALSE,TRUE)</formula>
    </cfRule>
    <cfRule type="expression" dxfId="1350" priority="2318">
      <formula>IF(RIGHT(TEXT(W28,"0.#"),1)=".",TRUE,FALSE)</formula>
    </cfRule>
  </conditionalFormatting>
  <conditionalFormatting sqref="P23">
    <cfRule type="expression" dxfId="1349" priority="2315">
      <formula>IF(RIGHT(TEXT(P23,"0.#"),1)=".",FALSE,TRUE)</formula>
    </cfRule>
    <cfRule type="expression" dxfId="1348" priority="2316">
      <formula>IF(RIGHT(TEXT(P23,"0.#"),1)=".",TRUE,FALSE)</formula>
    </cfRule>
  </conditionalFormatting>
  <conditionalFormatting sqref="P24:P27">
    <cfRule type="expression" dxfId="1347" priority="2313">
      <formula>IF(RIGHT(TEXT(P24,"0.#"),1)=".",FALSE,TRUE)</formula>
    </cfRule>
    <cfRule type="expression" dxfId="1346" priority="2314">
      <formula>IF(RIGHT(TEXT(P24,"0.#"),1)=".",TRUE,FALSE)</formula>
    </cfRule>
  </conditionalFormatting>
  <conditionalFormatting sqref="P28">
    <cfRule type="expression" dxfId="1345" priority="2311">
      <formula>IF(RIGHT(TEXT(P28,"0.#"),1)=".",FALSE,TRUE)</formula>
    </cfRule>
    <cfRule type="expression" dxfId="1344" priority="2312">
      <formula>IF(RIGHT(TEXT(P28,"0.#"),1)=".",TRUE,FALSE)</formula>
    </cfRule>
  </conditionalFormatting>
  <conditionalFormatting sqref="AQ114">
    <cfRule type="expression" dxfId="1343" priority="2295">
      <formula>IF(RIGHT(TEXT(AQ114,"0.#"),1)=".",FALSE,TRUE)</formula>
    </cfRule>
    <cfRule type="expression" dxfId="1342" priority="2296">
      <formula>IF(RIGHT(TEXT(AQ114,"0.#"),1)=".",TRUE,FALSE)</formula>
    </cfRule>
  </conditionalFormatting>
  <conditionalFormatting sqref="AQ104">
    <cfRule type="expression" dxfId="1341" priority="2309">
      <formula>IF(RIGHT(TEXT(AQ104,"0.#"),1)=".",FALSE,TRUE)</formula>
    </cfRule>
    <cfRule type="expression" dxfId="1340" priority="2310">
      <formula>IF(RIGHT(TEXT(AQ104,"0.#"),1)=".",TRUE,FALSE)</formula>
    </cfRule>
  </conditionalFormatting>
  <conditionalFormatting sqref="AQ105">
    <cfRule type="expression" dxfId="1339" priority="2307">
      <formula>IF(RIGHT(TEXT(AQ105,"0.#"),1)=".",FALSE,TRUE)</formula>
    </cfRule>
    <cfRule type="expression" dxfId="1338" priority="2308">
      <formula>IF(RIGHT(TEXT(AQ105,"0.#"),1)=".",TRUE,FALSE)</formula>
    </cfRule>
  </conditionalFormatting>
  <conditionalFormatting sqref="AQ107">
    <cfRule type="expression" dxfId="1337" priority="2305">
      <formula>IF(RIGHT(TEXT(AQ107,"0.#"),1)=".",FALSE,TRUE)</formula>
    </cfRule>
    <cfRule type="expression" dxfId="1336" priority="2306">
      <formula>IF(RIGHT(TEXT(AQ107,"0.#"),1)=".",TRUE,FALSE)</formula>
    </cfRule>
  </conditionalFormatting>
  <conditionalFormatting sqref="AQ108">
    <cfRule type="expression" dxfId="1335" priority="2303">
      <formula>IF(RIGHT(TEXT(AQ108,"0.#"),1)=".",FALSE,TRUE)</formula>
    </cfRule>
    <cfRule type="expression" dxfId="1334" priority="2304">
      <formula>IF(RIGHT(TEXT(AQ108,"0.#"),1)=".",TRUE,FALSE)</formula>
    </cfRule>
  </conditionalFormatting>
  <conditionalFormatting sqref="AQ110">
    <cfRule type="expression" dxfId="1333" priority="2301">
      <formula>IF(RIGHT(TEXT(AQ110,"0.#"),1)=".",FALSE,TRUE)</formula>
    </cfRule>
    <cfRule type="expression" dxfId="1332" priority="2302">
      <formula>IF(RIGHT(TEXT(AQ110,"0.#"),1)=".",TRUE,FALSE)</formula>
    </cfRule>
  </conditionalFormatting>
  <conditionalFormatting sqref="AQ111">
    <cfRule type="expression" dxfId="1331" priority="2299">
      <formula>IF(RIGHT(TEXT(AQ111,"0.#"),1)=".",FALSE,TRUE)</formula>
    </cfRule>
    <cfRule type="expression" dxfId="1330" priority="2300">
      <formula>IF(RIGHT(TEXT(AQ111,"0.#"),1)=".",TRUE,FALSE)</formula>
    </cfRule>
  </conditionalFormatting>
  <conditionalFormatting sqref="AQ113">
    <cfRule type="expression" dxfId="1329" priority="2297">
      <formula>IF(RIGHT(TEXT(AQ113,"0.#"),1)=".",FALSE,TRUE)</formula>
    </cfRule>
    <cfRule type="expression" dxfId="1328" priority="2298">
      <formula>IF(RIGHT(TEXT(AQ113,"0.#"),1)=".",TRUE,FALSE)</formula>
    </cfRule>
  </conditionalFormatting>
  <conditionalFormatting sqref="AE67">
    <cfRule type="expression" dxfId="1327" priority="2227">
      <formula>IF(RIGHT(TEXT(AE67,"0.#"),1)=".",FALSE,TRUE)</formula>
    </cfRule>
    <cfRule type="expression" dxfId="1326" priority="2228">
      <formula>IF(RIGHT(TEXT(AE67,"0.#"),1)=".",TRUE,FALSE)</formula>
    </cfRule>
  </conditionalFormatting>
  <conditionalFormatting sqref="AE68">
    <cfRule type="expression" dxfId="1325" priority="2225">
      <formula>IF(RIGHT(TEXT(AE68,"0.#"),1)=".",FALSE,TRUE)</formula>
    </cfRule>
    <cfRule type="expression" dxfId="1324" priority="2226">
      <formula>IF(RIGHT(TEXT(AE68,"0.#"),1)=".",TRUE,FALSE)</formula>
    </cfRule>
  </conditionalFormatting>
  <conditionalFormatting sqref="AE69">
    <cfRule type="expression" dxfId="1323" priority="2223">
      <formula>IF(RIGHT(TEXT(AE69,"0.#"),1)=".",FALSE,TRUE)</formula>
    </cfRule>
    <cfRule type="expression" dxfId="1322" priority="2224">
      <formula>IF(RIGHT(TEXT(AE69,"0.#"),1)=".",TRUE,FALSE)</formula>
    </cfRule>
  </conditionalFormatting>
  <conditionalFormatting sqref="AI69">
    <cfRule type="expression" dxfId="1321" priority="2221">
      <formula>IF(RIGHT(TEXT(AI69,"0.#"),1)=".",FALSE,TRUE)</formula>
    </cfRule>
    <cfRule type="expression" dxfId="1320" priority="2222">
      <formula>IF(RIGHT(TEXT(AI69,"0.#"),1)=".",TRUE,FALSE)</formula>
    </cfRule>
  </conditionalFormatting>
  <conditionalFormatting sqref="AI68">
    <cfRule type="expression" dxfId="1319" priority="2219">
      <formula>IF(RIGHT(TEXT(AI68,"0.#"),1)=".",FALSE,TRUE)</formula>
    </cfRule>
    <cfRule type="expression" dxfId="1318" priority="2220">
      <formula>IF(RIGHT(TEXT(AI68,"0.#"),1)=".",TRUE,FALSE)</formula>
    </cfRule>
  </conditionalFormatting>
  <conditionalFormatting sqref="AI67">
    <cfRule type="expression" dxfId="1317" priority="2217">
      <formula>IF(RIGHT(TEXT(AI67,"0.#"),1)=".",FALSE,TRUE)</formula>
    </cfRule>
    <cfRule type="expression" dxfId="1316" priority="2218">
      <formula>IF(RIGHT(TEXT(AI67,"0.#"),1)=".",TRUE,FALSE)</formula>
    </cfRule>
  </conditionalFormatting>
  <conditionalFormatting sqref="AM67">
    <cfRule type="expression" dxfId="1315" priority="2215">
      <formula>IF(RIGHT(TEXT(AM67,"0.#"),1)=".",FALSE,TRUE)</formula>
    </cfRule>
    <cfRule type="expression" dxfId="1314" priority="2216">
      <formula>IF(RIGHT(TEXT(AM67,"0.#"),1)=".",TRUE,FALSE)</formula>
    </cfRule>
  </conditionalFormatting>
  <conditionalFormatting sqref="AM68">
    <cfRule type="expression" dxfId="1313" priority="2213">
      <formula>IF(RIGHT(TEXT(AM68,"0.#"),1)=".",FALSE,TRUE)</formula>
    </cfRule>
    <cfRule type="expression" dxfId="1312" priority="2214">
      <formula>IF(RIGHT(TEXT(AM68,"0.#"),1)=".",TRUE,FALSE)</formula>
    </cfRule>
  </conditionalFormatting>
  <conditionalFormatting sqref="AM69">
    <cfRule type="expression" dxfId="1311" priority="2211">
      <formula>IF(RIGHT(TEXT(AM69,"0.#"),1)=".",FALSE,TRUE)</formula>
    </cfRule>
    <cfRule type="expression" dxfId="1310" priority="2212">
      <formula>IF(RIGHT(TEXT(AM69,"0.#"),1)=".",TRUE,FALSE)</formula>
    </cfRule>
  </conditionalFormatting>
  <conditionalFormatting sqref="AQ67:AQ69">
    <cfRule type="expression" dxfId="1309" priority="2209">
      <formula>IF(RIGHT(TEXT(AQ67,"0.#"),1)=".",FALSE,TRUE)</formula>
    </cfRule>
    <cfRule type="expression" dxfId="1308" priority="2210">
      <formula>IF(RIGHT(TEXT(AQ67,"0.#"),1)=".",TRUE,FALSE)</formula>
    </cfRule>
  </conditionalFormatting>
  <conditionalFormatting sqref="AU67:AU69">
    <cfRule type="expression" dxfId="1307" priority="2207">
      <formula>IF(RIGHT(TEXT(AU67,"0.#"),1)=".",FALSE,TRUE)</formula>
    </cfRule>
    <cfRule type="expression" dxfId="1306" priority="2208">
      <formula>IF(RIGHT(TEXT(AU67,"0.#"),1)=".",TRUE,FALSE)</formula>
    </cfRule>
  </conditionalFormatting>
  <conditionalFormatting sqref="AE70">
    <cfRule type="expression" dxfId="1305" priority="2205">
      <formula>IF(RIGHT(TEXT(AE70,"0.#"),1)=".",FALSE,TRUE)</formula>
    </cfRule>
    <cfRule type="expression" dxfId="1304" priority="2206">
      <formula>IF(RIGHT(TEXT(AE70,"0.#"),1)=".",TRUE,FALSE)</formula>
    </cfRule>
  </conditionalFormatting>
  <conditionalFormatting sqref="AE71">
    <cfRule type="expression" dxfId="1303" priority="2203">
      <formula>IF(RIGHT(TEXT(AE71,"0.#"),1)=".",FALSE,TRUE)</formula>
    </cfRule>
    <cfRule type="expression" dxfId="1302" priority="2204">
      <formula>IF(RIGHT(TEXT(AE71,"0.#"),1)=".",TRUE,FALSE)</formula>
    </cfRule>
  </conditionalFormatting>
  <conditionalFormatting sqref="AE72">
    <cfRule type="expression" dxfId="1301" priority="2201">
      <formula>IF(RIGHT(TEXT(AE72,"0.#"),1)=".",FALSE,TRUE)</formula>
    </cfRule>
    <cfRule type="expression" dxfId="1300" priority="2202">
      <formula>IF(RIGHT(TEXT(AE72,"0.#"),1)=".",TRUE,FALSE)</formula>
    </cfRule>
  </conditionalFormatting>
  <conditionalFormatting sqref="AI72">
    <cfRule type="expression" dxfId="1299" priority="2199">
      <formula>IF(RIGHT(TEXT(AI72,"0.#"),1)=".",FALSE,TRUE)</formula>
    </cfRule>
    <cfRule type="expression" dxfId="1298" priority="2200">
      <formula>IF(RIGHT(TEXT(AI72,"0.#"),1)=".",TRUE,FALSE)</formula>
    </cfRule>
  </conditionalFormatting>
  <conditionalFormatting sqref="AI71">
    <cfRule type="expression" dxfId="1297" priority="2197">
      <formula>IF(RIGHT(TEXT(AI71,"0.#"),1)=".",FALSE,TRUE)</formula>
    </cfRule>
    <cfRule type="expression" dxfId="1296" priority="2198">
      <formula>IF(RIGHT(TEXT(AI71,"0.#"),1)=".",TRUE,FALSE)</formula>
    </cfRule>
  </conditionalFormatting>
  <conditionalFormatting sqref="AI70">
    <cfRule type="expression" dxfId="1295" priority="2195">
      <formula>IF(RIGHT(TEXT(AI70,"0.#"),1)=".",FALSE,TRUE)</formula>
    </cfRule>
    <cfRule type="expression" dxfId="1294" priority="2196">
      <formula>IF(RIGHT(TEXT(AI70,"0.#"),1)=".",TRUE,FALSE)</formula>
    </cfRule>
  </conditionalFormatting>
  <conditionalFormatting sqref="AM70">
    <cfRule type="expression" dxfId="1293" priority="2193">
      <formula>IF(RIGHT(TEXT(AM70,"0.#"),1)=".",FALSE,TRUE)</formula>
    </cfRule>
    <cfRule type="expression" dxfId="1292" priority="2194">
      <formula>IF(RIGHT(TEXT(AM70,"0.#"),1)=".",TRUE,FALSE)</formula>
    </cfRule>
  </conditionalFormatting>
  <conditionalFormatting sqref="AM71">
    <cfRule type="expression" dxfId="1291" priority="2191">
      <formula>IF(RIGHT(TEXT(AM71,"0.#"),1)=".",FALSE,TRUE)</formula>
    </cfRule>
    <cfRule type="expression" dxfId="1290" priority="2192">
      <formula>IF(RIGHT(TEXT(AM71,"0.#"),1)=".",TRUE,FALSE)</formula>
    </cfRule>
  </conditionalFormatting>
  <conditionalFormatting sqref="AM72">
    <cfRule type="expression" dxfId="1289" priority="2189">
      <formula>IF(RIGHT(TEXT(AM72,"0.#"),1)=".",FALSE,TRUE)</formula>
    </cfRule>
    <cfRule type="expression" dxfId="1288" priority="2190">
      <formula>IF(RIGHT(TEXT(AM72,"0.#"),1)=".",TRUE,FALSE)</formula>
    </cfRule>
  </conditionalFormatting>
  <conditionalFormatting sqref="AQ70:AQ72">
    <cfRule type="expression" dxfId="1287" priority="2187">
      <formula>IF(RIGHT(TEXT(AQ70,"0.#"),1)=".",FALSE,TRUE)</formula>
    </cfRule>
    <cfRule type="expression" dxfId="1286" priority="2188">
      <formula>IF(RIGHT(TEXT(AQ70,"0.#"),1)=".",TRUE,FALSE)</formula>
    </cfRule>
  </conditionalFormatting>
  <conditionalFormatting sqref="AU70:AU72">
    <cfRule type="expression" dxfId="1285" priority="2185">
      <formula>IF(RIGHT(TEXT(AU70,"0.#"),1)=".",FALSE,TRUE)</formula>
    </cfRule>
    <cfRule type="expression" dxfId="1284" priority="2186">
      <formula>IF(RIGHT(TEXT(AU70,"0.#"),1)=".",TRUE,FALSE)</formula>
    </cfRule>
  </conditionalFormatting>
  <conditionalFormatting sqref="AU656">
    <cfRule type="expression" dxfId="1283" priority="703">
      <formula>IF(RIGHT(TEXT(AU656,"0.#"),1)=".",FALSE,TRUE)</formula>
    </cfRule>
    <cfRule type="expression" dxfId="1282" priority="704">
      <formula>IF(RIGHT(TEXT(AU656,"0.#"),1)=".",TRUE,FALSE)</formula>
    </cfRule>
  </conditionalFormatting>
  <conditionalFormatting sqref="AQ655">
    <cfRule type="expression" dxfId="1281" priority="695">
      <formula>IF(RIGHT(TEXT(AQ655,"0.#"),1)=".",FALSE,TRUE)</formula>
    </cfRule>
    <cfRule type="expression" dxfId="1280" priority="696">
      <formula>IF(RIGHT(TEXT(AQ655,"0.#"),1)=".",TRUE,FALSE)</formula>
    </cfRule>
  </conditionalFormatting>
  <conditionalFormatting sqref="AI696">
    <cfRule type="expression" dxfId="1279" priority="487">
      <formula>IF(RIGHT(TEXT(AI696,"0.#"),1)=".",FALSE,TRUE)</formula>
    </cfRule>
    <cfRule type="expression" dxfId="1278" priority="488">
      <formula>IF(RIGHT(TEXT(AI696,"0.#"),1)=".",TRUE,FALSE)</formula>
    </cfRule>
  </conditionalFormatting>
  <conditionalFormatting sqref="AQ694">
    <cfRule type="expression" dxfId="1277" priority="481">
      <formula>IF(RIGHT(TEXT(AQ694,"0.#"),1)=".",FALSE,TRUE)</formula>
    </cfRule>
    <cfRule type="expression" dxfId="1276" priority="482">
      <formula>IF(RIGHT(TEXT(AQ694,"0.#"),1)=".",TRUE,FALSE)</formula>
    </cfRule>
  </conditionalFormatting>
  <conditionalFormatting sqref="AL885:AO907">
    <cfRule type="expression" dxfId="1275" priority="2093">
      <formula>IF(AND(AL885&gt;=0, RIGHT(TEXT(AL885,"0.#"),1)&lt;&gt;"."),TRUE,FALSE)</formula>
    </cfRule>
    <cfRule type="expression" dxfId="1274" priority="2094">
      <formula>IF(AND(AL885&gt;=0, RIGHT(TEXT(AL885,"0.#"),1)="."),TRUE,FALSE)</formula>
    </cfRule>
    <cfRule type="expression" dxfId="1273" priority="2095">
      <formula>IF(AND(AL885&lt;0, RIGHT(TEXT(AL885,"0.#"),1)&lt;&gt;"."),TRUE,FALSE)</formula>
    </cfRule>
    <cfRule type="expression" dxfId="1272" priority="2096">
      <formula>IF(AND(AL885&lt;0, RIGHT(TEXT(AL885,"0.#"),1)="."),TRUE,FALSE)</formula>
    </cfRule>
  </conditionalFormatting>
  <conditionalFormatting sqref="AL913:AO940">
    <cfRule type="expression" dxfId="1271" priority="2081">
      <formula>IF(AND(AL913&gt;=0, RIGHT(TEXT(AL913,"0.#"),1)&lt;&gt;"."),TRUE,FALSE)</formula>
    </cfRule>
    <cfRule type="expression" dxfId="1270" priority="2082">
      <formula>IF(AND(AL913&gt;=0, RIGHT(TEXT(AL913,"0.#"),1)="."),TRUE,FALSE)</formula>
    </cfRule>
    <cfRule type="expression" dxfId="1269" priority="2083">
      <formula>IF(AND(AL913&lt;0, RIGHT(TEXT(AL913,"0.#"),1)&lt;&gt;"."),TRUE,FALSE)</formula>
    </cfRule>
    <cfRule type="expression" dxfId="1268" priority="2084">
      <formula>IF(AND(AL913&lt;0, RIGHT(TEXT(AL913,"0.#"),1)="."),TRUE,FALSE)</formula>
    </cfRule>
  </conditionalFormatting>
  <conditionalFormatting sqref="AL911:AO912">
    <cfRule type="expression" dxfId="1267" priority="2075">
      <formula>IF(AND(AL911&gt;=0, RIGHT(TEXT(AL911,"0.#"),1)&lt;&gt;"."),TRUE,FALSE)</formula>
    </cfRule>
    <cfRule type="expression" dxfId="1266" priority="2076">
      <formula>IF(AND(AL911&gt;=0, RIGHT(TEXT(AL911,"0.#"),1)="."),TRUE,FALSE)</formula>
    </cfRule>
    <cfRule type="expression" dxfId="1265" priority="2077">
      <formula>IF(AND(AL911&lt;0, RIGHT(TEXT(AL911,"0.#"),1)&lt;&gt;"."),TRUE,FALSE)</formula>
    </cfRule>
    <cfRule type="expression" dxfId="1264" priority="2078">
      <formula>IF(AND(AL911&lt;0, RIGHT(TEXT(AL911,"0.#"),1)="."),TRUE,FALSE)</formula>
    </cfRule>
  </conditionalFormatting>
  <conditionalFormatting sqref="AL946:AO973">
    <cfRule type="expression" dxfId="1263" priority="2069">
      <formula>IF(AND(AL946&gt;=0, RIGHT(TEXT(AL946,"0.#"),1)&lt;&gt;"."),TRUE,FALSE)</formula>
    </cfRule>
    <cfRule type="expression" dxfId="1262" priority="2070">
      <formula>IF(AND(AL946&gt;=0, RIGHT(TEXT(AL946,"0.#"),1)="."),TRUE,FALSE)</formula>
    </cfRule>
    <cfRule type="expression" dxfId="1261" priority="2071">
      <formula>IF(AND(AL946&lt;0, RIGHT(TEXT(AL946,"0.#"),1)&lt;&gt;"."),TRUE,FALSE)</formula>
    </cfRule>
    <cfRule type="expression" dxfId="1260" priority="2072">
      <formula>IF(AND(AL946&lt;0, RIGHT(TEXT(AL946,"0.#"),1)="."),TRUE,FALSE)</formula>
    </cfRule>
  </conditionalFormatting>
  <conditionalFormatting sqref="AL944:AO945">
    <cfRule type="expression" dxfId="1259" priority="2063">
      <formula>IF(AND(AL944&gt;=0, RIGHT(TEXT(AL944,"0.#"),1)&lt;&gt;"."),TRUE,FALSE)</formula>
    </cfRule>
    <cfRule type="expression" dxfId="1258" priority="2064">
      <formula>IF(AND(AL944&gt;=0, RIGHT(TEXT(AL944,"0.#"),1)="."),TRUE,FALSE)</formula>
    </cfRule>
    <cfRule type="expression" dxfId="1257" priority="2065">
      <formula>IF(AND(AL944&lt;0, RIGHT(TEXT(AL944,"0.#"),1)&lt;&gt;"."),TRUE,FALSE)</formula>
    </cfRule>
    <cfRule type="expression" dxfId="1256" priority="2066">
      <formula>IF(AND(AL944&lt;0, RIGHT(TEXT(AL944,"0.#"),1)="."),TRUE,FALSE)</formula>
    </cfRule>
  </conditionalFormatting>
  <conditionalFormatting sqref="AL979:AO1006">
    <cfRule type="expression" dxfId="1255" priority="2057">
      <formula>IF(AND(AL979&gt;=0, RIGHT(TEXT(AL979,"0.#"),1)&lt;&gt;"."),TRUE,FALSE)</formula>
    </cfRule>
    <cfRule type="expression" dxfId="1254" priority="2058">
      <formula>IF(AND(AL979&gt;=0, RIGHT(TEXT(AL979,"0.#"),1)="."),TRUE,FALSE)</formula>
    </cfRule>
    <cfRule type="expression" dxfId="1253" priority="2059">
      <formula>IF(AND(AL979&lt;0, RIGHT(TEXT(AL979,"0.#"),1)&lt;&gt;"."),TRUE,FALSE)</formula>
    </cfRule>
    <cfRule type="expression" dxfId="1252" priority="2060">
      <formula>IF(AND(AL979&lt;0, RIGHT(TEXT(AL979,"0.#"),1)="."),TRUE,FALSE)</formula>
    </cfRule>
  </conditionalFormatting>
  <conditionalFormatting sqref="AL977:AO978">
    <cfRule type="expression" dxfId="1251" priority="2051">
      <formula>IF(AND(AL977&gt;=0, RIGHT(TEXT(AL977,"0.#"),1)&lt;&gt;"."),TRUE,FALSE)</formula>
    </cfRule>
    <cfRule type="expression" dxfId="1250" priority="2052">
      <formula>IF(AND(AL977&gt;=0, RIGHT(TEXT(AL977,"0.#"),1)="."),TRUE,FALSE)</formula>
    </cfRule>
    <cfRule type="expression" dxfId="1249" priority="2053">
      <formula>IF(AND(AL977&lt;0, RIGHT(TEXT(AL977,"0.#"),1)&lt;&gt;"."),TRUE,FALSE)</formula>
    </cfRule>
    <cfRule type="expression" dxfId="1248" priority="2054">
      <formula>IF(AND(AL977&lt;0, RIGHT(TEXT(AL977,"0.#"),1)="."),TRUE,FALSE)</formula>
    </cfRule>
  </conditionalFormatting>
  <conditionalFormatting sqref="AL1012:AO1039">
    <cfRule type="expression" dxfId="1247" priority="2045">
      <formula>IF(AND(AL1012&gt;=0, RIGHT(TEXT(AL1012,"0.#"),1)&lt;&gt;"."),TRUE,FALSE)</formula>
    </cfRule>
    <cfRule type="expression" dxfId="1246" priority="2046">
      <formula>IF(AND(AL1012&gt;=0, RIGHT(TEXT(AL1012,"0.#"),1)="."),TRUE,FALSE)</formula>
    </cfRule>
    <cfRule type="expression" dxfId="1245" priority="2047">
      <formula>IF(AND(AL1012&lt;0, RIGHT(TEXT(AL1012,"0.#"),1)&lt;&gt;"."),TRUE,FALSE)</formula>
    </cfRule>
    <cfRule type="expression" dxfId="1244" priority="2048">
      <formula>IF(AND(AL1012&lt;0, RIGHT(TEXT(AL1012,"0.#"),1)="."),TRUE,FALSE)</formula>
    </cfRule>
  </conditionalFormatting>
  <conditionalFormatting sqref="AL1010:AO1011">
    <cfRule type="expression" dxfId="1243" priority="2039">
      <formula>IF(AND(AL1010&gt;=0, RIGHT(TEXT(AL1010,"0.#"),1)&lt;&gt;"."),TRUE,FALSE)</formula>
    </cfRule>
    <cfRule type="expression" dxfId="1242" priority="2040">
      <formula>IF(AND(AL1010&gt;=0, RIGHT(TEXT(AL1010,"0.#"),1)="."),TRUE,FALSE)</formula>
    </cfRule>
    <cfRule type="expression" dxfId="1241" priority="2041">
      <formula>IF(AND(AL1010&lt;0, RIGHT(TEXT(AL1010,"0.#"),1)&lt;&gt;"."),TRUE,FALSE)</formula>
    </cfRule>
    <cfRule type="expression" dxfId="1240" priority="2042">
      <formula>IF(AND(AL1010&lt;0, RIGHT(TEXT(AL1010,"0.#"),1)="."),TRUE,FALSE)</formula>
    </cfRule>
  </conditionalFormatting>
  <conditionalFormatting sqref="Y1010:Y1011">
    <cfRule type="expression" dxfId="1239" priority="2037">
      <formula>IF(RIGHT(TEXT(Y1010,"0.#"),1)=".",FALSE,TRUE)</formula>
    </cfRule>
    <cfRule type="expression" dxfId="1238" priority="2038">
      <formula>IF(RIGHT(TEXT(Y1010,"0.#"),1)=".",TRUE,FALSE)</formula>
    </cfRule>
  </conditionalFormatting>
  <conditionalFormatting sqref="AL1045:AO1072">
    <cfRule type="expression" dxfId="1237" priority="2033">
      <formula>IF(AND(AL1045&gt;=0, RIGHT(TEXT(AL1045,"0.#"),1)&lt;&gt;"."),TRUE,FALSE)</formula>
    </cfRule>
    <cfRule type="expression" dxfId="1236" priority="2034">
      <formula>IF(AND(AL1045&gt;=0, RIGHT(TEXT(AL1045,"0.#"),1)="."),TRUE,FALSE)</formula>
    </cfRule>
    <cfRule type="expression" dxfId="1235" priority="2035">
      <formula>IF(AND(AL1045&lt;0, RIGHT(TEXT(AL1045,"0.#"),1)&lt;&gt;"."),TRUE,FALSE)</formula>
    </cfRule>
    <cfRule type="expression" dxfId="1234" priority="2036">
      <formula>IF(AND(AL1045&lt;0, RIGHT(TEXT(AL1045,"0.#"),1)="."),TRUE,FALSE)</formula>
    </cfRule>
  </conditionalFormatting>
  <conditionalFormatting sqref="Y1045:Y1072">
    <cfRule type="expression" dxfId="1233" priority="2031">
      <formula>IF(RIGHT(TEXT(Y1045,"0.#"),1)=".",FALSE,TRUE)</formula>
    </cfRule>
    <cfRule type="expression" dxfId="1232" priority="2032">
      <formula>IF(RIGHT(TEXT(Y1045,"0.#"),1)=".",TRUE,FALSE)</formula>
    </cfRule>
  </conditionalFormatting>
  <conditionalFormatting sqref="AL1043:AO1044">
    <cfRule type="expression" dxfId="1231" priority="2027">
      <formula>IF(AND(AL1043&gt;=0, RIGHT(TEXT(AL1043,"0.#"),1)&lt;&gt;"."),TRUE,FALSE)</formula>
    </cfRule>
    <cfRule type="expression" dxfId="1230" priority="2028">
      <formula>IF(AND(AL1043&gt;=0, RIGHT(TEXT(AL1043,"0.#"),1)="."),TRUE,FALSE)</formula>
    </cfRule>
    <cfRule type="expression" dxfId="1229" priority="2029">
      <formula>IF(AND(AL1043&lt;0, RIGHT(TEXT(AL1043,"0.#"),1)&lt;&gt;"."),TRUE,FALSE)</formula>
    </cfRule>
    <cfRule type="expression" dxfId="1228" priority="2030">
      <formula>IF(AND(AL1043&lt;0, RIGHT(TEXT(AL1043,"0.#"),1)="."),TRUE,FALSE)</formula>
    </cfRule>
  </conditionalFormatting>
  <conditionalFormatting sqref="Y1043:Y1044">
    <cfRule type="expression" dxfId="1227" priority="2025">
      <formula>IF(RIGHT(TEXT(Y1043,"0.#"),1)=".",FALSE,TRUE)</formula>
    </cfRule>
    <cfRule type="expression" dxfId="1226" priority="2026">
      <formula>IF(RIGHT(TEXT(Y1043,"0.#"),1)=".",TRUE,FALSE)</formula>
    </cfRule>
  </conditionalFormatting>
  <conditionalFormatting sqref="AL1078:AO1105">
    <cfRule type="expression" dxfId="1225" priority="2021">
      <formula>IF(AND(AL1078&gt;=0, RIGHT(TEXT(AL1078,"0.#"),1)&lt;&gt;"."),TRUE,FALSE)</formula>
    </cfRule>
    <cfRule type="expression" dxfId="1224" priority="2022">
      <formula>IF(AND(AL1078&gt;=0, RIGHT(TEXT(AL1078,"0.#"),1)="."),TRUE,FALSE)</formula>
    </cfRule>
    <cfRule type="expression" dxfId="1223" priority="2023">
      <formula>IF(AND(AL1078&lt;0, RIGHT(TEXT(AL1078,"0.#"),1)&lt;&gt;"."),TRUE,FALSE)</formula>
    </cfRule>
    <cfRule type="expression" dxfId="1222" priority="2024">
      <formula>IF(AND(AL1078&lt;0, RIGHT(TEXT(AL1078,"0.#"),1)="."),TRUE,FALSE)</formula>
    </cfRule>
  </conditionalFormatting>
  <conditionalFormatting sqref="Y1078:Y1105">
    <cfRule type="expression" dxfId="1221" priority="2019">
      <formula>IF(RIGHT(TEXT(Y1078,"0.#"),1)=".",FALSE,TRUE)</formula>
    </cfRule>
    <cfRule type="expression" dxfId="1220" priority="2020">
      <formula>IF(RIGHT(TEXT(Y1078,"0.#"),1)=".",TRUE,FALSE)</formula>
    </cfRule>
  </conditionalFormatting>
  <conditionalFormatting sqref="AL1076:AO1077">
    <cfRule type="expression" dxfId="1219" priority="2015">
      <formula>IF(AND(AL1076&gt;=0, RIGHT(TEXT(AL1076,"0.#"),1)&lt;&gt;"."),TRUE,FALSE)</formula>
    </cfRule>
    <cfRule type="expression" dxfId="1218" priority="2016">
      <formula>IF(AND(AL1076&gt;=0, RIGHT(TEXT(AL1076,"0.#"),1)="."),TRUE,FALSE)</formula>
    </cfRule>
    <cfRule type="expression" dxfId="1217" priority="2017">
      <formula>IF(AND(AL1076&lt;0, RIGHT(TEXT(AL1076,"0.#"),1)&lt;&gt;"."),TRUE,FALSE)</formula>
    </cfRule>
    <cfRule type="expression" dxfId="1216" priority="2018">
      <formula>IF(AND(AL1076&lt;0, RIGHT(TEXT(AL1076,"0.#"),1)="."),TRUE,FALSE)</formula>
    </cfRule>
  </conditionalFormatting>
  <conditionalFormatting sqref="Y1076:Y1077">
    <cfRule type="expression" dxfId="1215" priority="2013">
      <formula>IF(RIGHT(TEXT(Y1076,"0.#"),1)=".",FALSE,TRUE)</formula>
    </cfRule>
    <cfRule type="expression" dxfId="1214" priority="2014">
      <formula>IF(RIGHT(TEXT(Y1076,"0.#"),1)=".",TRUE,FALSE)</formula>
    </cfRule>
  </conditionalFormatting>
  <conditionalFormatting sqref="AE39">
    <cfRule type="expression" dxfId="1213" priority="2011">
      <formula>IF(RIGHT(TEXT(AE39,"0.#"),1)=".",FALSE,TRUE)</formula>
    </cfRule>
    <cfRule type="expression" dxfId="1212" priority="2012">
      <formula>IF(RIGHT(TEXT(AE39,"0.#"),1)=".",TRUE,FALSE)</formula>
    </cfRule>
  </conditionalFormatting>
  <conditionalFormatting sqref="AM41">
    <cfRule type="expression" dxfId="1211" priority="1995">
      <formula>IF(RIGHT(TEXT(AM41,"0.#"),1)=".",FALSE,TRUE)</formula>
    </cfRule>
    <cfRule type="expression" dxfId="1210" priority="1996">
      <formula>IF(RIGHT(TEXT(AM41,"0.#"),1)=".",TRUE,FALSE)</formula>
    </cfRule>
  </conditionalFormatting>
  <conditionalFormatting sqref="AE40">
    <cfRule type="expression" dxfId="1209" priority="2009">
      <formula>IF(RIGHT(TEXT(AE40,"0.#"),1)=".",FALSE,TRUE)</formula>
    </cfRule>
    <cfRule type="expression" dxfId="1208" priority="2010">
      <formula>IF(RIGHT(TEXT(AE40,"0.#"),1)=".",TRUE,FALSE)</formula>
    </cfRule>
  </conditionalFormatting>
  <conditionalFormatting sqref="AE41">
    <cfRule type="expression" dxfId="1207" priority="2007">
      <formula>IF(RIGHT(TEXT(AE41,"0.#"),1)=".",FALSE,TRUE)</formula>
    </cfRule>
    <cfRule type="expression" dxfId="1206" priority="2008">
      <formula>IF(RIGHT(TEXT(AE41,"0.#"),1)=".",TRUE,FALSE)</formula>
    </cfRule>
  </conditionalFormatting>
  <conditionalFormatting sqref="AI41">
    <cfRule type="expression" dxfId="1205" priority="2005">
      <formula>IF(RIGHT(TEXT(AI41,"0.#"),1)=".",FALSE,TRUE)</formula>
    </cfRule>
    <cfRule type="expression" dxfId="1204" priority="2006">
      <formula>IF(RIGHT(TEXT(AI41,"0.#"),1)=".",TRUE,FALSE)</formula>
    </cfRule>
  </conditionalFormatting>
  <conditionalFormatting sqref="AI40">
    <cfRule type="expression" dxfId="1203" priority="2003">
      <formula>IF(RIGHT(TEXT(AI40,"0.#"),1)=".",FALSE,TRUE)</formula>
    </cfRule>
    <cfRule type="expression" dxfId="1202" priority="2004">
      <formula>IF(RIGHT(TEXT(AI40,"0.#"),1)=".",TRUE,FALSE)</formula>
    </cfRule>
  </conditionalFormatting>
  <conditionalFormatting sqref="AI39">
    <cfRule type="expression" dxfId="1201" priority="2001">
      <formula>IF(RIGHT(TEXT(AI39,"0.#"),1)=".",FALSE,TRUE)</formula>
    </cfRule>
    <cfRule type="expression" dxfId="1200" priority="2002">
      <formula>IF(RIGHT(TEXT(AI39,"0.#"),1)=".",TRUE,FALSE)</formula>
    </cfRule>
  </conditionalFormatting>
  <conditionalFormatting sqref="AM39">
    <cfRule type="expression" dxfId="1199" priority="1999">
      <formula>IF(RIGHT(TEXT(AM39,"0.#"),1)=".",FALSE,TRUE)</formula>
    </cfRule>
    <cfRule type="expression" dxfId="1198" priority="2000">
      <formula>IF(RIGHT(TEXT(AM39,"0.#"),1)=".",TRUE,FALSE)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AM33">
    <cfRule type="expression" dxfId="19" priority="21">
      <formula>IF(RIGHT(TEXT(AM33,"0.#"),1)=".",FALSE,TRUE)</formula>
    </cfRule>
    <cfRule type="expression" dxfId="18" priority="22">
      <formula>IF(RIGHT(TEXT(AM33,"0.#"),1)=".",TRUE,FALSE)</formula>
    </cfRule>
  </conditionalFormatting>
  <conditionalFormatting sqref="AE34 AI34 AM34">
    <cfRule type="expression" dxfId="17" priority="17">
      <formula>IF(RIGHT(TEXT(AE34,"0.#"),1)=".",FALSE,TRUE)</formula>
    </cfRule>
    <cfRule type="expression" dxfId="16" priority="18">
      <formula>IF(RIGHT(TEXT(AE34,"0.#"),1)=".",TRUE,FALSE)</formula>
    </cfRule>
  </conditionalFormatting>
  <conditionalFormatting sqref="AL846:AO848">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Y880:Y884">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4">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1" sqref="B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t="s">
        <v>634</v>
      </c>
      <c r="M2" s="13" t="str">
        <f>IF(L2="","",K2)</f>
        <v>社会保障</v>
      </c>
      <c r="N2" s="13" t="str">
        <f>IF(M2="","",IF(N1&lt;&gt;"",CONCATENATE(N1,"、",M2),M2))</f>
        <v>社会保障</v>
      </c>
      <c r="O2" s="13"/>
      <c r="P2" s="12" t="s">
        <v>73</v>
      </c>
      <c r="Q2" s="17" t="s">
        <v>634</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社会保障、その他の事項経費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c r="A14" s="14" t="s">
        <v>95</v>
      </c>
      <c r="B14" s="15"/>
      <c r="C14" s="13" t="str">
        <f t="shared" si="9"/>
        <v/>
      </c>
      <c r="D14" s="13" t="str">
        <f t="shared" si="8"/>
        <v/>
      </c>
      <c r="F14" s="18" t="s">
        <v>120</v>
      </c>
      <c r="G14" s="17" t="s">
        <v>634</v>
      </c>
      <c r="H14" s="13" t="str">
        <f t="shared" si="1"/>
        <v>労働保険特別会計雇用勘定</v>
      </c>
      <c r="I14" s="13" t="str">
        <f t="shared" si="5"/>
        <v>一般会計、労働保険特別会計雇用勘定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c r="A24" s="74" t="s">
        <v>322</v>
      </c>
      <c r="B24" s="15"/>
      <c r="C24" s="13" t="str">
        <f t="shared" si="9"/>
        <v/>
      </c>
      <c r="D24" s="13" t="str">
        <f>IF(C24="",D23,IF(D23&lt;&gt;"",CONCATENATE(D23,"、",C24),C24))</f>
        <v/>
      </c>
      <c r="F24" s="18" t="s">
        <v>327</v>
      </c>
      <c r="G24" s="17"/>
      <c r="H24" s="13" t="str">
        <f t="shared" si="1"/>
        <v/>
      </c>
      <c r="I24" s="13" t="str">
        <f t="shared" si="5"/>
        <v>一般会計、労働保険特別会計雇用勘定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c r="A25" s="76"/>
      <c r="B25" s="75"/>
      <c r="F25" s="18" t="s">
        <v>129</v>
      </c>
      <c r="G25" s="17"/>
      <c r="H25" s="13" t="str">
        <f t="shared" si="1"/>
        <v/>
      </c>
      <c r="I25" s="13" t="str">
        <f t="shared" si="5"/>
        <v>一般会計、労働保険特別会計雇用勘定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c r="A26" s="73"/>
      <c r="B26" s="72"/>
      <c r="F26" s="18" t="s">
        <v>130</v>
      </c>
      <c r="G26" s="17"/>
      <c r="H26" s="13" t="str">
        <f t="shared" si="1"/>
        <v/>
      </c>
      <c r="I26" s="13" t="str">
        <f t="shared" si="5"/>
        <v>一般会計、労働保険特別会計雇用勘定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c r="B28" s="13"/>
      <c r="F28" s="18" t="s">
        <v>132</v>
      </c>
      <c r="G28" s="17"/>
      <c r="H28" s="13" t="str">
        <f t="shared" si="1"/>
        <v/>
      </c>
      <c r="I28" s="13" t="str">
        <f t="shared" si="5"/>
        <v>一般会計、労働保険特別会計雇用勘定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c r="A29" s="13"/>
      <c r="B29" s="13"/>
      <c r="F29" s="18" t="s">
        <v>226</v>
      </c>
      <c r="G29" s="17"/>
      <c r="H29" s="13" t="str">
        <f t="shared" si="1"/>
        <v/>
      </c>
      <c r="I29" s="13" t="str">
        <f t="shared" si="5"/>
        <v>一般会計、労働保険特別会計雇用勘定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c r="A30" s="13"/>
      <c r="B30" s="13"/>
      <c r="F30" s="18" t="s">
        <v>227</v>
      </c>
      <c r="G30" s="17"/>
      <c r="H30" s="13" t="str">
        <f t="shared" si="1"/>
        <v/>
      </c>
      <c r="I30" s="13" t="str">
        <f t="shared" si="5"/>
        <v>一般会計、労働保険特別会計雇用勘定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c r="A31" s="13"/>
      <c r="B31" s="13"/>
      <c r="F31" s="18" t="s">
        <v>228</v>
      </c>
      <c r="G31" s="17"/>
      <c r="H31" s="13" t="str">
        <f t="shared" si="1"/>
        <v/>
      </c>
      <c r="I31" s="13" t="str">
        <f t="shared" si="5"/>
        <v>一般会計、労働保険特別会計雇用勘定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c r="A32" s="13"/>
      <c r="B32" s="13"/>
      <c r="F32" s="18" t="s">
        <v>229</v>
      </c>
      <c r="G32" s="17"/>
      <c r="H32" s="13" t="str">
        <f t="shared" si="1"/>
        <v/>
      </c>
      <c r="I32" s="13" t="str">
        <f t="shared" si="5"/>
        <v>一般会計、労働保険特別会計雇用勘定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c r="A35" s="13"/>
      <c r="B35" s="13"/>
      <c r="F35" s="18" t="s">
        <v>232</v>
      </c>
      <c r="G35" s="17"/>
      <c r="H35" s="13" t="str">
        <f t="shared" si="1"/>
        <v/>
      </c>
      <c r="I35" s="13" t="str">
        <f t="shared" si="5"/>
        <v>一般会計、労働保険特別会計雇用勘定</v>
      </c>
      <c r="K35" s="13"/>
      <c r="L35" s="13"/>
      <c r="O35" s="13"/>
      <c r="P35" s="13"/>
      <c r="Q35" s="19"/>
      <c r="T35" s="13"/>
      <c r="Y35" s="32" t="s">
        <v>367</v>
      </c>
      <c r="Z35" s="32" t="s">
        <v>500</v>
      </c>
      <c r="AC35" s="31"/>
      <c r="AF35" s="30"/>
      <c r="AK35" s="42" t="str">
        <f t="shared" si="7"/>
        <v>h</v>
      </c>
    </row>
    <row r="36" spans="1:37" ht="13.5" customHeight="1">
      <c r="A36" s="13"/>
      <c r="B36" s="13"/>
      <c r="F36" s="18" t="s">
        <v>233</v>
      </c>
      <c r="G36" s="17"/>
      <c r="H36" s="13" t="str">
        <f t="shared" si="1"/>
        <v/>
      </c>
      <c r="I36" s="13" t="str">
        <f t="shared" si="5"/>
        <v>一般会計、労働保険特別会計雇用勘定</v>
      </c>
      <c r="K36" s="13"/>
      <c r="L36" s="13"/>
      <c r="O36" s="13"/>
      <c r="P36" s="13"/>
      <c r="Q36" s="19"/>
      <c r="T36" s="13"/>
      <c r="U36" s="32" t="s">
        <v>617</v>
      </c>
      <c r="Y36" s="32" t="s">
        <v>368</v>
      </c>
      <c r="Z36" s="32" t="s">
        <v>501</v>
      </c>
      <c r="AF36" s="30"/>
      <c r="AK36" s="42"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U37" s="32"/>
      <c r="Y37" s="32" t="s">
        <v>369</v>
      </c>
      <c r="Z37" s="32" t="s">
        <v>502</v>
      </c>
      <c r="AF37" s="30"/>
      <c r="AK37" s="42" t="str">
        <f t="shared" si="7"/>
        <v>j</v>
      </c>
    </row>
    <row r="38" spans="1:37">
      <c r="A38" s="13"/>
      <c r="B38" s="13"/>
      <c r="F38" s="13"/>
      <c r="G38" s="19"/>
      <c r="K38" s="13"/>
      <c r="L38" s="13"/>
      <c r="O38" s="13"/>
      <c r="P38" s="13"/>
      <c r="Q38" s="19"/>
      <c r="T38" s="13"/>
      <c r="U38" s="32" t="s">
        <v>306</v>
      </c>
      <c r="Y38" s="32" t="s">
        <v>370</v>
      </c>
      <c r="Z38" s="32" t="s">
        <v>503</v>
      </c>
      <c r="AF38" s="30"/>
      <c r="AK38" s="42" t="str">
        <f t="shared" si="7"/>
        <v>k</v>
      </c>
    </row>
    <row r="39" spans="1:37">
      <c r="A39" s="13"/>
      <c r="B39" s="13"/>
      <c r="F39" s="13" t="str">
        <f>I37</f>
        <v>一般会計、労働保険特別会計雇用勘定</v>
      </c>
      <c r="G39" s="19"/>
      <c r="K39" s="13"/>
      <c r="L39" s="13"/>
      <c r="O39" s="13"/>
      <c r="P39" s="13"/>
      <c r="Q39" s="19"/>
      <c r="T39" s="13"/>
      <c r="U39" s="32" t="s">
        <v>316</v>
      </c>
      <c r="Y39" s="32" t="s">
        <v>371</v>
      </c>
      <c r="Z39" s="32" t="s">
        <v>504</v>
      </c>
      <c r="AF39" s="30"/>
      <c r="AK39" s="42" t="str">
        <f t="shared" si="7"/>
        <v>l</v>
      </c>
    </row>
    <row r="40" spans="1:37">
      <c r="A40" s="13"/>
      <c r="B40" s="13"/>
      <c r="F40" s="13"/>
      <c r="G40" s="19"/>
      <c r="K40" s="13"/>
      <c r="L40" s="13"/>
      <c r="O40" s="13"/>
      <c r="P40" s="13"/>
      <c r="Q40" s="19"/>
      <c r="T40" s="13"/>
      <c r="Y40" s="32" t="s">
        <v>372</v>
      </c>
      <c r="Z40" s="32" t="s">
        <v>505</v>
      </c>
      <c r="AF40" s="30"/>
      <c r="AK40" s="42" t="str">
        <f t="shared" si="7"/>
        <v>m</v>
      </c>
    </row>
    <row r="41" spans="1:37">
      <c r="A41" s="13"/>
      <c r="B41" s="13"/>
      <c r="F41" s="13"/>
      <c r="G41" s="19"/>
      <c r="K41" s="13"/>
      <c r="L41" s="13"/>
      <c r="O41" s="13"/>
      <c r="P41" s="13"/>
      <c r="Q41" s="19"/>
      <c r="T41" s="13"/>
      <c r="Y41" s="32" t="s">
        <v>373</v>
      </c>
      <c r="Z41" s="32" t="s">
        <v>506</v>
      </c>
      <c r="AF41" s="30"/>
      <c r="AK41" s="42" t="str">
        <f t="shared" si="7"/>
        <v>n</v>
      </c>
    </row>
    <row r="42" spans="1:37">
      <c r="A42" s="13"/>
      <c r="B42" s="13"/>
      <c r="F42" s="13"/>
      <c r="G42" s="19"/>
      <c r="K42" s="13"/>
      <c r="L42" s="13"/>
      <c r="O42" s="13"/>
      <c r="P42" s="13"/>
      <c r="Q42" s="19"/>
      <c r="T42" s="13"/>
      <c r="Y42" s="32" t="s">
        <v>374</v>
      </c>
      <c r="Z42" s="32" t="s">
        <v>507</v>
      </c>
      <c r="AF42" s="30"/>
      <c r="AK42" s="42" t="str">
        <f t="shared" si="7"/>
        <v>o</v>
      </c>
    </row>
    <row r="43" spans="1:37">
      <c r="A43" s="13"/>
      <c r="B43" s="13"/>
      <c r="F43" s="13"/>
      <c r="G43" s="19"/>
      <c r="K43" s="13"/>
      <c r="L43" s="13"/>
      <c r="O43" s="13"/>
      <c r="P43" s="13"/>
      <c r="Q43" s="19"/>
      <c r="T43" s="13"/>
      <c r="Y43" s="32" t="s">
        <v>375</v>
      </c>
      <c r="Z43" s="32" t="s">
        <v>508</v>
      </c>
      <c r="AF43" s="30"/>
      <c r="AK43" s="42" t="str">
        <f t="shared" si="7"/>
        <v>p</v>
      </c>
    </row>
    <row r="44" spans="1:37">
      <c r="A44" s="13"/>
      <c r="B44" s="13"/>
      <c r="F44" s="13"/>
      <c r="G44" s="19"/>
      <c r="K44" s="13"/>
      <c r="L44" s="13"/>
      <c r="O44" s="13"/>
      <c r="P44" s="13"/>
      <c r="Q44" s="19"/>
      <c r="T44" s="13"/>
      <c r="Y44" s="32" t="s">
        <v>376</v>
      </c>
      <c r="Z44" s="32" t="s">
        <v>509</v>
      </c>
      <c r="AF44" s="30"/>
      <c r="AK44" s="42" t="str">
        <f t="shared" si="7"/>
        <v>q</v>
      </c>
    </row>
    <row r="45" spans="1:37">
      <c r="A45" s="13"/>
      <c r="B45" s="13"/>
      <c r="F45" s="13"/>
      <c r="G45" s="19"/>
      <c r="K45" s="13"/>
      <c r="L45" s="13"/>
      <c r="O45" s="13"/>
      <c r="P45" s="13"/>
      <c r="Q45" s="19"/>
      <c r="T45" s="13"/>
      <c r="Y45" s="32" t="s">
        <v>377</v>
      </c>
      <c r="Z45" s="32" t="s">
        <v>510</v>
      </c>
      <c r="AF45" s="30"/>
      <c r="AK45" s="42" t="str">
        <f t="shared" si="7"/>
        <v>r</v>
      </c>
    </row>
    <row r="46" spans="1:37">
      <c r="A46" s="13"/>
      <c r="B46" s="13"/>
      <c r="F46" s="13"/>
      <c r="G46" s="19"/>
      <c r="K46" s="13"/>
      <c r="L46" s="13"/>
      <c r="O46" s="13"/>
      <c r="P46" s="13"/>
      <c r="Q46" s="19"/>
      <c r="T46" s="13"/>
      <c r="Y46" s="32" t="s">
        <v>378</v>
      </c>
      <c r="Z46" s="32" t="s">
        <v>511</v>
      </c>
      <c r="AF46" s="30"/>
      <c r="AK46" s="42" t="str">
        <f t="shared" si="7"/>
        <v>s</v>
      </c>
    </row>
    <row r="47" spans="1:37">
      <c r="A47" s="13"/>
      <c r="B47" s="13"/>
      <c r="F47" s="13"/>
      <c r="G47" s="19"/>
      <c r="K47" s="13"/>
      <c r="L47" s="13"/>
      <c r="O47" s="13"/>
      <c r="P47" s="13"/>
      <c r="Q47" s="19"/>
      <c r="T47" s="13"/>
      <c r="Y47" s="32" t="s">
        <v>379</v>
      </c>
      <c r="Z47" s="32" t="s">
        <v>512</v>
      </c>
      <c r="AF47" s="30"/>
      <c r="AK47" s="42" t="str">
        <f t="shared" si="7"/>
        <v>t</v>
      </c>
    </row>
    <row r="48" spans="1:37">
      <c r="A48" s="13"/>
      <c r="B48" s="13"/>
      <c r="F48" s="13"/>
      <c r="G48" s="19"/>
      <c r="K48" s="13"/>
      <c r="L48" s="13"/>
      <c r="O48" s="13"/>
      <c r="P48" s="13"/>
      <c r="Q48" s="19"/>
      <c r="T48" s="13"/>
      <c r="Y48" s="32" t="s">
        <v>380</v>
      </c>
      <c r="Z48" s="32" t="s">
        <v>513</v>
      </c>
      <c r="AF48" s="30"/>
      <c r="AK48" s="42" t="str">
        <f t="shared" si="7"/>
        <v>u</v>
      </c>
    </row>
    <row r="49" spans="1:37">
      <c r="A49" s="13"/>
      <c r="B49" s="13"/>
      <c r="F49" s="13"/>
      <c r="G49" s="19"/>
      <c r="K49" s="13"/>
      <c r="L49" s="13"/>
      <c r="O49" s="13"/>
      <c r="P49" s="13"/>
      <c r="Q49" s="19"/>
      <c r="T49" s="13"/>
      <c r="Y49" s="32" t="s">
        <v>381</v>
      </c>
      <c r="Z49" s="32" t="s">
        <v>514</v>
      </c>
      <c r="AF49" s="30"/>
      <c r="AK49" s="42" t="str">
        <f t="shared" si="7"/>
        <v>v</v>
      </c>
    </row>
    <row r="50" spans="1:37">
      <c r="A50" s="13"/>
      <c r="B50" s="13"/>
      <c r="F50" s="13"/>
      <c r="G50" s="19"/>
      <c r="K50" s="13"/>
      <c r="L50" s="13"/>
      <c r="O50" s="13"/>
      <c r="P50" s="13"/>
      <c r="Q50" s="19"/>
      <c r="T50" s="13"/>
      <c r="Y50" s="32" t="s">
        <v>382</v>
      </c>
      <c r="Z50" s="32" t="s">
        <v>515</v>
      </c>
      <c r="AF50" s="30"/>
    </row>
    <row r="51" spans="1:37">
      <c r="A51" s="13"/>
      <c r="B51" s="13"/>
      <c r="F51" s="13"/>
      <c r="G51" s="19"/>
      <c r="K51" s="13"/>
      <c r="L51" s="13"/>
      <c r="O51" s="13"/>
      <c r="P51" s="13"/>
      <c r="Q51" s="19"/>
      <c r="T51" s="13"/>
      <c r="Y51" s="32" t="s">
        <v>383</v>
      </c>
      <c r="Z51" s="32" t="s">
        <v>516</v>
      </c>
      <c r="AF51" s="30"/>
    </row>
    <row r="52" spans="1:37">
      <c r="A52" s="13"/>
      <c r="B52" s="13"/>
      <c r="F52" s="13"/>
      <c r="G52" s="19"/>
      <c r="K52" s="13"/>
      <c r="L52" s="13"/>
      <c r="O52" s="13"/>
      <c r="P52" s="13"/>
      <c r="Q52" s="19"/>
      <c r="T52" s="13"/>
      <c r="Y52" s="32" t="s">
        <v>384</v>
      </c>
      <c r="Z52" s="32" t="s">
        <v>517</v>
      </c>
      <c r="AF52" s="30"/>
    </row>
    <row r="53" spans="1:37">
      <c r="A53" s="13"/>
      <c r="B53" s="13"/>
      <c r="F53" s="13"/>
      <c r="G53" s="19"/>
      <c r="K53" s="13"/>
      <c r="L53" s="13"/>
      <c r="O53" s="13"/>
      <c r="P53" s="13"/>
      <c r="Q53" s="19"/>
      <c r="T53" s="13"/>
      <c r="Y53" s="32" t="s">
        <v>385</v>
      </c>
      <c r="Z53" s="32" t="s">
        <v>518</v>
      </c>
      <c r="AF53" s="30"/>
    </row>
    <row r="54" spans="1:37">
      <c r="A54" s="13"/>
      <c r="B54" s="13"/>
      <c r="F54" s="13"/>
      <c r="G54" s="19"/>
      <c r="K54" s="13"/>
      <c r="L54" s="13"/>
      <c r="O54" s="13"/>
      <c r="P54" s="20"/>
      <c r="Q54" s="19"/>
      <c r="T54" s="13"/>
      <c r="Y54" s="32" t="s">
        <v>386</v>
      </c>
      <c r="Z54" s="32" t="s">
        <v>519</v>
      </c>
      <c r="AF54" s="30"/>
    </row>
    <row r="55" spans="1:37">
      <c r="A55" s="13"/>
      <c r="B55" s="13"/>
      <c r="F55" s="13"/>
      <c r="G55" s="19"/>
      <c r="K55" s="13"/>
      <c r="L55" s="13"/>
      <c r="O55" s="13"/>
      <c r="P55" s="13"/>
      <c r="Q55" s="19"/>
      <c r="T55" s="13"/>
      <c r="Y55" s="32" t="s">
        <v>387</v>
      </c>
      <c r="Z55" s="32" t="s">
        <v>520</v>
      </c>
      <c r="AF55" s="30"/>
    </row>
    <row r="56" spans="1:37">
      <c r="A56" s="13"/>
      <c r="B56" s="13"/>
      <c r="F56" s="13"/>
      <c r="G56" s="19"/>
      <c r="K56" s="13"/>
      <c r="L56" s="13"/>
      <c r="O56" s="13"/>
      <c r="P56" s="13"/>
      <c r="Q56" s="19"/>
      <c r="T56" s="13"/>
      <c r="Y56" s="32" t="s">
        <v>388</v>
      </c>
      <c r="Z56" s="32" t="s">
        <v>521</v>
      </c>
      <c r="AF56" s="30"/>
    </row>
    <row r="57" spans="1:37">
      <c r="A57" s="13"/>
      <c r="B57" s="13"/>
      <c r="F57" s="13"/>
      <c r="G57" s="19"/>
      <c r="K57" s="13"/>
      <c r="L57" s="13"/>
      <c r="O57" s="13"/>
      <c r="P57" s="13"/>
      <c r="Q57" s="19"/>
      <c r="T57" s="13"/>
      <c r="Y57" s="32" t="s">
        <v>389</v>
      </c>
      <c r="Z57" s="32" t="s">
        <v>522</v>
      </c>
      <c r="AF57" s="30"/>
    </row>
    <row r="58" spans="1:37">
      <c r="A58" s="13"/>
      <c r="B58" s="13"/>
      <c r="F58" s="13"/>
      <c r="G58" s="19"/>
      <c r="K58" s="13"/>
      <c r="L58" s="13"/>
      <c r="O58" s="13"/>
      <c r="P58" s="13"/>
      <c r="Q58" s="19"/>
      <c r="T58" s="13"/>
      <c r="Y58" s="32" t="s">
        <v>390</v>
      </c>
      <c r="Z58" s="32" t="s">
        <v>523</v>
      </c>
      <c r="AF58" s="30"/>
    </row>
    <row r="59" spans="1:37">
      <c r="A59" s="13"/>
      <c r="B59" s="13"/>
      <c r="F59" s="13"/>
      <c r="G59" s="19"/>
      <c r="K59" s="13"/>
      <c r="L59" s="13"/>
      <c r="O59" s="13"/>
      <c r="P59" s="13"/>
      <c r="Q59" s="19"/>
      <c r="T59" s="13"/>
      <c r="Y59" s="32" t="s">
        <v>391</v>
      </c>
      <c r="Z59" s="32" t="s">
        <v>524</v>
      </c>
      <c r="AF59" s="30"/>
    </row>
    <row r="60" spans="1:37">
      <c r="A60" s="13"/>
      <c r="B60" s="13"/>
      <c r="F60" s="13"/>
      <c r="G60" s="19"/>
      <c r="K60" s="13"/>
      <c r="L60" s="13"/>
      <c r="O60" s="13"/>
      <c r="P60" s="13"/>
      <c r="Q60" s="19"/>
      <c r="T60" s="13"/>
      <c r="Y60" s="32" t="s">
        <v>392</v>
      </c>
      <c r="Z60" s="32" t="s">
        <v>525</v>
      </c>
      <c r="AF60" s="30"/>
    </row>
    <row r="61" spans="1:37">
      <c r="A61" s="13"/>
      <c r="B61" s="13"/>
      <c r="F61" s="13"/>
      <c r="G61" s="19"/>
      <c r="K61" s="13"/>
      <c r="L61" s="13"/>
      <c r="O61" s="13"/>
      <c r="P61" s="13"/>
      <c r="Q61" s="19"/>
      <c r="T61" s="13"/>
      <c r="Y61" s="32" t="s">
        <v>393</v>
      </c>
      <c r="Z61" s="32" t="s">
        <v>526</v>
      </c>
      <c r="AF61" s="30"/>
    </row>
    <row r="62" spans="1:37">
      <c r="A62" s="13"/>
      <c r="B62" s="13"/>
      <c r="F62" s="13"/>
      <c r="G62" s="19"/>
      <c r="K62" s="13"/>
      <c r="L62" s="13"/>
      <c r="O62" s="13"/>
      <c r="P62" s="13"/>
      <c r="Q62" s="19"/>
      <c r="T62" s="13"/>
      <c r="Y62" s="32" t="s">
        <v>394</v>
      </c>
      <c r="Z62" s="32" t="s">
        <v>527</v>
      </c>
      <c r="AF62" s="30"/>
    </row>
    <row r="63" spans="1:37">
      <c r="A63" s="13"/>
      <c r="B63" s="13"/>
      <c r="F63" s="13"/>
      <c r="G63" s="19"/>
      <c r="K63" s="13"/>
      <c r="L63" s="13"/>
      <c r="O63" s="13"/>
      <c r="P63" s="13"/>
      <c r="Q63" s="19"/>
      <c r="T63" s="13"/>
      <c r="Y63" s="32" t="s">
        <v>395</v>
      </c>
      <c r="Z63" s="32" t="s">
        <v>528</v>
      </c>
      <c r="AF63" s="30"/>
    </row>
    <row r="64" spans="1:37">
      <c r="A64" s="13"/>
      <c r="B64" s="13"/>
      <c r="F64" s="13"/>
      <c r="G64" s="19"/>
      <c r="K64" s="13"/>
      <c r="L64" s="13"/>
      <c r="O64" s="13"/>
      <c r="P64" s="13"/>
      <c r="Q64" s="19"/>
      <c r="T64" s="13"/>
      <c r="Y64" s="32" t="s">
        <v>396</v>
      </c>
      <c r="Z64" s="32" t="s">
        <v>529</v>
      </c>
      <c r="AF64" s="30"/>
    </row>
    <row r="65" spans="1:32">
      <c r="A65" s="13"/>
      <c r="B65" s="13"/>
      <c r="F65" s="13"/>
      <c r="G65" s="19"/>
      <c r="K65" s="13"/>
      <c r="L65" s="13"/>
      <c r="O65" s="13"/>
      <c r="P65" s="13"/>
      <c r="Q65" s="19"/>
      <c r="T65" s="13"/>
      <c r="Y65" s="32" t="s">
        <v>397</v>
      </c>
      <c r="Z65" s="32" t="s">
        <v>530</v>
      </c>
      <c r="AF65" s="30"/>
    </row>
    <row r="66" spans="1:32">
      <c r="A66" s="13"/>
      <c r="B66" s="13"/>
      <c r="F66" s="13"/>
      <c r="G66" s="19"/>
      <c r="K66" s="13"/>
      <c r="L66" s="13"/>
      <c r="O66" s="13"/>
      <c r="P66" s="13"/>
      <c r="Q66" s="19"/>
      <c r="T66" s="13"/>
      <c r="Y66" s="32" t="s">
        <v>70</v>
      </c>
      <c r="Z66" s="32" t="s">
        <v>531</v>
      </c>
      <c r="AF66" s="30"/>
    </row>
    <row r="67" spans="1:32">
      <c r="A67" s="13"/>
      <c r="B67" s="13"/>
      <c r="F67" s="13"/>
      <c r="G67" s="19"/>
      <c r="K67" s="13"/>
      <c r="L67" s="13"/>
      <c r="O67" s="13"/>
      <c r="P67" s="13"/>
      <c r="Q67" s="19"/>
      <c r="T67" s="13"/>
      <c r="Y67" s="32" t="s">
        <v>398</v>
      </c>
      <c r="Z67" s="32" t="s">
        <v>532</v>
      </c>
      <c r="AF67" s="30"/>
    </row>
    <row r="68" spans="1:32">
      <c r="A68" s="13"/>
      <c r="B68" s="13"/>
      <c r="F68" s="13"/>
      <c r="G68" s="19"/>
      <c r="K68" s="13"/>
      <c r="L68" s="13"/>
      <c r="O68" s="13"/>
      <c r="P68" s="13"/>
      <c r="Q68" s="19"/>
      <c r="T68" s="13"/>
      <c r="Y68" s="32" t="s">
        <v>399</v>
      </c>
      <c r="Z68" s="32" t="s">
        <v>533</v>
      </c>
      <c r="AF68" s="30"/>
    </row>
    <row r="69" spans="1:32">
      <c r="A69" s="13"/>
      <c r="B69" s="13"/>
      <c r="F69" s="13"/>
      <c r="G69" s="19"/>
      <c r="K69" s="13"/>
      <c r="L69" s="13"/>
      <c r="O69" s="13"/>
      <c r="P69" s="13"/>
      <c r="Q69" s="19"/>
      <c r="T69" s="13"/>
      <c r="Y69" s="32" t="s">
        <v>400</v>
      </c>
      <c r="Z69" s="32" t="s">
        <v>534</v>
      </c>
      <c r="AF69" s="30"/>
    </row>
    <row r="70" spans="1:32">
      <c r="A70" s="13"/>
      <c r="B70" s="13"/>
      <c r="Y70" s="32" t="s">
        <v>401</v>
      </c>
      <c r="Z70" s="32" t="s">
        <v>535</v>
      </c>
    </row>
    <row r="71" spans="1:32">
      <c r="Y71" s="32" t="s">
        <v>402</v>
      </c>
      <c r="Z71" s="32" t="s">
        <v>536</v>
      </c>
    </row>
    <row r="72" spans="1:32">
      <c r="Y72" s="32" t="s">
        <v>403</v>
      </c>
      <c r="Z72" s="32" t="s">
        <v>537</v>
      </c>
    </row>
    <row r="73" spans="1:32">
      <c r="Y73" s="32" t="s">
        <v>404</v>
      </c>
      <c r="Z73" s="32" t="s">
        <v>538</v>
      </c>
    </row>
    <row r="74" spans="1:32">
      <c r="Y74" s="32" t="s">
        <v>405</v>
      </c>
      <c r="Z74" s="32" t="s">
        <v>539</v>
      </c>
    </row>
    <row r="75" spans="1:32">
      <c r="Y75" s="32" t="s">
        <v>406</v>
      </c>
      <c r="Z75" s="32" t="s">
        <v>540</v>
      </c>
    </row>
    <row r="76" spans="1:32">
      <c r="Y76" s="32" t="s">
        <v>407</v>
      </c>
      <c r="Z76" s="32" t="s">
        <v>541</v>
      </c>
    </row>
    <row r="77" spans="1:32">
      <c r="Y77" s="32" t="s">
        <v>408</v>
      </c>
      <c r="Z77" s="32" t="s">
        <v>542</v>
      </c>
    </row>
    <row r="78" spans="1:32">
      <c r="Y78" s="32" t="s">
        <v>409</v>
      </c>
      <c r="Z78" s="32" t="s">
        <v>543</v>
      </c>
    </row>
    <row r="79" spans="1:32">
      <c r="Y79" s="32" t="s">
        <v>410</v>
      </c>
      <c r="Z79" s="32" t="s">
        <v>544</v>
      </c>
    </row>
    <row r="80" spans="1:32">
      <c r="Y80" s="32" t="s">
        <v>411</v>
      </c>
      <c r="Z80" s="32" t="s">
        <v>545</v>
      </c>
    </row>
    <row r="81" spans="25:26">
      <c r="Y81" s="32" t="s">
        <v>412</v>
      </c>
      <c r="Z81" s="32" t="s">
        <v>546</v>
      </c>
    </row>
    <row r="82" spans="25:26">
      <c r="Y82" s="32" t="s">
        <v>413</v>
      </c>
      <c r="Z82" s="32" t="s">
        <v>547</v>
      </c>
    </row>
    <row r="83" spans="25:26">
      <c r="Y83" s="32" t="s">
        <v>414</v>
      </c>
      <c r="Z83" s="32" t="s">
        <v>548</v>
      </c>
    </row>
    <row r="84" spans="25:26">
      <c r="Y84" s="32" t="s">
        <v>415</v>
      </c>
      <c r="Z84" s="32" t="s">
        <v>549</v>
      </c>
    </row>
    <row r="85" spans="25:26">
      <c r="Y85" s="32" t="s">
        <v>416</v>
      </c>
      <c r="Z85" s="32" t="s">
        <v>550</v>
      </c>
    </row>
    <row r="86" spans="25:26">
      <c r="Y86" s="32" t="s">
        <v>417</v>
      </c>
      <c r="Z86" s="32" t="s">
        <v>551</v>
      </c>
    </row>
    <row r="87" spans="25:26">
      <c r="Y87" s="32" t="s">
        <v>418</v>
      </c>
      <c r="Z87" s="32" t="s">
        <v>552</v>
      </c>
    </row>
    <row r="88" spans="25:26">
      <c r="Y88" s="32" t="s">
        <v>419</v>
      </c>
      <c r="Z88" s="32" t="s">
        <v>553</v>
      </c>
    </row>
    <row r="89" spans="25:26">
      <c r="Y89" s="32" t="s">
        <v>420</v>
      </c>
      <c r="Z89" s="32" t="s">
        <v>554</v>
      </c>
    </row>
    <row r="90" spans="25:26">
      <c r="Y90" s="32" t="s">
        <v>421</v>
      </c>
      <c r="Z90" s="32" t="s">
        <v>555</v>
      </c>
    </row>
    <row r="91" spans="25:26">
      <c r="Y91" s="32" t="s">
        <v>422</v>
      </c>
      <c r="Z91" s="32" t="s">
        <v>556</v>
      </c>
    </row>
    <row r="92" spans="25:26">
      <c r="Y92" s="32" t="s">
        <v>423</v>
      </c>
      <c r="Z92" s="32" t="s">
        <v>557</v>
      </c>
    </row>
    <row r="93" spans="25:26">
      <c r="Y93" s="32" t="s">
        <v>424</v>
      </c>
      <c r="Z93" s="32" t="s">
        <v>558</v>
      </c>
    </row>
    <row r="94" spans="25:26">
      <c r="Y94" s="32" t="s">
        <v>425</v>
      </c>
      <c r="Z94" s="32" t="s">
        <v>559</v>
      </c>
    </row>
    <row r="95" spans="25:26">
      <c r="Y95" s="32" t="s">
        <v>426</v>
      </c>
      <c r="Z95" s="32" t="s">
        <v>560</v>
      </c>
    </row>
    <row r="96" spans="25:26">
      <c r="Y96" s="32" t="s">
        <v>328</v>
      </c>
      <c r="Z96" s="32" t="s">
        <v>561</v>
      </c>
    </row>
    <row r="97" spans="25:26">
      <c r="Y97" s="32" t="s">
        <v>427</v>
      </c>
      <c r="Z97" s="32" t="s">
        <v>562</v>
      </c>
    </row>
    <row r="98" spans="25:26">
      <c r="Y98" s="32" t="s">
        <v>428</v>
      </c>
      <c r="Z98" s="32" t="s">
        <v>563</v>
      </c>
    </row>
    <row r="99" spans="25:26">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2021-08-17T08:36:44Z</cp:lastPrinted>
  <dcterms:created xsi:type="dcterms:W3CDTF">2012-03-13T00:50:25Z</dcterms:created>
  <dcterms:modified xsi:type="dcterms:W3CDTF">2021-08-17T09:01:25Z</dcterms:modified>
</cp:coreProperties>
</file>