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7-4_介\"/>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<sst xmlns="http://schemas.openxmlformats.org/spreadsheetml/2006/main" count="2333" uniqueCount="710">
  <si>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</si>
  <si>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</si>
  <si>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</si>
  <si>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</si>
  <si>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</si>
  <si>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</si>
  <si>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</si>
  <si>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</si>
  <si>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</si>
  <si>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</si>
  <si>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</si>
  <si>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</si>
  <si>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</si>
  <si>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</si>
  <si>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</si>
  <si>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</si>
  <si>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</si>
  <si>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</si>
  <si>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</si>
  <si>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</si>
  <si>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</si>
  <si>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</si>
  <si>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</si>
  <si>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</si>
  <si>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</si>
  <si>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</si>
  <si>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</si>
  <si>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</si>
  <si>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</si>
  <si>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</si>
  <si>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</si>
  <si>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</si>
  <si>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</si>
  <si>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</si>
  <si>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</si>
  <si>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</si>
  <si>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</si>
  <si>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</si>
  <si>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</si>
  <si>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</si>
  <si>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</si>
  <si>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</si>
  <si>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</si>
  <si>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</si>
  <si>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</si>
  <si>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</si>
  <si>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</si>
  <si>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</si>
  <si>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</si>
  <si>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</si>
  <si>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</si>
  <si>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</si>
  <si>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</si>
  <si>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</si>
  <si>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</si>
  <si>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</si>
  <si>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</si>
  <si>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</si>
  <si>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</si>
  <si>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</si>
  <si>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</si>
  <si>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</si>
  <si>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</si>
  <si>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</si>
  <si>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</si>
  <si>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</si>
  <si>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</si>
  <si>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</si>
  <si>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</si>
  <si>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</si>
  <si>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</si>
  <si>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</si>
  <si>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</si>
  <si>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</si>
  <si>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</si>
  <si>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</si>
  <si>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</si>
  <si>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</si>
  <si>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</si>
  <si>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</si>
  <si>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</si>
  <si>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</si>
  <si>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</si>
  <si>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</si>
  <si>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</si>
  <si>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</si>
  <si>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</si>
  <si>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</si>
  <si>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</si>
  <si>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</si>
  <si>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</si>
  <si>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</si>
  <si>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</si>
  <si>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</si>
  <si>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</si>
  <si>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</si>
  <si>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</si>
  <si>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</si>
  <si>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</si>
  <si>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</si>
  <si>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</si>
  <si>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</si>
  <si>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</si>
  <si>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</si>
  <si>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</si>
  <si>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</si>
  <si>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</si>
  <si>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</si>
  <si>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</si>
  <si>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</si>
  <si>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</si>
  <si>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</si>
  <si>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</si>
  <si>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</si>
  <si>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</si>
  <si>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</si>
  <si>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</si>
  <si>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</si>
  <si>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</si>
  <si>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</si>
  <si>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</si>
  <si>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</si>
  <si>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</si>
  <si>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</si>
  <si>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</si>
  <si>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</si>
  <si>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</si>
  <si>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</si>
  <si>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</si>
  <si>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</si>
  <si>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</si>
  <si>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</si>
  <si>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</si>
  <si>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</si>
  <si>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</si>
  <si>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</si>
  <si>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</si>
  <si>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</si>
  <si>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</si>
  <si>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</si>
  <si>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</si>
  <si>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</si>
  <si>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</si>
  <si>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</si>
  <si>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</si>
  <si>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</si>
  <si>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</si>
  <si>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</si>
  <si>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</si>
  <si>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</si>
  <si>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</si>
  <si>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</si>
  <si>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</si>
  <si>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</si>
  <si>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</si>
  <si>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</si>
  <si>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</si>
  <si>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</si>
  <si>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</si>
  <si>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</si>
  <si>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</si>
  <si>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</si>
  <si>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</si>
  <si>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</si>
  <si>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</si>
  <si>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</si>
  <si>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</si>
  <si>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</si>
  <si>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</si>
  <si>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</si>
  <si>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</si>
  <si>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</si>
  <si>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</si>
  <si>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</si>
  <si>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</si>
  <si>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</si>
  <si>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</si>
  <si>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</si>
  <si>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</si>
  <si>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</si>
  <si>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</si>
  <si>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</si>
  <si>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</si>
  <si>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</si>
  <si>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</si>
  <si>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</si>
  <si>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</si>
  <si>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</si>
  <si>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</si>
  <si>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</si>
  <si>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</si>
  <si>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</si>
  <si>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</si>
  <si>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</si>
  <si>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</si>
  <si>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</si>
  <si>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</si>
  <si>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</si>
  <si>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</si>
  <si>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</si>
  <si>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</si>
  <si>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</si>
  <si>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</si>
  <si>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</si>
  <si>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</si>
  <si>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</si>
  <si>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</si>
  <si>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</si>
  <si>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</si>
  <si>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</si>
  <si>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</si>
  <si>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</si>
  <si>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</si>
  <si>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</si>
  <si>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</si>
  <si>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</si>
  <si>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</si>
  <si>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</si>
  <si>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</si>
  <si>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</si>
  <si>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</si>
  <si>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</si>
  <si>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</si>
  <si>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</si>
  <si>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</si>
  <si>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</si>
  <si>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</si>
  <si>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</si>
  <si>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</si>
  <si>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</si>
  <si>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</si>
  <si>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</si>
  <si>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</si>
  <si>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</si>
  <si>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</si>
  <si>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</si>
  <si>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</si>
  <si>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</si>
  <si>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</si>
  <si>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</si>
  <si>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</si>
  <si>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</si>
  <si>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</si>
  <si>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</si>
  <si>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</si>
  <si>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</si>
  <si>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</si>
  <si>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</si>
  <si>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</si>
  <si>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</si>
  <si>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</si>
  <si>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</si>
  <si>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</si>
  <si>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</si>
  <si>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</si>
  <si>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</si>
  <si>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</si>
  <si>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</si>
  <si>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</si>
  <si>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</si>
  <si>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</si>
  <si>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</si>
  <si>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</si>
  <si>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</si>
  <si>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</si>
  <si>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</si>
  <si>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</si>
  <si>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</si>
  <si>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</si>
  <si>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</si>
  <si>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</si>
  <si>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</si>
  <si>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</si>
  <si>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</si>
  <si>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</si>
  <si>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</si>
  <si>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</si>
  <si>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</si>
  <si>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</si>
  <si>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</si>
  <si>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</si>
  <si>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</si>
  <si>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</si>
  <si>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</si>
  <si>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</si>
  <si>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</si>
  <si>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</si>
  <si>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</si>
  <si>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</si>
  <si>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</si>
  <si>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</si>
  <si>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</si>
  <si>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</si>
  <si>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</si>
  <si>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</si>
  <si>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</si>
  <si>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</si>
  <si>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</si>
  <si>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</si>
  <si>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</si>
  <si>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</si>
  <si>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</si>
  <si>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</si>
  <si>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</si>
  <si>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</si>
  <si>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</si>
  <si>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</si>
  <si>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</si>
  <si>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</si>
  <si>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</si>
  <si>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</si>
  <si>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</si>
  <si>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</si>
  <si>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</si>
  <si>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</si>
  <si>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</si>
  <si>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</si>
  <si>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</si>
  <si>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</si>
  <si>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</si>
  <si>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</si>
  <si>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</si>
  <si>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</si>
  <si>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</si>
  <si>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</si>
  <si>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</si>
  <si>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</si>
  <si>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</si>
  <si>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</si>
  <si>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</si>
  <si>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</si>
  <si>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</si>
  <si>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</si>
  <si>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</si>
  <si>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</si>
  <si>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</si>
  <si>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</si>
  <si>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</si>
  <si>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</si>
  <si>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</si>
  <si>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</si>
  <si>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</si>
  <si>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</si>
  <si>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</si>
  <si>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</si>
  <si>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</si>
  <si>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</si>
  <si>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</si>
  <si>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</si>
  <si>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</si>
  <si>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</si>
  <si>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</si>
  <si>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</si>
  <si>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</si>
  <si>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</si>
  <si>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</si>
  <si>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</si>
  <si>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</si>
  <si>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</si>
  <si>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</si>
  <si>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</si>
  <si>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</si>
  <si>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</si>
  <si>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</si>
  <si>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</si>
  <si>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</si>
  <si>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</si>
  <si>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</si>
  <si>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</si>
  <si>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</si>
  <si>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</si>
  <si>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</si>
  <si>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</si>
  <si>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</si>
  <si>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</si>
  <si>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</si>
  <si>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</si>
  <si>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</si>
  <si>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</si>
  <si>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</si>
  <si>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</si>
  <si>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</si>
  <si>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</si>
  <si>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</si>
  <si>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</si>
  <si>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</si>
  <si>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</si>
  <si>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</si>
  <si>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</si>
  <si>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</si>
  <si>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</si>
  <si>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</si>
  <si>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</si>
  <si>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</si>
  <si>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</si>
  <si>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</si>
  <si>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</si>
  <si>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</si>
  <si>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</si>
  <si>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</si>
  <si>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</si>
  <si>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</si>
  <si>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</si>
  <si>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</si>
  <si>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</si>
  <si>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</si>
  <si>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</si>
  <si>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</si>
  <si>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</si>
  <si>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</si>
  <si>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</si>
  <si>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</si>
  <si>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</si>
  <si>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</si>
  <si>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</si>
  <si>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</si>
  <si>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</si>
  <si>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</si>
  <si>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</si>
  <si>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</si>
  <si>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</si>
  <si>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</si>
  <si>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</si>
  <si>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</si>
  <si>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</si>
  <si>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</si>
  <si>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</si>
  <si>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</si>
  <si>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</si>
  <si>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</si>
  <si>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</si>
  <si>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</si>
  <si>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</si>
  <si>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</si>
  <si>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</si>
  <si>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</si>
  <si>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</si>
  <si>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</si>
  <si>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</si>
  <si>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</si>
  <si>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</si>
  <si>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</si>
  <si>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</si>
  <si>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</si>
  <si>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</si>
  <si>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</si>
  <si>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</si>
  <si>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</si>
  <si>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</si>
  <si>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</si>
  <si>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</si>
  <si>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</si>
  <si>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</si>
  <si>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</si>
  <si>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</si>
  <si>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</si>
  <si>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</si>
  <si>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</si>
  <si>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</si>
  <si>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</si>
  <si>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</si>
  <si>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</si>
  <si>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</si>
  <si>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</si>
  <si>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</si>
  <si>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</si>
  <si>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</si>
  <si>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</si>
  <si>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</si>
  <si>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</si>
  <si>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</si>
  <si>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</si>
  <si>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</si>
  <si>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</si>
  <si>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</si>
  <si>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</si>
  <si>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</si>
  <si>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</si>
  <si>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</si>
  <si>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</si>
  <si>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</si>
  <si>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</si>
  <si>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</si>
  <si>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</si>
  <si>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</si>
  <si>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</si>
  <si>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</si>
  <si>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</si>
  <si>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</si>
  <si>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</si>
  <si>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</si>
  <si>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</si>
  <si>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</si>
  <si>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</si>
  <si>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</si>
  <si>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</si>
  <si>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</si>
  <si>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</si>
  <si>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</si>
  <si>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</si>
  <si>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</si>
  <si>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</si>
  <si>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</si>
  <si>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</si>
  <si>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</si>
  <si>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</si>
  <si>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</si>
  <si>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</si>
  <si>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</si>
  <si>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</si>
  <si>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</si>
  <si>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</si>
  <si>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</si>
  <si>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</si>
  <si>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</si>
  <si>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</si>
  <si>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</si>
  <si>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</si>
  <si>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</si>
  <si>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</si>
  <si>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</si>
  <si>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</si>
  <si>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</si>
  <si>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</si>
  <si>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</si>
  <si>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</si>
  <si>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</si>
  <si>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</si>
  <si>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</si>
  <si>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</si>
  <si>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</si>
  <si>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</si>
  <si>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</si>
  <si>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</si>
  <si>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</si>
  <si>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</si>
  <si>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</si>
  <si>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</si>
  <si>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</si>
  <si>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</si>
  <si>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</si>
  <si>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</si>
  <si>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</si>
  <si>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</si>
  <si>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</si>
  <si>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</si>
  <si>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</si>
  <si>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</si>
  <si>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</si>
  <si>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</si>
  <si>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</si>
  <si>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</si>
  <si>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</si>
  <si>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</si>
  <si>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</si>
  <si>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</si>
  <si>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</si>
  <si>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</si>
  <si>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</si>
  <si>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</si>
  <si>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</si>
  <si>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</si>
  <si>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</si>
  <si>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</si>
  <si>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</si>
  <si>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</si>
  <si>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</si>
  <si>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</si>
  <si>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</si>
  <si>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</si>
  <si>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</si>
  <si>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</si>
  <si>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</si>
  <si>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</si>
  <si>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</si>
  <si>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</si>
  <si>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</si>
  <si>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</si>
  <si>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</si>
  <si>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</si>
  <si>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</si>
  <si>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</si>
  <si>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</si>
  <si>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</si>
  <si>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</si>
  <si>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</si>
  <si>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</si>
  <si>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</si>
  <si>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</si>
  <si>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</si>
  <si>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</si>
  <si>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</si>
  <si>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</si>
  <si>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</si>
  <si>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</si>
  <si>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</si>
  <si>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</si>
  <si>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</si>
  <si>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</si>
  <si>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</si>
  <si>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</si>
  <si>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</si>
  <si>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</si>
  <si>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</si>
  <si>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</si>
  <si>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</si>
  <si>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</si>
  <si>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</si>
  <si>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</si>
  <si>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</si>
  <si>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</si>
  <si>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</si>
  <si>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</si>
  <si>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</si>
  <si>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</si>
  <si>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</si>
  <si>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</si>
  <si>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</si>
  <si>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</si>
  <si>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</si>
  <si>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</si>
  <si>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</si>
  <si>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</si>
  <si>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</si>
  <si>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</si>
  <si>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</si>
  <si>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</si>
  <si>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</si>
  <si>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</si>
  <si>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</si>
  <si>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</si>
  <si>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rPh sb="0" eb="2">
      <t>ショクギョウ</t>
    </rPh>
    <rPh sb="2" eb="5">
      <t>アンテイキョク</t>
    </rPh>
    <phoneticPr fontId="5"/>
  </si>
  <si>
    <t>雇用開発企画課介護労働対策室</t>
    <rPh sb="0" eb="2">
      <t>コヨウ</t>
    </rPh>
    <rPh sb="2" eb="4">
      <t>カイハツ</t>
    </rPh>
    <rPh sb="4" eb="7">
      <t>キカクカ</t>
    </rPh>
    <rPh sb="7" eb="9">
      <t>カイゴ</t>
    </rPh>
    <rPh sb="9" eb="11">
      <t>ロウドウ</t>
    </rPh>
    <rPh sb="11" eb="14">
      <t>タイサクシツ</t>
    </rPh>
    <phoneticPr fontId="5"/>
  </si>
  <si>
    <t>介護労働対策室長
木嶋　淳</t>
    <rPh sb="0" eb="2">
      <t>カイゴ</t>
    </rPh>
    <rPh sb="2" eb="4">
      <t>ロウドウ</t>
    </rPh>
    <rPh sb="4" eb="7">
      <t>タイサクシツ</t>
    </rPh>
    <rPh sb="7" eb="8">
      <t>チョウ</t>
    </rPh>
    <rPh sb="9" eb="11">
      <t>キシマ</t>
    </rPh>
    <rPh sb="12" eb="13">
      <t>ジュン</t>
    </rPh>
    <phoneticPr fontId="5"/>
  </si>
  <si>
    <t>○</t>
  </si>
  <si>
    <t>厚労</t>
  </si>
  <si>
    <t>雇用保険法第62条第１項第6号
介護労働者の雇用管理の改善等に関する法律第23条</t>
    <phoneticPr fontId="5"/>
  </si>
  <si>
    <t>介護労働者及び介護労働者になろうとする者について、雇用管理の改善等に関し必要な事業を実施することにより、介護労働者等の職業の安定、その他の福祉の増進に資する。</t>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</si>
  <si>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t>
    <phoneticPr fontId="5"/>
  </si>
  <si>
    <t>-</t>
  </si>
  <si>
    <t>-</t>
    <phoneticPr fontId="5"/>
  </si>
  <si>
    <t>介護労働者雇用管理改善援助事業等交付金</t>
    <rPh sb="0" eb="2">
      <t>カイゴ</t>
    </rPh>
    <rPh sb="2" eb="5">
      <t>ロウドウシャ</t>
    </rPh>
    <rPh sb="5" eb="7">
      <t>コヨウ</t>
    </rPh>
    <rPh sb="7" eb="9">
      <t>カンリ</t>
    </rPh>
    <rPh sb="9" eb="11">
      <t>カイゼン</t>
    </rPh>
    <rPh sb="11" eb="13">
      <t>エンジョ</t>
    </rPh>
    <rPh sb="13" eb="15">
      <t>ジギョウ</t>
    </rPh>
    <rPh sb="15" eb="16">
      <t>トウ</t>
    </rPh>
    <rPh sb="16" eb="19">
      <t>コウフキン</t>
    </rPh>
    <phoneticPr fontId="5"/>
  </si>
  <si>
    <t>令和３年までの間、雇用管理改善等相談援助事業を受けた事業所における離職率を14.0%以下とする。</t>
    <phoneticPr fontId="5"/>
  </si>
  <si>
    <t>雇用管理改善等相談援助事業を受けた事業所において、本事業を受けた時から１年経過した時点における離職率
（相談援助を受けた日から１年後までに離職した労働者の数／相談援助を受けた日における労働者の数）</t>
    <phoneticPr fontId="5"/>
  </si>
  <si>
    <t>『介護労働実態調査』 公益財団法人 介護労働安定センター、『雇用動向調査』 厚生労働省</t>
    <phoneticPr fontId="5"/>
  </si>
  <si>
    <t>％</t>
    <phoneticPr fontId="5"/>
  </si>
  <si>
    <t>事業所訪問件数</t>
    <rPh sb="0" eb="3">
      <t>ジギョウショ</t>
    </rPh>
    <rPh sb="3" eb="5">
      <t>ホウモン</t>
    </rPh>
    <rPh sb="5" eb="7">
      <t>ケンスウ</t>
    </rPh>
    <phoneticPr fontId="5"/>
  </si>
  <si>
    <t>専門家による相談時間</t>
    <rPh sb="0" eb="3">
      <t>センモンカ</t>
    </rPh>
    <rPh sb="6" eb="8">
      <t>ソウダン</t>
    </rPh>
    <rPh sb="8" eb="10">
      <t>ジカン</t>
    </rPh>
    <phoneticPr fontId="5"/>
  </si>
  <si>
    <t>件</t>
    <rPh sb="0" eb="1">
      <t>ケン</t>
    </rPh>
    <phoneticPr fontId="5"/>
  </si>
  <si>
    <t>時間</t>
    <rPh sb="0" eb="2">
      <t>ジカン</t>
    </rPh>
    <phoneticPr fontId="5"/>
  </si>
  <si>
    <t>X：執行額（百万円）／Y：事業所訪問件数　　　　　　　　　　　　　　　　　　　　　　　　　　</t>
    <phoneticPr fontId="5"/>
  </si>
  <si>
    <t>X：執行額（百万円）／Y：専門家による相談時間　</t>
    <phoneticPr fontId="5"/>
  </si>
  <si>
    <t>雇用機会を創出するとともに雇用の安定を図ること(Ⅴ-2)</t>
    <phoneticPr fontId="5"/>
  </si>
  <si>
    <t>地域、中小企業、産業の特性に応じ、雇用の創出及び雇用の安定を図ること(Ⅴ-2-1)</t>
    <phoneticPr fontId="5"/>
  </si>
  <si>
    <t xml:space="preserve"> </t>
    <phoneticPr fontId="5"/>
  </si>
  <si>
    <t>本事業は介護労働者の雇用管理の改善等に関する法律第23条に基づき、指定された（公財）介護労働安定センターが雇用安定事業等関係業務（介護労働者の雇用管理の改善等に関する相談援助、介護労働の実態等の把握）を実施するための費用を交付するものである。
介護労働者及び介護労働者になろうとする者について、雇用管理の改善等に関し必要な事業を実施することにより、施策目標の達成に寄与するものと考えられる。</t>
    <phoneticPr fontId="5"/>
  </si>
  <si>
    <t>‐</t>
  </si>
  <si>
    <t>受益者である事業主が負担する雇用保険料を財源としており妥当である。</t>
    <phoneticPr fontId="5"/>
  </si>
  <si>
    <t>効率的な事業執行に努めており、妥当なコスト水準と考えている。</t>
    <phoneticPr fontId="5"/>
  </si>
  <si>
    <t>事業運営に必要な経費に限定されている。</t>
    <phoneticPr fontId="5"/>
  </si>
  <si>
    <t>効率化の観点から、前年度の実績等を踏まえ必要経費を見直し、事業内容の一部を削減するなど、予算要求に反映している。</t>
    <phoneticPr fontId="5"/>
  </si>
  <si>
    <t>成果目標は目標値を達成している。</t>
    <phoneticPr fontId="5"/>
  </si>
  <si>
    <t>全国に支部所を有する介護労働安定センターが当該事業を実施することにより、より効率的、効果的に事業を実施できている。</t>
    <phoneticPr fontId="5"/>
  </si>
  <si>
    <t>厚生労働省</t>
  </si>
  <si>
    <t>本事業において、介護労働者の雇用管理改善に係る事業を行い、左記事業において介護労働者の能力の開発及び向上に係る事業について実施しており、適切な役割分担となっている。</t>
    <phoneticPr fontId="5"/>
  </si>
  <si>
    <t>円</t>
    <rPh sb="0" eb="1">
      <t>エン</t>
    </rPh>
    <phoneticPr fontId="5"/>
  </si>
  <si>
    <t>470百万円/
20,797件</t>
    <phoneticPr fontId="5"/>
  </si>
  <si>
    <t>460百万円/
21,117件</t>
    <phoneticPr fontId="5"/>
  </si>
  <si>
    <t>　X/Y</t>
    <phoneticPr fontId="5"/>
  </si>
  <si>
    <t>　　X/Y</t>
    <phoneticPr fontId="5"/>
  </si>
  <si>
    <t>470百万円/
7,095時間</t>
    <phoneticPr fontId="5"/>
  </si>
  <si>
    <t>460百万円/
6,547時間</t>
    <phoneticPr fontId="5"/>
  </si>
  <si>
    <t>事業費</t>
    <phoneticPr fontId="5"/>
  </si>
  <si>
    <t>謝金、旅費、通信運搬費、健康診断受診促進費等</t>
    <phoneticPr fontId="5"/>
  </si>
  <si>
    <t>A.（公財）介護労働安定センター</t>
    <phoneticPr fontId="5"/>
  </si>
  <si>
    <t>（公財）介護労働安定センター</t>
    <phoneticPr fontId="5"/>
  </si>
  <si>
    <t>介護関係業務に従事する労働者について、雇用管理の改善の支援等を行う。</t>
    <phoneticPr fontId="5"/>
  </si>
  <si>
    <t>補助金等交付</t>
  </si>
  <si>
    <t>-</t>
    <phoneticPr fontId="5"/>
  </si>
  <si>
    <t>733</t>
    <phoneticPr fontId="5"/>
  </si>
  <si>
    <t>665</t>
    <phoneticPr fontId="5"/>
  </si>
  <si>
    <t>599</t>
    <phoneticPr fontId="5"/>
  </si>
  <si>
    <t>502</t>
    <phoneticPr fontId="5"/>
  </si>
  <si>
    <t>514</t>
    <phoneticPr fontId="5"/>
  </si>
  <si>
    <t>513</t>
    <phoneticPr fontId="5"/>
  </si>
  <si>
    <t>510</t>
    <phoneticPr fontId="5"/>
  </si>
  <si>
    <t>529</t>
    <phoneticPr fontId="5"/>
  </si>
  <si>
    <t>介護雇用管理改善等計画（令和３年厚生労働省告示第117号）</t>
    <rPh sb="12" eb="14">
      <t>レイワ</t>
    </rPh>
    <phoneticPr fontId="5"/>
  </si>
  <si>
    <t>-</t>
    <phoneticPr fontId="5"/>
  </si>
  <si>
    <t>-</t>
    <phoneticPr fontId="5"/>
  </si>
  <si>
    <t>535百万円/20,500件</t>
    <rPh sb="3" eb="5">
      <t>ヒャクマン</t>
    </rPh>
    <rPh sb="5" eb="6">
      <t>エン</t>
    </rPh>
    <rPh sb="13" eb="14">
      <t>ケン</t>
    </rPh>
    <phoneticPr fontId="5"/>
  </si>
  <si>
    <t>535百万円/5,450時間</t>
    <rPh sb="3" eb="5">
      <t>ヒャクマン</t>
    </rPh>
    <rPh sb="5" eb="6">
      <t>エン</t>
    </rPh>
    <rPh sb="12" eb="14">
      <t>ジカン</t>
    </rPh>
    <phoneticPr fontId="5"/>
  </si>
  <si>
    <t>令和３年度においては、新型コロナウイルス感染状況を踏まえ、対面式の相談支援の他に、オンラインを活用した相談支援を取り組んでいくこととする。</t>
    <rPh sb="0" eb="2">
      <t>レイワ</t>
    </rPh>
    <rPh sb="3" eb="5">
      <t>ネンド</t>
    </rPh>
    <rPh sb="11" eb="13">
      <t>シンガタ</t>
    </rPh>
    <rPh sb="20" eb="22">
      <t>カンセン</t>
    </rPh>
    <rPh sb="22" eb="24">
      <t>ジョウキョウ</t>
    </rPh>
    <rPh sb="25" eb="26">
      <t>フ</t>
    </rPh>
    <rPh sb="29" eb="31">
      <t>タイメン</t>
    </rPh>
    <rPh sb="31" eb="32">
      <t>シキ</t>
    </rPh>
    <rPh sb="33" eb="35">
      <t>ソウダン</t>
    </rPh>
    <rPh sb="35" eb="37">
      <t>シエン</t>
    </rPh>
    <rPh sb="38" eb="39">
      <t>ホカ</t>
    </rPh>
    <rPh sb="47" eb="49">
      <t>カツヨウ</t>
    </rPh>
    <rPh sb="51" eb="53">
      <t>ソウダン</t>
    </rPh>
    <rPh sb="53" eb="55">
      <t>シエン</t>
    </rPh>
    <rPh sb="56" eb="57">
      <t>ト</t>
    </rPh>
    <rPh sb="58" eb="59">
      <t>ク</t>
    </rPh>
    <phoneticPr fontId="5"/>
  </si>
  <si>
    <t>×</t>
  </si>
  <si>
    <t>新型コロナウイルス感染症の影響により活動実績である訪問件数及び相談時間実績は、当初見込みを達成できなかった。</t>
    <rPh sb="0" eb="2">
      <t>シンガタ</t>
    </rPh>
    <rPh sb="9" eb="12">
      <t>カンセンショウ</t>
    </rPh>
    <rPh sb="13" eb="15">
      <t>エイキョウ</t>
    </rPh>
    <rPh sb="45" eb="47">
      <t>タッセイ</t>
    </rPh>
    <phoneticPr fontId="5"/>
  </si>
  <si>
    <t>今後ますます高齢化が進展し、介護サービス需要が増加することにより介護業務に従事する労働者の不足が見込まれ、介護分野における労働力を確保することが喫緊の課題とされている。一方で、介護労働者の離職率は全産業平均と比べて乖離があり、雇用管理改善等を図ることにより労働環境を改善し離職率の改善を図ることは社会のニーズが高いといえる。</t>
    <rPh sb="128" eb="130">
      <t>ロウドウ</t>
    </rPh>
    <rPh sb="130" eb="132">
      <t>カンキョウ</t>
    </rPh>
    <rPh sb="133" eb="135">
      <t>カイゼン</t>
    </rPh>
    <rPh sb="148" eb="150">
      <t>シャカイ</t>
    </rPh>
    <phoneticPr fontId="5"/>
  </si>
  <si>
    <t>介護労働者の雇用管理の改善等の対策を実施していくことは、介護労働者の雇用管理の改善等に関する法律第4条に国の責務として規定されている。</t>
    <rPh sb="0" eb="2">
      <t>カイゴ</t>
    </rPh>
    <phoneticPr fontId="5"/>
  </si>
  <si>
    <t>上述のとおり、高齢化の進展により介護業務に従事する労働者の不足が見込まれる一方で、介護労働者の離職率は全産業平均と比べて乖離があり、雇用管理改善等を図ることにより労働環境を改善し離職率の改善を図ることは優先度の高い事業といえる。</t>
    <rPh sb="0" eb="2">
      <t>ジョウジュツ</t>
    </rPh>
    <rPh sb="37" eb="39">
      <t>イッポウ</t>
    </rPh>
    <rPh sb="101" eb="104">
      <t>ユウセンド</t>
    </rPh>
    <rPh sb="107" eb="109">
      <t>ジギョウ</t>
    </rPh>
    <phoneticPr fontId="5"/>
  </si>
  <si>
    <t>「介護労働安定センターの組織及び運営に係る検討会」の中間報告における交付金の用途の特化・重点化により、効率化の観点から毎年度必要経費を見直し、適切な執行に努めている。また、成果実績である「雇用管理改善等相談援助事業を受けた事業所において、本事業を受けた時から１年経過した時点における離職率」は目標の水準を達成できているところであるが、活動実績については、今般の新型コロナウイルス感染症の影響により、緊急事態宣言の発令に伴い、外出が制限されるなど対面での相談支援等が制約されたことから目標見込みを達成できなかった。</t>
    <rPh sb="152" eb="154">
      <t>タッセイ</t>
    </rPh>
    <rPh sb="167" eb="169">
      <t>カツドウ</t>
    </rPh>
    <rPh sb="169" eb="171">
      <t>ジッセキ</t>
    </rPh>
    <rPh sb="177" eb="179">
      <t>コンパン</t>
    </rPh>
    <rPh sb="180" eb="182">
      <t>シンガタ</t>
    </rPh>
    <rPh sb="189" eb="192">
      <t>カンセンショウ</t>
    </rPh>
    <rPh sb="193" eb="195">
      <t>エイキョウ</t>
    </rPh>
    <rPh sb="199" eb="201">
      <t>キンキュウ</t>
    </rPh>
    <rPh sb="201" eb="203">
      <t>ジタイ</t>
    </rPh>
    <rPh sb="203" eb="205">
      <t>センゲン</t>
    </rPh>
    <rPh sb="206" eb="208">
      <t>ハツレイ</t>
    </rPh>
    <rPh sb="209" eb="210">
      <t>トモナ</t>
    </rPh>
    <rPh sb="212" eb="214">
      <t>ガイシュツ</t>
    </rPh>
    <rPh sb="215" eb="217">
      <t>セイゲン</t>
    </rPh>
    <rPh sb="222" eb="224">
      <t>タイメン</t>
    </rPh>
    <rPh sb="226" eb="228">
      <t>ソウダン</t>
    </rPh>
    <rPh sb="228" eb="230">
      <t>シエン</t>
    </rPh>
    <rPh sb="230" eb="231">
      <t>トウ</t>
    </rPh>
    <rPh sb="232" eb="234">
      <t>セイヤク</t>
    </rPh>
    <rPh sb="241" eb="243">
      <t>モクヒョウ</t>
    </rPh>
    <rPh sb="243" eb="245">
      <t>ミコ</t>
    </rPh>
    <rPh sb="247" eb="249">
      <t>タッセイ</t>
    </rPh>
    <phoneticPr fontId="5"/>
  </si>
  <si>
    <t>-</t>
    <phoneticPr fontId="5"/>
  </si>
  <si>
    <t>介護雇用管理改善等対策費</t>
    <rPh sb="9" eb="11">
      <t>タイサク</t>
    </rPh>
    <rPh sb="11" eb="12">
      <t>ヒ</t>
    </rPh>
    <phoneticPr fontId="5"/>
  </si>
  <si>
    <t>点検対象外</t>
    <rPh sb="0" eb="2">
      <t>テンケン</t>
    </rPh>
    <rPh sb="2" eb="5">
      <t>タイショウガイ</t>
    </rPh>
    <phoneticPr fontId="5"/>
  </si>
  <si>
    <t>事業内容の一部改善</t>
  </si>
  <si>
    <t>執行率を勘案して、予算額の縮減について検討すること。</t>
  </si>
  <si>
    <t>相談援助に係る訪問件数の見直しによる減</t>
    <rPh sb="0" eb="2">
      <t>ソウダン</t>
    </rPh>
    <rPh sb="2" eb="4">
      <t>エンジョ</t>
    </rPh>
    <rPh sb="5" eb="6">
      <t>カカ</t>
    </rPh>
    <rPh sb="7" eb="9">
      <t>ホウモン</t>
    </rPh>
    <rPh sb="9" eb="11">
      <t>ケンスウ</t>
    </rPh>
    <rPh sb="12" eb="14">
      <t>ミナオ</t>
    </rPh>
    <rPh sb="18" eb="19">
      <t>ゲン</t>
    </rPh>
    <phoneticPr fontId="5"/>
  </si>
  <si>
    <t>434百万円/
15,550件</t>
    <phoneticPr fontId="5"/>
  </si>
  <si>
    <t>434百万円/
4,274時間</t>
    <phoneticPr fontId="5"/>
  </si>
  <si>
    <t>縮減</t>
  </si>
  <si>
    <t>執行率を踏まえ、相談援助に係る訪問件数の見直しを行った。</t>
    <phoneticPr fontId="5"/>
  </si>
  <si>
    <t>介護労働者雇用改善援助事業等交付金事業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</si>
</sst>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33</xdr:col>
      <xdr:colOff>123986</xdr:colOff>
      <xdr:row>751</xdr:row>
      <xdr:rowOff>5451</xdr:rowOff>
    </xdr:to>
    <xdr:sp macro="" textlink="">
      <xdr:nvSpPr>
        <xdr:cNvPr id="2" name="テキスト ボックス 1"/>
        <xdr:cNvSpPr txBox="1"/>
      </xdr:nvSpPr>
      <xdr:spPr>
        <a:xfrm>
          <a:off x="4600575" y="43634025"/>
          <a:ext cx="2124236" cy="7103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100">
              <a:latin typeface="+mj-ea"/>
              <a:ea typeface="+mj-ea"/>
            </a:rPr>
            <a:t>516</a:t>
          </a:r>
          <a:r>
            <a:rPr kumimoji="1" lang="ja-JP" altLang="en-US" sz="1100"/>
            <a:t>百万円</a:t>
          </a:r>
        </a:p>
      </xdr:txBody>
    </xdr:sp>
    <xdr:clientData/>
  </xdr:twoCellAnchor>
  <xdr:twoCellAnchor>
    <xdr:from>
      <xdr:col>12</xdr:col>
      <xdr:colOff>34636</xdr:colOff>
      <xdr:row>751</xdr:row>
      <xdr:rowOff>181842</xdr:rowOff>
    </xdr:from>
    <xdr:to>
      <xdr:col>26</xdr:col>
      <xdr:colOff>149152</xdr:colOff>
      <xdr:row>752</xdr:row>
      <xdr:rowOff>345932</xdr:rowOff>
    </xdr:to>
    <xdr:sp macro="" textlink="">
      <xdr:nvSpPr>
        <xdr:cNvPr id="3" name="テキスト ボックス 2"/>
        <xdr:cNvSpPr txBox="1"/>
      </xdr:nvSpPr>
      <xdr:spPr>
        <a:xfrm>
          <a:off x="2434936" y="44520717"/>
          <a:ext cx="2914866" cy="516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交付金（根拠</a:t>
          </a:r>
          <a:r>
            <a:rPr kumimoji="1" lang="en-US" altLang="ja-JP" sz="1100">
              <a:solidFill>
                <a:sysClr val="windowText" lastClr="000000"/>
              </a:solidFill>
            </a:rPr>
            <a:t>:</a:t>
          </a:r>
          <a:r>
            <a:rPr kumimoji="1" lang="ja-JP" altLang="en-US" sz="1100">
              <a:solidFill>
                <a:sysClr val="windowText" lastClr="000000"/>
              </a:solidFill>
            </a:rPr>
            <a:t>介護労働者の雇用管理の</a:t>
          </a:r>
          <a:endParaRPr kumimoji="1" lang="en-US" altLang="ja-JP" sz="1100">
            <a:solidFill>
              <a:sysClr val="windowText" lastClr="000000"/>
            </a:solidFill>
          </a:endParaRPr>
        </a:p>
        <a:p>
          <a:r>
            <a:rPr kumimoji="1" lang="ja-JP" altLang="en-US" sz="1100">
              <a:solidFill>
                <a:sysClr val="windowText" lastClr="000000"/>
              </a:solidFill>
            </a:rPr>
            <a:t>改善等に関する法律第</a:t>
          </a:r>
          <a:r>
            <a:rPr kumimoji="1" lang="en-US" altLang="ja-JP" sz="1100">
              <a:solidFill>
                <a:sysClr val="windowText" lastClr="000000"/>
              </a:solidFill>
            </a:rPr>
            <a:t>23</a:t>
          </a:r>
          <a:r>
            <a:rPr kumimoji="1" lang="ja-JP" altLang="en-US" sz="1100">
              <a:solidFill>
                <a:sysClr val="windowText" lastClr="000000"/>
              </a:solidFill>
            </a:rPr>
            <a:t>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35</xdr:col>
      <xdr:colOff>181840</xdr:colOff>
      <xdr:row>749</xdr:row>
      <xdr:rowOff>60614</xdr:rowOff>
    </xdr:from>
    <xdr:to>
      <xdr:col>48</xdr:col>
      <xdr:colOff>170078</xdr:colOff>
      <xdr:row>752</xdr:row>
      <xdr:rowOff>338571</xdr:rowOff>
    </xdr:to>
    <xdr:sp macro="" textlink="">
      <xdr:nvSpPr>
        <xdr:cNvPr id="4" name="テキスト ボックス 3"/>
        <xdr:cNvSpPr txBox="1"/>
      </xdr:nvSpPr>
      <xdr:spPr>
        <a:xfrm>
          <a:off x="7182715" y="43694639"/>
          <a:ext cx="2588563" cy="1335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福祉の増進に資することを目的とする。</a:t>
          </a:r>
        </a:p>
      </xdr:txBody>
    </xdr:sp>
    <xdr:clientData/>
  </xdr:twoCellAnchor>
  <xdr:twoCellAnchor>
    <xdr:from>
      <xdr:col>35</xdr:col>
      <xdr:colOff>43296</xdr:colOff>
      <xdr:row>748</xdr:row>
      <xdr:rowOff>207818</xdr:rowOff>
    </xdr:from>
    <xdr:to>
      <xdr:col>48</xdr:col>
      <xdr:colOff>139858</xdr:colOff>
      <xdr:row>751</xdr:row>
      <xdr:rowOff>344861</xdr:rowOff>
    </xdr:to>
    <xdr:sp macro="" textlink="">
      <xdr:nvSpPr>
        <xdr:cNvPr id="5" name="大かっこ 4"/>
        <xdr:cNvSpPr/>
      </xdr:nvSpPr>
      <xdr:spPr>
        <a:xfrm>
          <a:off x="7044171" y="43489418"/>
          <a:ext cx="2696887" cy="11943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77931</xdr:colOff>
      <xdr:row>751</xdr:row>
      <xdr:rowOff>17318</xdr:rowOff>
    </xdr:from>
    <xdr:to>
      <xdr:col>28</xdr:col>
      <xdr:colOff>78798</xdr:colOff>
      <xdr:row>752</xdr:row>
      <xdr:rowOff>294409</xdr:rowOff>
    </xdr:to>
    <xdr:cxnSp macro="">
      <xdr:nvCxnSpPr>
        <xdr:cNvPr id="6" name="直線矢印コネクタ 41"/>
        <xdr:cNvCxnSpPr>
          <a:cxnSpLocks noChangeShapeType="1"/>
        </xdr:cNvCxnSpPr>
      </xdr:nvCxnSpPr>
      <xdr:spPr bwMode="auto">
        <a:xfrm flipH="1">
          <a:off x="5678631" y="44356193"/>
          <a:ext cx="867" cy="629516"/>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77932</xdr:colOff>
      <xdr:row>753</xdr:row>
      <xdr:rowOff>8658</xdr:rowOff>
    </xdr:from>
    <xdr:to>
      <xdr:col>37</xdr:col>
      <xdr:colOff>134266</xdr:colOff>
      <xdr:row>755</xdr:row>
      <xdr:rowOff>74620</xdr:rowOff>
    </xdr:to>
    <xdr:sp macro="" textlink="">
      <xdr:nvSpPr>
        <xdr:cNvPr id="7" name="テキスト ボックス 6"/>
        <xdr:cNvSpPr txBox="1"/>
      </xdr:nvSpPr>
      <xdr:spPr>
        <a:xfrm>
          <a:off x="3878407" y="45052383"/>
          <a:ext cx="3656784" cy="7708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en-US" altLang="ja-JP" sz="1100">
              <a:solidFill>
                <a:schemeClr val="dk1"/>
              </a:solidFill>
              <a:latin typeface="+mn-lt"/>
              <a:ea typeface="+mn-ea"/>
              <a:cs typeface="+mn-cs"/>
            </a:rPr>
            <a:t>434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16</xdr:col>
      <xdr:colOff>147205</xdr:colOff>
      <xdr:row>756</xdr:row>
      <xdr:rowOff>138545</xdr:rowOff>
    </xdr:from>
    <xdr:to>
      <xdr:col>42</xdr:col>
      <xdr:colOff>2766</xdr:colOff>
      <xdr:row>757</xdr:row>
      <xdr:rowOff>211618</xdr:rowOff>
    </xdr:to>
    <xdr:sp macro="" textlink="">
      <xdr:nvSpPr>
        <xdr:cNvPr id="8" name="テキスト ボックス 7"/>
        <xdr:cNvSpPr txBox="1"/>
      </xdr:nvSpPr>
      <xdr:spPr>
        <a:xfrm>
          <a:off x="3347605" y="46239545"/>
          <a:ext cx="5056211" cy="425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solidFill>
                <a:sysClr val="windowText" lastClr="000000"/>
              </a:solidFill>
            </a:rPr>
            <a:t>介護労働者の雇用管理の改善等に関する相談援助、介護労働の実態等の把握</a:t>
          </a:r>
        </a:p>
      </xdr:txBody>
    </xdr:sp>
    <xdr:clientData/>
  </xdr:twoCellAnchor>
  <xdr:twoCellAnchor>
    <xdr:from>
      <xdr:col>15</xdr:col>
      <xdr:colOff>69274</xdr:colOff>
      <xdr:row>756</xdr:row>
      <xdr:rowOff>86591</xdr:rowOff>
    </xdr:from>
    <xdr:to>
      <xdr:col>42</xdr:col>
      <xdr:colOff>18041</xdr:colOff>
      <xdr:row>757</xdr:row>
      <xdr:rowOff>72881</xdr:rowOff>
    </xdr:to>
    <xdr:sp macro="" textlink="">
      <xdr:nvSpPr>
        <xdr:cNvPr id="9" name="大かっこ 8"/>
        <xdr:cNvSpPr/>
      </xdr:nvSpPr>
      <xdr:spPr>
        <a:xfrm>
          <a:off x="3069649" y="46187591"/>
          <a:ext cx="5349442" cy="3387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635</v>
      </c>
      <c r="AK2" s="191"/>
      <c r="AL2" s="191"/>
      <c r="AM2" s="191"/>
      <c r="AN2" s="83" t="s">
        <v>325</v>
      </c>
      <c r="AO2" s="191">
        <v>20</v>
      </c>
      <c r="AP2" s="191"/>
      <c r="AQ2" s="191"/>
      <c r="AR2" s="84" t="s">
        <v>630</v>
      </c>
      <c r="AS2" s="192">
        <v>605</v>
      </c>
      <c r="AT2" s="192"/>
      <c r="AU2" s="192"/>
      <c r="AV2" s="83" t="str">
        <f>IF(AW2="","","-")</f>
        <v/>
      </c>
      <c r="AW2" s="379"/>
      <c r="AX2" s="379"/>
    </row>
    <row r="3" spans="1:50" ht="21" customHeight="1" thickBot="1" x14ac:dyDescent="0.2">
      <c r="A3" s="505" t="s">
        <v>623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663</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709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401</v>
      </c>
      <c r="H5" s="541"/>
      <c r="I5" s="541"/>
      <c r="J5" s="541"/>
      <c r="K5" s="541"/>
      <c r="L5" s="541"/>
      <c r="M5" s="542" t="s">
        <v>65</v>
      </c>
      <c r="N5" s="543"/>
      <c r="O5" s="543"/>
      <c r="P5" s="543"/>
      <c r="Q5" s="543"/>
      <c r="R5" s="544"/>
      <c r="S5" s="545" t="s">
        <v>69</v>
      </c>
      <c r="T5" s="541"/>
      <c r="U5" s="541"/>
      <c r="V5" s="541"/>
      <c r="W5" s="541"/>
      <c r="X5" s="546"/>
      <c r="Y5" s="699" t="s">
        <v>3</v>
      </c>
      <c r="Z5" s="700"/>
      <c r="AA5" s="700"/>
      <c r="AB5" s="700"/>
      <c r="AC5" s="700"/>
      <c r="AD5" s="701"/>
      <c r="AE5" s="702" t="s">
        <v>632</v>
      </c>
      <c r="AF5" s="702"/>
      <c r="AG5" s="702"/>
      <c r="AH5" s="702"/>
      <c r="AI5" s="702"/>
      <c r="AJ5" s="702"/>
      <c r="AK5" s="702"/>
      <c r="AL5" s="702"/>
      <c r="AM5" s="702"/>
      <c r="AN5" s="702"/>
      <c r="AO5" s="702"/>
      <c r="AP5" s="703"/>
      <c r="AQ5" s="704" t="s">
        <v>633</v>
      </c>
      <c r="AR5" s="705"/>
      <c r="AS5" s="705"/>
      <c r="AT5" s="705"/>
      <c r="AU5" s="705"/>
      <c r="AV5" s="705"/>
      <c r="AW5" s="705"/>
      <c r="AX5" s="706"/>
    </row>
    <row r="6" spans="1:50" ht="39" customHeight="1" x14ac:dyDescent="0.15">
      <c r="A6" s="709" t="s">
        <v>4</v>
      </c>
      <c r="B6" s="710"/>
      <c r="C6" s="710"/>
      <c r="D6" s="710"/>
      <c r="E6" s="710"/>
      <c r="F6" s="710"/>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636</v>
      </c>
      <c r="H7" s="810"/>
      <c r="I7" s="810"/>
      <c r="J7" s="810"/>
      <c r="K7" s="810"/>
      <c r="L7" s="810"/>
      <c r="M7" s="810"/>
      <c r="N7" s="810"/>
      <c r="O7" s="810"/>
      <c r="P7" s="810"/>
      <c r="Q7" s="810"/>
      <c r="R7" s="810"/>
      <c r="S7" s="810"/>
      <c r="T7" s="810"/>
      <c r="U7" s="810"/>
      <c r="V7" s="810"/>
      <c r="W7" s="810"/>
      <c r="X7" s="811"/>
      <c r="Y7" s="377" t="s">
        <v>308</v>
      </c>
      <c r="Z7" s="281"/>
      <c r="AA7" s="281"/>
      <c r="AB7" s="281"/>
      <c r="AC7" s="281"/>
      <c r="AD7" s="378"/>
      <c r="AE7" s="364" t="s">
        <v>687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社会保障</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637</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v>504</v>
      </c>
      <c r="Q13" s="149"/>
      <c r="R13" s="149"/>
      <c r="S13" s="149"/>
      <c r="T13" s="149"/>
      <c r="U13" s="149"/>
      <c r="V13" s="150"/>
      <c r="W13" s="148">
        <v>519</v>
      </c>
      <c r="X13" s="149"/>
      <c r="Y13" s="149"/>
      <c r="Z13" s="149"/>
      <c r="AA13" s="149"/>
      <c r="AB13" s="149"/>
      <c r="AC13" s="150"/>
      <c r="AD13" s="148">
        <v>516</v>
      </c>
      <c r="AE13" s="149"/>
      <c r="AF13" s="149"/>
      <c r="AG13" s="149"/>
      <c r="AH13" s="149"/>
      <c r="AI13" s="149"/>
      <c r="AJ13" s="150"/>
      <c r="AK13" s="148">
        <v>535</v>
      </c>
      <c r="AL13" s="149"/>
      <c r="AM13" s="149"/>
      <c r="AN13" s="149"/>
      <c r="AO13" s="149"/>
      <c r="AP13" s="149"/>
      <c r="AQ13" s="150"/>
      <c r="AR13" s="145">
        <v>532</v>
      </c>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640</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640</v>
      </c>
      <c r="AL15" s="149"/>
      <c r="AM15" s="149"/>
      <c r="AN15" s="149"/>
      <c r="AO15" s="149"/>
      <c r="AP15" s="149"/>
      <c r="AQ15" s="150"/>
      <c r="AR15" s="148" t="s">
        <v>699</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640</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640</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504</v>
      </c>
      <c r="Q18" s="155"/>
      <c r="R18" s="155"/>
      <c r="S18" s="155"/>
      <c r="T18" s="155"/>
      <c r="U18" s="155"/>
      <c r="V18" s="156"/>
      <c r="W18" s="154">
        <f>SUM(W13:AC17)</f>
        <v>519</v>
      </c>
      <c r="X18" s="155"/>
      <c r="Y18" s="155"/>
      <c r="Z18" s="155"/>
      <c r="AA18" s="155"/>
      <c r="AB18" s="155"/>
      <c r="AC18" s="156"/>
      <c r="AD18" s="154">
        <f>SUM(AD13:AJ17)</f>
        <v>516</v>
      </c>
      <c r="AE18" s="155"/>
      <c r="AF18" s="155"/>
      <c r="AG18" s="155"/>
      <c r="AH18" s="155"/>
      <c r="AI18" s="155"/>
      <c r="AJ18" s="156"/>
      <c r="AK18" s="154">
        <f>SUM(AK13:AQ17)</f>
        <v>535</v>
      </c>
      <c r="AL18" s="155"/>
      <c r="AM18" s="155"/>
      <c r="AN18" s="155"/>
      <c r="AO18" s="155"/>
      <c r="AP18" s="155"/>
      <c r="AQ18" s="156"/>
      <c r="AR18" s="154">
        <f>SUM(AR13:AX17)</f>
        <v>532</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470</v>
      </c>
      <c r="Q19" s="149"/>
      <c r="R19" s="149"/>
      <c r="S19" s="149"/>
      <c r="T19" s="149"/>
      <c r="U19" s="149"/>
      <c r="V19" s="150"/>
      <c r="W19" s="148">
        <v>460</v>
      </c>
      <c r="X19" s="149"/>
      <c r="Y19" s="149"/>
      <c r="Z19" s="149"/>
      <c r="AA19" s="149"/>
      <c r="AB19" s="149"/>
      <c r="AC19" s="150"/>
      <c r="AD19" s="148">
        <v>434</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f>IF(P18=0, "-", SUM(P19)/P18)</f>
        <v>0.93253968253968256</v>
      </c>
      <c r="Q20" s="521"/>
      <c r="R20" s="521"/>
      <c r="S20" s="521"/>
      <c r="T20" s="521"/>
      <c r="U20" s="521"/>
      <c r="V20" s="521"/>
      <c r="W20" s="521">
        <f t="shared" ref="W20" si="0">IF(W18=0, "-", SUM(W19)/W18)</f>
        <v>0.88631984585741808</v>
      </c>
      <c r="X20" s="521"/>
      <c r="Y20" s="521"/>
      <c r="Z20" s="521"/>
      <c r="AA20" s="521"/>
      <c r="AB20" s="521"/>
      <c r="AC20" s="521"/>
      <c r="AD20" s="521">
        <f t="shared" ref="AD20" si="1">IF(AD18=0, "-", SUM(AD19)/AD18)</f>
        <v>0.84108527131782951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f>IF(P19=0, "-", SUM(P19)/SUM(P13,P14))</f>
        <v>0.93253968253968256</v>
      </c>
      <c r="Q21" s="521"/>
      <c r="R21" s="521"/>
      <c r="S21" s="521"/>
      <c r="T21" s="521"/>
      <c r="U21" s="521"/>
      <c r="V21" s="521"/>
      <c r="W21" s="521">
        <f t="shared" ref="W21" si="2">IF(W19=0, "-", SUM(W19)/SUM(W13,W14))</f>
        <v>0.88631984585741808</v>
      </c>
      <c r="X21" s="521"/>
      <c r="Y21" s="521"/>
      <c r="Z21" s="521"/>
      <c r="AA21" s="521"/>
      <c r="AB21" s="521"/>
      <c r="AC21" s="521"/>
      <c r="AD21" s="521">
        <f t="shared" ref="AD21" si="3">IF(AD19=0, "-", SUM(AD19)/SUM(AD13,AD14))</f>
        <v>0.84108527131782951</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535</v>
      </c>
      <c r="Q23" s="146"/>
      <c r="R23" s="146"/>
      <c r="S23" s="146"/>
      <c r="T23" s="146"/>
      <c r="U23" s="146"/>
      <c r="V23" s="147"/>
      <c r="W23" s="145">
        <v>532</v>
      </c>
      <c r="X23" s="146"/>
      <c r="Y23" s="146"/>
      <c r="Z23" s="146"/>
      <c r="AA23" s="146"/>
      <c r="AB23" s="146"/>
      <c r="AC23" s="147"/>
      <c r="AD23" s="134" t="s">
        <v>704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535</v>
      </c>
      <c r="Q29" s="149"/>
      <c r="R29" s="149"/>
      <c r="S29" s="149"/>
      <c r="T29" s="149"/>
      <c r="U29" s="149"/>
      <c r="V29" s="150"/>
      <c r="W29" s="196">
        <f>AR13</f>
        <v>532</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309</v>
      </c>
      <c r="AF30" s="368"/>
      <c r="AG30" s="368"/>
      <c r="AH30" s="369"/>
      <c r="AI30" s="370" t="s">
        <v>331</v>
      </c>
      <c r="AJ30" s="370"/>
      <c r="AK30" s="370"/>
      <c r="AL30" s="367"/>
      <c r="AM30" s="370" t="s">
        <v>428</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689</v>
      </c>
      <c r="AR31" s="163"/>
      <c r="AS31" s="164" t="s">
        <v>185</v>
      </c>
      <c r="AT31" s="187"/>
      <c r="AU31" s="256">
        <v>3</v>
      </c>
      <c r="AV31" s="256"/>
      <c r="AW31" s="360" t="s">
        <v>175</v>
      </c>
      <c r="AX31" s="361"/>
    </row>
    <row r="32" spans="1:50" ht="48" customHeight="1" x14ac:dyDescent="0.15">
      <c r="A32" s="497"/>
      <c r="B32" s="495"/>
      <c r="C32" s="495"/>
      <c r="D32" s="495"/>
      <c r="E32" s="495"/>
      <c r="F32" s="496"/>
      <c r="G32" s="522" t="s">
        <v>642</v>
      </c>
      <c r="H32" s="523"/>
      <c r="I32" s="523"/>
      <c r="J32" s="523"/>
      <c r="K32" s="523"/>
      <c r="L32" s="523"/>
      <c r="M32" s="523"/>
      <c r="N32" s="523"/>
      <c r="O32" s="524"/>
      <c r="P32" s="176" t="s">
        <v>643</v>
      </c>
      <c r="Q32" s="176"/>
      <c r="R32" s="176"/>
      <c r="S32" s="176"/>
      <c r="T32" s="176"/>
      <c r="U32" s="176"/>
      <c r="V32" s="176"/>
      <c r="W32" s="176"/>
      <c r="X32" s="218"/>
      <c r="Y32" s="324" t="s">
        <v>12</v>
      </c>
      <c r="Z32" s="531"/>
      <c r="AA32" s="532"/>
      <c r="AB32" s="533" t="s">
        <v>645</v>
      </c>
      <c r="AC32" s="533"/>
      <c r="AD32" s="533"/>
      <c r="AE32" s="348">
        <v>11.4</v>
      </c>
      <c r="AF32" s="349"/>
      <c r="AG32" s="349"/>
      <c r="AH32" s="349"/>
      <c r="AI32" s="348">
        <v>11.1</v>
      </c>
      <c r="AJ32" s="349"/>
      <c r="AK32" s="349"/>
      <c r="AL32" s="349"/>
      <c r="AM32" s="348">
        <v>11</v>
      </c>
      <c r="AN32" s="349"/>
      <c r="AO32" s="349"/>
      <c r="AP32" s="349"/>
      <c r="AQ32" s="151" t="s">
        <v>640</v>
      </c>
      <c r="AR32" s="152"/>
      <c r="AS32" s="152"/>
      <c r="AT32" s="153"/>
      <c r="AU32" s="349" t="s">
        <v>689</v>
      </c>
      <c r="AV32" s="349"/>
      <c r="AW32" s="349"/>
      <c r="AX32" s="350"/>
    </row>
    <row r="33" spans="1:51" ht="48"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645</v>
      </c>
      <c r="AC33" s="504"/>
      <c r="AD33" s="504"/>
      <c r="AE33" s="348">
        <v>14</v>
      </c>
      <c r="AF33" s="349"/>
      <c r="AG33" s="349"/>
      <c r="AH33" s="349"/>
      <c r="AI33" s="348">
        <v>14</v>
      </c>
      <c r="AJ33" s="349"/>
      <c r="AK33" s="349"/>
      <c r="AL33" s="349"/>
      <c r="AM33" s="348">
        <v>14</v>
      </c>
      <c r="AN33" s="349"/>
      <c r="AO33" s="349"/>
      <c r="AP33" s="349"/>
      <c r="AQ33" s="151" t="s">
        <v>640</v>
      </c>
      <c r="AR33" s="152"/>
      <c r="AS33" s="152"/>
      <c r="AT33" s="153"/>
      <c r="AU33" s="349">
        <v>14</v>
      </c>
      <c r="AV33" s="349"/>
      <c r="AW33" s="349"/>
      <c r="AX33" s="350"/>
    </row>
    <row r="34" spans="1:51" ht="48"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v>122.8</v>
      </c>
      <c r="AF34" s="349"/>
      <c r="AG34" s="349"/>
      <c r="AH34" s="349"/>
      <c r="AI34" s="348">
        <v>126.1</v>
      </c>
      <c r="AJ34" s="349"/>
      <c r="AK34" s="349"/>
      <c r="AL34" s="349"/>
      <c r="AM34" s="348">
        <v>127.27</v>
      </c>
      <c r="AN34" s="349"/>
      <c r="AO34" s="349"/>
      <c r="AP34" s="349"/>
      <c r="AQ34" s="151" t="s">
        <v>640</v>
      </c>
      <c r="AR34" s="152"/>
      <c r="AS34" s="152"/>
      <c r="AT34" s="153"/>
      <c r="AU34" s="349" t="s">
        <v>689</v>
      </c>
      <c r="AV34" s="349"/>
      <c r="AW34" s="349"/>
      <c r="AX34" s="350"/>
    </row>
    <row r="35" spans="1:51" ht="23.25" customHeight="1" x14ac:dyDescent="0.15">
      <c r="A35" s="877" t="s">
        <v>299</v>
      </c>
      <c r="B35" s="878"/>
      <c r="C35" s="878"/>
      <c r="D35" s="878"/>
      <c r="E35" s="878"/>
      <c r="F35" s="879"/>
      <c r="G35" s="883" t="s">
        <v>644</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299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309</v>
      </c>
      <c r="AF65" s="320"/>
      <c r="AG65" s="320"/>
      <c r="AH65" s="320"/>
      <c r="AI65" s="320" t="s">
        <v>331</v>
      </c>
      <c r="AJ65" s="320"/>
      <c r="AK65" s="320"/>
      <c r="AL65" s="320"/>
      <c r="AM65" s="320" t="s">
        <v>428</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289</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289</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290</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288</v>
      </c>
      <c r="X70" s="924"/>
      <c r="Y70" s="929" t="s">
        <v>12</v>
      </c>
      <c r="Z70" s="929"/>
      <c r="AA70" s="930"/>
      <c r="AB70" s="931" t="s">
        <v>289</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289</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290</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302</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621</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9"/>
      <c r="AC97" s="390"/>
      <c r="AD97" s="391"/>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309</v>
      </c>
      <c r="AF100" s="804"/>
      <c r="AG100" s="804"/>
      <c r="AH100" s="805"/>
      <c r="AI100" s="803" t="s">
        <v>331</v>
      </c>
      <c r="AJ100" s="804"/>
      <c r="AK100" s="804"/>
      <c r="AL100" s="805"/>
      <c r="AM100" s="803" t="s">
        <v>428</v>
      </c>
      <c r="AN100" s="804"/>
      <c r="AO100" s="804"/>
      <c r="AP100" s="805"/>
      <c r="AQ100" s="906" t="s">
        <v>336</v>
      </c>
      <c r="AR100" s="907"/>
      <c r="AS100" s="907"/>
      <c r="AT100" s="908"/>
      <c r="AU100" s="906" t="s">
        <v>462</v>
      </c>
      <c r="AV100" s="907"/>
      <c r="AW100" s="907"/>
      <c r="AX100" s="909"/>
    </row>
    <row r="101" spans="1:60" ht="23.25" customHeight="1" x14ac:dyDescent="0.15">
      <c r="A101" s="473"/>
      <c r="B101" s="474"/>
      <c r="C101" s="474"/>
      <c r="D101" s="474"/>
      <c r="E101" s="474"/>
      <c r="F101" s="475"/>
      <c r="G101" s="176" t="s">
        <v>646</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648</v>
      </c>
      <c r="AC101" s="533"/>
      <c r="AD101" s="533"/>
      <c r="AE101" s="343">
        <v>20797</v>
      </c>
      <c r="AF101" s="343"/>
      <c r="AG101" s="343"/>
      <c r="AH101" s="343"/>
      <c r="AI101" s="343">
        <v>21117</v>
      </c>
      <c r="AJ101" s="343"/>
      <c r="AK101" s="343"/>
      <c r="AL101" s="343"/>
      <c r="AM101" s="343">
        <v>15550</v>
      </c>
      <c r="AN101" s="343"/>
      <c r="AO101" s="343"/>
      <c r="AP101" s="343"/>
      <c r="AQ101" s="343" t="s">
        <v>640</v>
      </c>
      <c r="AR101" s="343"/>
      <c r="AS101" s="343"/>
      <c r="AT101" s="343"/>
      <c r="AU101" s="348" t="s">
        <v>689</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648</v>
      </c>
      <c r="AC102" s="533"/>
      <c r="AD102" s="533"/>
      <c r="AE102" s="343">
        <v>20000</v>
      </c>
      <c r="AF102" s="343"/>
      <c r="AG102" s="343"/>
      <c r="AH102" s="343"/>
      <c r="AI102" s="343">
        <v>20500</v>
      </c>
      <c r="AJ102" s="343"/>
      <c r="AK102" s="343"/>
      <c r="AL102" s="343"/>
      <c r="AM102" s="343">
        <v>20500</v>
      </c>
      <c r="AN102" s="343"/>
      <c r="AO102" s="343"/>
      <c r="AP102" s="343"/>
      <c r="AQ102" s="343">
        <v>20500</v>
      </c>
      <c r="AR102" s="343"/>
      <c r="AS102" s="343"/>
      <c r="AT102" s="343"/>
      <c r="AU102" s="356" t="s">
        <v>689</v>
      </c>
      <c r="AV102" s="357"/>
      <c r="AW102" s="357"/>
      <c r="AX102" s="910"/>
    </row>
    <row r="103" spans="1:60" ht="31.5"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1</v>
      </c>
    </row>
    <row r="104" spans="1:60" ht="23.25" customHeight="1" x14ac:dyDescent="0.15">
      <c r="A104" s="473"/>
      <c r="B104" s="474"/>
      <c r="C104" s="474"/>
      <c r="D104" s="474"/>
      <c r="E104" s="474"/>
      <c r="F104" s="475"/>
      <c r="G104" s="176" t="s">
        <v>647</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t="s">
        <v>649</v>
      </c>
      <c r="AC104" s="454"/>
      <c r="AD104" s="455"/>
      <c r="AE104" s="343">
        <v>7095</v>
      </c>
      <c r="AF104" s="343"/>
      <c r="AG104" s="343"/>
      <c r="AH104" s="343"/>
      <c r="AI104" s="343">
        <v>6547</v>
      </c>
      <c r="AJ104" s="343"/>
      <c r="AK104" s="343"/>
      <c r="AL104" s="343"/>
      <c r="AM104" s="343">
        <v>4274</v>
      </c>
      <c r="AN104" s="343"/>
      <c r="AO104" s="343"/>
      <c r="AP104" s="343"/>
      <c r="AQ104" s="343" t="s">
        <v>640</v>
      </c>
      <c r="AR104" s="343"/>
      <c r="AS104" s="343"/>
      <c r="AT104" s="343"/>
      <c r="AU104" s="343" t="s">
        <v>689</v>
      </c>
      <c r="AV104" s="343"/>
      <c r="AW104" s="343"/>
      <c r="AX104" s="344"/>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t="s">
        <v>649</v>
      </c>
      <c r="AC105" s="390"/>
      <c r="AD105" s="391"/>
      <c r="AE105" s="343">
        <v>5081</v>
      </c>
      <c r="AF105" s="343"/>
      <c r="AG105" s="343"/>
      <c r="AH105" s="343"/>
      <c r="AI105" s="343">
        <v>5350</v>
      </c>
      <c r="AJ105" s="343"/>
      <c r="AK105" s="343"/>
      <c r="AL105" s="343"/>
      <c r="AM105" s="343">
        <v>5450</v>
      </c>
      <c r="AN105" s="343"/>
      <c r="AO105" s="343"/>
      <c r="AP105" s="343"/>
      <c r="AQ105" s="343">
        <v>5450</v>
      </c>
      <c r="AR105" s="343"/>
      <c r="AS105" s="343"/>
      <c r="AT105" s="343"/>
      <c r="AU105" s="343" t="s">
        <v>689</v>
      </c>
      <c r="AV105" s="343"/>
      <c r="AW105" s="343"/>
      <c r="AX105" s="344"/>
      <c r="AY105">
        <f>$AY$103</f>
        <v>1</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650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665</v>
      </c>
      <c r="AC116" s="286"/>
      <c r="AD116" s="287"/>
      <c r="AE116" s="343">
        <v>22599</v>
      </c>
      <c r="AF116" s="343"/>
      <c r="AG116" s="343"/>
      <c r="AH116" s="343"/>
      <c r="AI116" s="343">
        <v>21783</v>
      </c>
      <c r="AJ116" s="343"/>
      <c r="AK116" s="343"/>
      <c r="AL116" s="343"/>
      <c r="AM116" s="343">
        <v>27920</v>
      </c>
      <c r="AN116" s="343"/>
      <c r="AO116" s="343"/>
      <c r="AP116" s="343"/>
      <c r="AQ116" s="348">
        <v>26098</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668</v>
      </c>
      <c r="AC117" s="328"/>
      <c r="AD117" s="329"/>
      <c r="AE117" s="386" t="s">
        <v>666</v>
      </c>
      <c r="AF117" s="291"/>
      <c r="AG117" s="291"/>
      <c r="AH117" s="291"/>
      <c r="AI117" s="386" t="s">
        <v>667</v>
      </c>
      <c r="AJ117" s="291"/>
      <c r="AK117" s="291"/>
      <c r="AL117" s="291"/>
      <c r="AM117" s="386" t="s">
        <v>705</v>
      </c>
      <c r="AN117" s="291"/>
      <c r="AO117" s="291"/>
      <c r="AP117" s="291"/>
      <c r="AQ117" s="291" t="s">
        <v>690</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651</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665</v>
      </c>
      <c r="AC119" s="286"/>
      <c r="AD119" s="287"/>
      <c r="AE119" s="343">
        <v>66244</v>
      </c>
      <c r="AF119" s="343"/>
      <c r="AG119" s="343"/>
      <c r="AH119" s="343"/>
      <c r="AI119" s="343">
        <v>70261</v>
      </c>
      <c r="AJ119" s="343"/>
      <c r="AK119" s="343"/>
      <c r="AL119" s="343"/>
      <c r="AM119" s="343">
        <v>101582</v>
      </c>
      <c r="AN119" s="343"/>
      <c r="AO119" s="343"/>
      <c r="AP119" s="343"/>
      <c r="AQ119" s="343">
        <v>98165</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669</v>
      </c>
      <c r="AC120" s="328"/>
      <c r="AD120" s="329"/>
      <c r="AE120" s="386" t="s">
        <v>670</v>
      </c>
      <c r="AF120" s="291"/>
      <c r="AG120" s="291"/>
      <c r="AH120" s="291"/>
      <c r="AI120" s="386" t="s">
        <v>671</v>
      </c>
      <c r="AJ120" s="291"/>
      <c r="AK120" s="291"/>
      <c r="AL120" s="291"/>
      <c r="AM120" s="386" t="s">
        <v>706</v>
      </c>
      <c r="AN120" s="291"/>
      <c r="AO120" s="291"/>
      <c r="AP120" s="291"/>
      <c r="AQ120" s="291" t="s">
        <v>691</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324</v>
      </c>
      <c r="B130" s="971"/>
      <c r="C130" s="970" t="s">
        <v>188</v>
      </c>
      <c r="D130" s="971"/>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688</v>
      </c>
      <c r="AR133" s="256"/>
      <c r="AS133" s="164" t="s">
        <v>185</v>
      </c>
      <c r="AT133" s="187"/>
      <c r="AU133" s="163" t="s">
        <v>688</v>
      </c>
      <c r="AV133" s="163"/>
      <c r="AW133" s="164" t="s">
        <v>175</v>
      </c>
      <c r="AX133" s="165"/>
      <c r="AY133">
        <f>$AY$132</f>
        <v>1</v>
      </c>
    </row>
    <row r="134" spans="1:51" ht="39.75" customHeight="1" x14ac:dyDescent="0.15">
      <c r="A134" s="974"/>
      <c r="B134" s="238"/>
      <c r="C134" s="237"/>
      <c r="D134" s="238"/>
      <c r="E134" s="237"/>
      <c r="F134" s="299"/>
      <c r="G134" s="217" t="s">
        <v>640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t="s">
        <v>640</v>
      </c>
      <c r="AF134" s="152"/>
      <c r="AG134" s="152"/>
      <c r="AH134" s="152"/>
      <c r="AI134" s="251" t="s">
        <v>640</v>
      </c>
      <c r="AJ134" s="152"/>
      <c r="AK134" s="152"/>
      <c r="AL134" s="152"/>
      <c r="AM134" s="251" t="s">
        <v>640</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t="s">
        <v>640</v>
      </c>
      <c r="AF135" s="152"/>
      <c r="AG135" s="152"/>
      <c r="AH135" s="152"/>
      <c r="AI135" s="251" t="s">
        <v>640</v>
      </c>
      <c r="AJ135" s="152"/>
      <c r="AK135" s="152"/>
      <c r="AL135" s="152"/>
      <c r="AM135" s="251" t="s">
        <v>640</v>
      </c>
      <c r="AN135" s="152"/>
      <c r="AO135" s="152"/>
      <c r="AP135" s="152"/>
      <c r="AQ135" s="251" t="s">
        <v>640</v>
      </c>
      <c r="AR135" s="152"/>
      <c r="AS135" s="152"/>
      <c r="AT135" s="152"/>
      <c r="AU135" s="251" t="s">
        <v>640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4"/>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0</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35.25" customHeight="1" x14ac:dyDescent="0.15">
      <c r="A428" s="974"/>
      <c r="B428" s="238"/>
      <c r="C428" s="237"/>
      <c r="D428" s="238"/>
      <c r="E428" s="175" t="s">
        <v>655</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35.25"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customHeight="1" x14ac:dyDescent="0.15">
      <c r="A430" s="974"/>
      <c r="B430" s="238"/>
      <c r="C430" s="235" t="s">
        <v>592</v>
      </c>
      <c r="D430" s="236"/>
      <c r="E430" s="224" t="s">
        <v>318</v>
      </c>
      <c r="F430" s="430"/>
      <c r="G430" s="226" t="s">
        <v>204</v>
      </c>
      <c r="H430" s="173"/>
      <c r="I430" s="173"/>
      <c r="J430" s="227" t="s">
        <v>639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688</v>
      </c>
      <c r="AF432" s="163"/>
      <c r="AG432" s="164" t="s">
        <v>185</v>
      </c>
      <c r="AH432" s="187"/>
      <c r="AI432" s="201"/>
      <c r="AJ432" s="201"/>
      <c r="AK432" s="201"/>
      <c r="AL432" s="202"/>
      <c r="AM432" s="201"/>
      <c r="AN432" s="201"/>
      <c r="AO432" s="201"/>
      <c r="AP432" s="202"/>
      <c r="AQ432" s="216" t="s">
        <v>688</v>
      </c>
      <c r="AR432" s="163"/>
      <c r="AS432" s="164" t="s">
        <v>185</v>
      </c>
      <c r="AT432" s="187"/>
      <c r="AU432" s="163" t="s">
        <v>688</v>
      </c>
      <c r="AV432" s="163"/>
      <c r="AW432" s="164" t="s">
        <v>175</v>
      </c>
      <c r="AX432" s="165"/>
      <c r="AY432">
        <f>$AY$431</f>
        <v>1</v>
      </c>
    </row>
    <row r="433" spans="1:51" ht="23.25" customHeight="1" x14ac:dyDescent="0.15">
      <c r="A433" s="974"/>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640</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640</v>
      </c>
      <c r="AN434" s="152"/>
      <c r="AO434" s="152"/>
      <c r="AP434" s="153"/>
      <c r="AQ434" s="151" t="s">
        <v>640</v>
      </c>
      <c r="AR434" s="152"/>
      <c r="AS434" s="152"/>
      <c r="AT434" s="153"/>
      <c r="AU434" s="152" t="s">
        <v>640</v>
      </c>
      <c r="AV434" s="152"/>
      <c r="AW434" s="152"/>
      <c r="AX434" s="193"/>
      <c r="AY434">
        <f t="shared" si="63"/>
        <v>1</v>
      </c>
    </row>
    <row r="435" spans="1:51" ht="24"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640</v>
      </c>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74"/>
      <c r="B438" s="238"/>
      <c r="C438" s="237"/>
      <c r="D438" s="238"/>
      <c r="E438" s="181"/>
      <c r="F438" s="182"/>
      <c r="G438" s="217" t="s">
        <v>654</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688</v>
      </c>
      <c r="AF457" s="163"/>
      <c r="AG457" s="164" t="s">
        <v>185</v>
      </c>
      <c r="AH457" s="187"/>
      <c r="AI457" s="201"/>
      <c r="AJ457" s="201"/>
      <c r="AK457" s="201"/>
      <c r="AL457" s="202"/>
      <c r="AM457" s="201"/>
      <c r="AN457" s="201"/>
      <c r="AO457" s="201"/>
      <c r="AP457" s="202"/>
      <c r="AQ457" s="216" t="s">
        <v>688</v>
      </c>
      <c r="AR457" s="163"/>
      <c r="AS457" s="164" t="s">
        <v>185</v>
      </c>
      <c r="AT457" s="187"/>
      <c r="AU457" s="163" t="s">
        <v>688</v>
      </c>
      <c r="AV457" s="163"/>
      <c r="AW457" s="164" t="s">
        <v>175</v>
      </c>
      <c r="AX457" s="165"/>
      <c r="AY457">
        <f>$AY$456</f>
        <v>1</v>
      </c>
    </row>
    <row r="458" spans="1:51" ht="23.25" customHeight="1" x14ac:dyDescent="0.15">
      <c r="A458" s="974"/>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t="s">
        <v>640</v>
      </c>
      <c r="AN458" s="152"/>
      <c r="AO458" s="152"/>
      <c r="AP458" s="153"/>
      <c r="AQ458" s="151" t="s">
        <v>640</v>
      </c>
      <c r="AR458" s="152"/>
      <c r="AS458" s="152"/>
      <c r="AT458" s="153"/>
      <c r="AU458" s="152" t="s">
        <v>640</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t="s">
        <v>640</v>
      </c>
      <c r="AN459" s="152"/>
      <c r="AO459" s="152"/>
      <c r="AP459" s="153"/>
      <c r="AQ459" s="151" t="s">
        <v>640</v>
      </c>
      <c r="AR459" s="152"/>
      <c r="AS459" s="152"/>
      <c r="AT459" s="153"/>
      <c r="AU459" s="152" t="s">
        <v>640</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640</v>
      </c>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4"/>
      <c r="B482" s="238"/>
      <c r="C482" s="237"/>
      <c r="D482" s="238"/>
      <c r="E482" s="175" t="s">
        <v>639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48.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thickBot="1" x14ac:dyDescent="0.2">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06.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634</v>
      </c>
      <c r="AE702" s="876"/>
      <c r="AF702" s="876"/>
      <c r="AG702" s="865" t="s">
        <v>695</v>
      </c>
      <c r="AH702" s="866"/>
      <c r="AI702" s="866"/>
      <c r="AJ702" s="866"/>
      <c r="AK702" s="866"/>
      <c r="AL702" s="866"/>
      <c r="AM702" s="866"/>
      <c r="AN702" s="866"/>
      <c r="AO702" s="866"/>
      <c r="AP702" s="866"/>
      <c r="AQ702" s="866"/>
      <c r="AR702" s="866"/>
      <c r="AS702" s="866"/>
      <c r="AT702" s="866"/>
      <c r="AU702" s="866"/>
      <c r="AV702" s="866"/>
      <c r="AW702" s="866"/>
      <c r="AX702" s="867"/>
    </row>
    <row r="703" spans="1:51" ht="57"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634</v>
      </c>
      <c r="AE703" s="170"/>
      <c r="AF703" s="170"/>
      <c r="AG703" s="649" t="s">
        <v>696</v>
      </c>
      <c r="AH703" s="650"/>
      <c r="AI703" s="650"/>
      <c r="AJ703" s="650"/>
      <c r="AK703" s="650"/>
      <c r="AL703" s="650"/>
      <c r="AM703" s="650"/>
      <c r="AN703" s="650"/>
      <c r="AO703" s="650"/>
      <c r="AP703" s="650"/>
      <c r="AQ703" s="650"/>
      <c r="AR703" s="650"/>
      <c r="AS703" s="650"/>
      <c r="AT703" s="650"/>
      <c r="AU703" s="650"/>
      <c r="AV703" s="650"/>
      <c r="AW703" s="650"/>
      <c r="AX703" s="651"/>
    </row>
    <row r="704" spans="1:51" ht="84.75"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634</v>
      </c>
      <c r="AE704" s="568"/>
      <c r="AF704" s="568"/>
      <c r="AG704" s="410" t="s">
        <v>697</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656</v>
      </c>
      <c r="AE705" s="718"/>
      <c r="AF705" s="718"/>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300</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c r="AE707" s="566"/>
      <c r="AF707" s="566"/>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634</v>
      </c>
      <c r="AE708" s="653"/>
      <c r="AF708" s="653"/>
      <c r="AG708" s="508" t="s">
        <v>657</v>
      </c>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634</v>
      </c>
      <c r="AE709" s="170"/>
      <c r="AF709" s="170"/>
      <c r="AG709" s="649" t="s">
        <v>658</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656</v>
      </c>
      <c r="AE710" s="170"/>
      <c r="AF710" s="17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634</v>
      </c>
      <c r="AE711" s="170"/>
      <c r="AF711" s="170"/>
      <c r="AG711" s="649" t="s">
        <v>659</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656</v>
      </c>
      <c r="AE712" s="568"/>
      <c r="AF712" s="568"/>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9"/>
      <c r="AH713" s="650"/>
      <c r="AI713" s="650"/>
      <c r="AJ713" s="650"/>
      <c r="AK713" s="650"/>
      <c r="AL713" s="650"/>
      <c r="AM713" s="650"/>
      <c r="AN713" s="650"/>
      <c r="AO713" s="650"/>
      <c r="AP713" s="650"/>
      <c r="AQ713" s="650"/>
      <c r="AR713" s="650"/>
      <c r="AS713" s="650"/>
      <c r="AT713" s="650"/>
      <c r="AU713" s="650"/>
      <c r="AV713" s="650"/>
      <c r="AW713" s="650"/>
      <c r="AX713" s="651"/>
    </row>
    <row r="714" spans="1:50" ht="48"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634</v>
      </c>
      <c r="AE714" s="574"/>
      <c r="AF714" s="575"/>
      <c r="AG714" s="674" t="s">
        <v>660</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634</v>
      </c>
      <c r="AE715" s="653"/>
      <c r="AF715" s="759"/>
      <c r="AG715" s="508" t="s">
        <v>661</v>
      </c>
      <c r="AH715" s="509"/>
      <c r="AI715" s="509"/>
      <c r="AJ715" s="509"/>
      <c r="AK715" s="509"/>
      <c r="AL715" s="509"/>
      <c r="AM715" s="509"/>
      <c r="AN715" s="509"/>
      <c r="AO715" s="509"/>
      <c r="AP715" s="509"/>
      <c r="AQ715" s="509"/>
      <c r="AR715" s="509"/>
      <c r="AS715" s="509"/>
      <c r="AT715" s="509"/>
      <c r="AU715" s="509"/>
      <c r="AV715" s="509"/>
      <c r="AW715" s="509"/>
      <c r="AX715" s="510"/>
    </row>
    <row r="716" spans="1:50" ht="46.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634</v>
      </c>
      <c r="AE716" s="741"/>
      <c r="AF716" s="741"/>
      <c r="AG716" s="649" t="s">
        <v>662</v>
      </c>
      <c r="AH716" s="650"/>
      <c r="AI716" s="650"/>
      <c r="AJ716" s="650"/>
      <c r="AK716" s="650"/>
      <c r="AL716" s="650"/>
      <c r="AM716" s="650"/>
      <c r="AN716" s="650"/>
      <c r="AO716" s="650"/>
      <c r="AP716" s="650"/>
      <c r="AQ716" s="650"/>
      <c r="AR716" s="650"/>
      <c r="AS716" s="650"/>
      <c r="AT716" s="650"/>
      <c r="AU716" s="650"/>
      <c r="AV716" s="650"/>
      <c r="AW716" s="650"/>
      <c r="AX716" s="651"/>
    </row>
    <row r="717" spans="1:50" ht="45.75"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693</v>
      </c>
      <c r="AE717" s="170"/>
      <c r="AF717" s="170"/>
      <c r="AG717" s="649" t="s">
        <v>694</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634</v>
      </c>
      <c r="AE719" s="653"/>
      <c r="AF719" s="653"/>
      <c r="AG719" s="175" t="s">
        <v>664</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35"/>
      <c r="B721" s="636"/>
      <c r="C721" s="898" t="s">
        <v>663</v>
      </c>
      <c r="D721" s="899"/>
      <c r="E721" s="899"/>
      <c r="F721" s="900"/>
      <c r="G721" s="916"/>
      <c r="H721" s="917"/>
      <c r="I721" s="63" t="str">
        <f>IF(OR(G721="　", G721=""), "", "-")</f>
        <v/>
      </c>
      <c r="J721" s="897">
        <v>607</v>
      </c>
      <c r="K721" s="897"/>
      <c r="L721" s="63" t="str">
        <f>IF(M721="","","-")</f>
        <v/>
      </c>
      <c r="M721" s="64"/>
      <c r="N721" s="894" t="s">
        <v>700</v>
      </c>
      <c r="O721" s="895"/>
      <c r="P721" s="895"/>
      <c r="Q721" s="895"/>
      <c r="R721" s="895"/>
      <c r="S721" s="895"/>
      <c r="T721" s="895"/>
      <c r="U721" s="895"/>
      <c r="V721" s="895"/>
      <c r="W721" s="895"/>
      <c r="X721" s="895"/>
      <c r="Y721" s="895"/>
      <c r="Z721" s="895"/>
      <c r="AA721" s="895"/>
      <c r="AB721" s="895"/>
      <c r="AC721" s="895"/>
      <c r="AD721" s="895"/>
      <c r="AE721" s="895"/>
      <c r="AF721" s="896"/>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5" t="s">
        <v>52</v>
      </c>
      <c r="D726" s="563"/>
      <c r="E726" s="563"/>
      <c r="F726" s="564"/>
      <c r="G726" s="779" t="s">
        <v>698</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692</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701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702</v>
      </c>
      <c r="B731" s="601"/>
      <c r="C731" s="601"/>
      <c r="D731" s="601"/>
      <c r="E731" s="602"/>
      <c r="F731" s="665" t="s">
        <v>703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707</v>
      </c>
      <c r="B733" s="601"/>
      <c r="C733" s="601"/>
      <c r="D733" s="601"/>
      <c r="E733" s="602"/>
      <c r="F733" s="748" t="s">
        <v>708</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593</v>
      </c>
      <c r="B737" s="143"/>
      <c r="C737" s="143"/>
      <c r="D737" s="144"/>
      <c r="E737" s="90" t="s">
        <v>679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680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681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682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682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683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684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685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686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663</v>
      </c>
      <c r="F746" s="98"/>
      <c r="G746" s="98"/>
      <c r="H746" s="85" t="str">
        <f>IF(E746="","","-")</f>
        <v>-</v>
      </c>
      <c r="I746" s="98"/>
      <c r="J746" s="98"/>
      <c r="K746" s="85" t="str">
        <f>IF(I746="","","-")</f>
        <v/>
      </c>
      <c r="L746" s="89">
        <v>544</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663</v>
      </c>
      <c r="F747" s="98"/>
      <c r="G747" s="98"/>
      <c r="H747" s="85" t="str">
        <f>IF(E747="","","-")</f>
        <v>-</v>
      </c>
      <c r="I747" s="98"/>
      <c r="J747" s="98"/>
      <c r="K747" s="85" t="str">
        <f>IF(I747="","","-")</f>
        <v/>
      </c>
      <c r="L747" s="89">
        <v>551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305</v>
      </c>
      <c r="B787" s="743"/>
      <c r="C787" s="743"/>
      <c r="D787" s="743"/>
      <c r="E787" s="743"/>
      <c r="F787" s="744"/>
      <c r="G787" s="421" t="s">
        <v>674</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282</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t="s">
        <v>672</v>
      </c>
      <c r="H789" s="432"/>
      <c r="I789" s="432"/>
      <c r="J789" s="432"/>
      <c r="K789" s="433"/>
      <c r="L789" s="434" t="s">
        <v>673</v>
      </c>
      <c r="M789" s="435"/>
      <c r="N789" s="435"/>
      <c r="O789" s="435"/>
      <c r="P789" s="435"/>
      <c r="Q789" s="435"/>
      <c r="R789" s="435"/>
      <c r="S789" s="435"/>
      <c r="T789" s="435"/>
      <c r="U789" s="435"/>
      <c r="V789" s="435"/>
      <c r="W789" s="435"/>
      <c r="X789" s="436"/>
      <c r="Y789" s="437">
        <v>434</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hidden="1" customHeight="1" x14ac:dyDescent="0.15">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434</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8"/>
      <c r="AP844" s="409" t="s">
        <v>222</v>
      </c>
      <c r="AQ844" s="409"/>
      <c r="AR844" s="409"/>
      <c r="AS844" s="409"/>
      <c r="AT844" s="409"/>
      <c r="AU844" s="409"/>
      <c r="AV844" s="409"/>
      <c r="AW844" s="409"/>
      <c r="AX844" s="409"/>
    </row>
    <row r="845" spans="1:51" ht="44.25" customHeight="1" x14ac:dyDescent="0.15">
      <c r="A845" s="387">
        <v>1</v>
      </c>
      <c r="B845" s="387">
        <v>1</v>
      </c>
      <c r="C845" s="406" t="s">
        <v>675</v>
      </c>
      <c r="D845" s="401"/>
      <c r="E845" s="401"/>
      <c r="F845" s="401"/>
      <c r="G845" s="401"/>
      <c r="H845" s="401"/>
      <c r="I845" s="401"/>
      <c r="J845" s="402">
        <v>8011505001433</v>
      </c>
      <c r="K845" s="403"/>
      <c r="L845" s="403"/>
      <c r="M845" s="403"/>
      <c r="N845" s="403"/>
      <c r="O845" s="403"/>
      <c r="P845" s="407" t="s">
        <v>676</v>
      </c>
      <c r="Q845" s="302"/>
      <c r="R845" s="302"/>
      <c r="S845" s="302"/>
      <c r="T845" s="302"/>
      <c r="U845" s="302"/>
      <c r="V845" s="302"/>
      <c r="W845" s="302"/>
      <c r="X845" s="302"/>
      <c r="Y845" s="303">
        <v>434</v>
      </c>
      <c r="Z845" s="304"/>
      <c r="AA845" s="304"/>
      <c r="AB845" s="305"/>
      <c r="AC845" s="307" t="s">
        <v>677</v>
      </c>
      <c r="AD845" s="308"/>
      <c r="AE845" s="308"/>
      <c r="AF845" s="308"/>
      <c r="AG845" s="308"/>
      <c r="AH845" s="404" t="s">
        <v>678</v>
      </c>
      <c r="AI845" s="405"/>
      <c r="AJ845" s="405"/>
      <c r="AK845" s="405"/>
      <c r="AL845" s="311" t="s">
        <v>678</v>
      </c>
      <c r="AM845" s="312"/>
      <c r="AN845" s="312"/>
      <c r="AO845" s="313"/>
      <c r="AP845" s="306" t="s">
        <v>678</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9" t="s">
        <v>251</v>
      </c>
      <c r="AQ1109" s="409"/>
      <c r="AR1109" s="409"/>
      <c r="AS1109" s="409"/>
      <c r="AT1109" s="409"/>
      <c r="AU1109" s="409"/>
      <c r="AV1109" s="409"/>
      <c r="AW1109" s="409"/>
      <c r="AX1109" s="409"/>
    </row>
    <row r="1110" spans="1:51" ht="30" customHeight="1" x14ac:dyDescent="0.15">
      <c r="A1110" s="387">
        <v>1</v>
      </c>
      <c r="B1110" s="387">
        <v>1</v>
      </c>
      <c r="C1110" s="873"/>
      <c r="D1110" s="873"/>
      <c r="E1110" s="247" t="s">
        <v>678</v>
      </c>
      <c r="F1110" s="872"/>
      <c r="G1110" s="872"/>
      <c r="H1110" s="872"/>
      <c r="I1110" s="872"/>
      <c r="J1110" s="402" t="s">
        <v>678</v>
      </c>
      <c r="K1110" s="403"/>
      <c r="L1110" s="403"/>
      <c r="M1110" s="403"/>
      <c r="N1110" s="403"/>
      <c r="O1110" s="403"/>
      <c r="P1110" s="407" t="s">
        <v>678</v>
      </c>
      <c r="Q1110" s="302"/>
      <c r="R1110" s="302"/>
      <c r="S1110" s="302"/>
      <c r="T1110" s="302"/>
      <c r="U1110" s="302"/>
      <c r="V1110" s="302"/>
      <c r="W1110" s="302"/>
      <c r="X1110" s="302"/>
      <c r="Y1110" s="303" t="s">
        <v>678</v>
      </c>
      <c r="Z1110" s="304"/>
      <c r="AA1110" s="304"/>
      <c r="AB1110" s="305"/>
      <c r="AC1110" s="307"/>
      <c r="AD1110" s="308"/>
      <c r="AE1110" s="308"/>
      <c r="AF1110" s="308"/>
      <c r="AG1110" s="308"/>
      <c r="AH1110" s="309" t="s">
        <v>678</v>
      </c>
      <c r="AI1110" s="310"/>
      <c r="AJ1110" s="310"/>
      <c r="AK1110" s="310"/>
      <c r="AL1110" s="311" t="s">
        <v>678</v>
      </c>
      <c r="AM1110" s="312"/>
      <c r="AN1110" s="312"/>
      <c r="AO1110" s="313"/>
      <c r="AP1110" s="306" t="s">
        <v>678</v>
      </c>
      <c r="AQ1110" s="306"/>
      <c r="AR1110" s="306"/>
      <c r="AS1110" s="306"/>
      <c r="AT1110" s="306"/>
      <c r="AU1110" s="306"/>
      <c r="AV1110" s="306"/>
      <c r="AW1110" s="306"/>
      <c r="AX1110" s="306"/>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73"/>
      <c r="D1117" s="873"/>
      <c r="E1117" s="872"/>
      <c r="F1117" s="872"/>
      <c r="G1117" s="872"/>
      <c r="H1117" s="872"/>
      <c r="I1117" s="872"/>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73"/>
      <c r="D1127" s="873"/>
      <c r="E1127" s="247"/>
      <c r="F1127" s="872"/>
      <c r="G1127" s="872"/>
      <c r="H1127" s="872"/>
      <c r="I1127" s="872"/>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49" man="1"/>
    <brk id="699" max="49" man="1"/>
    <brk id="72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634</v>
      </c>
      <c r="R6" s="13" t="str">
        <f t="shared" si="3"/>
        <v>交付</v>
      </c>
      <c r="S6" s="13" t="str">
        <f t="shared" si="4"/>
        <v>交付</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交付</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交付</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交付</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2021-06-11T12:30:31Z</cp:lastPrinted>
  <dcterms:created xsi:type="dcterms:W3CDTF">2012-03-13T00:50:25Z</dcterms:created>
  <dcterms:modified xsi:type="dcterms:W3CDTF">2021-09-03T05:05:33Z</dcterms:modified>
</cp:coreProperties>
</file>