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920_職業安定局　地域雇用対策課\作業領域\◆地方就職支援係（旧管理係）\□振りもの関連（予算・庶務・旅費）\01予算関連\令和４年度\02_行政事業レビュー\030818〆最終公表作成依頼\〆17日中　※各係作業用\作業１\点検対象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<sst xmlns="http://schemas.openxmlformats.org/spreadsheetml/2006/main" count="2356" uniqueCount="710">
  <si>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</si>
  <si>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</si>
  <si>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</si>
  <si>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</si>
  <si>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</si>
  <si>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</si>
  <si>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</si>
  <si>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</si>
  <si>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</si>
  <si>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</si>
  <si>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</si>
  <si>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</si>
  <si>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</si>
  <si>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</si>
  <si>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</si>
  <si>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</si>
  <si>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</si>
  <si>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</si>
  <si>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</si>
  <si>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</si>
  <si>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</si>
  <si>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</si>
  <si>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</si>
  <si>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</si>
  <si>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</si>
  <si>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</si>
  <si>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</si>
  <si>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</si>
  <si>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</si>
  <si>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</si>
  <si>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</si>
  <si>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</si>
  <si>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</si>
  <si>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</si>
  <si>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</si>
  <si>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</si>
  <si>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</si>
  <si>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</si>
  <si>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</si>
  <si>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</si>
  <si>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</si>
  <si>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</si>
  <si>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</si>
  <si>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</si>
  <si>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</si>
  <si>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</si>
  <si>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</si>
  <si>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</si>
  <si>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</si>
  <si>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</si>
  <si>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</si>
  <si>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</si>
  <si>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</si>
  <si>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</si>
  <si>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</si>
  <si>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</si>
  <si>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</si>
  <si>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</si>
  <si>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</si>
  <si>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</si>
  <si>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</si>
  <si>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</si>
  <si>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</si>
  <si>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</si>
  <si>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</si>
  <si>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</si>
  <si>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</si>
  <si>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</si>
  <si>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</si>
  <si>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</si>
  <si>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</si>
  <si>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</si>
  <si>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</si>
  <si>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</si>
  <si>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</si>
  <si>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</si>
  <si>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</si>
  <si>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</si>
  <si>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</si>
  <si>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</si>
  <si>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</si>
  <si>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</si>
  <si>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</si>
  <si>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</si>
  <si>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</si>
  <si>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</si>
  <si>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</si>
  <si>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</si>
  <si>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</si>
  <si>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</si>
  <si>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</si>
  <si>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</si>
  <si>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</si>
  <si>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</si>
  <si>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</si>
  <si>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</si>
  <si>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</si>
  <si>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</si>
  <si>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</si>
  <si>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</si>
  <si>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</si>
  <si>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</si>
  <si>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</si>
  <si>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</si>
  <si>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</si>
  <si>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</si>
  <si>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</si>
  <si>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</si>
  <si>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</si>
  <si>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</si>
  <si>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</si>
  <si>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</si>
  <si>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</si>
  <si>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</si>
  <si>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</si>
  <si>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</si>
  <si>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</si>
  <si>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</si>
  <si>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</si>
  <si>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</si>
  <si>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</si>
  <si>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</si>
  <si>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</si>
  <si>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</si>
  <si>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</si>
  <si>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</si>
  <si>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</si>
  <si>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</si>
  <si>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</si>
  <si>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</si>
  <si>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</si>
  <si>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</si>
  <si>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</si>
  <si>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</si>
  <si>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</si>
  <si>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</si>
  <si>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</si>
  <si>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</si>
  <si>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</si>
  <si>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</si>
  <si>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</si>
  <si>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</si>
  <si>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</si>
  <si>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</si>
  <si>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</si>
  <si>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</si>
  <si>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</si>
  <si>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</si>
  <si>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</si>
  <si>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</si>
  <si>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</si>
  <si>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</si>
  <si>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</si>
  <si>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</si>
  <si>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</si>
  <si>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</si>
  <si>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</si>
  <si>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</si>
  <si>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</si>
  <si>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</si>
  <si>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</si>
  <si>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</si>
  <si>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</si>
  <si>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</si>
  <si>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</si>
  <si>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</si>
  <si>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</si>
  <si>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</si>
  <si>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</si>
  <si>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</si>
  <si>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</si>
  <si>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</si>
  <si>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</si>
  <si>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</si>
  <si>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</si>
  <si>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</si>
  <si>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</si>
  <si>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</si>
  <si>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</si>
  <si>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</si>
  <si>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</si>
  <si>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</si>
  <si>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</si>
  <si>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</si>
  <si>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</si>
  <si>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</si>
  <si>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</si>
  <si>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</si>
  <si>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</si>
  <si>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</si>
  <si>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</si>
  <si>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</si>
  <si>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</si>
  <si>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</si>
  <si>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</si>
  <si>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</si>
  <si>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</si>
  <si>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</si>
  <si>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</si>
  <si>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</si>
  <si>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</si>
  <si>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</si>
  <si>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</si>
  <si>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</si>
  <si>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</si>
  <si>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</si>
  <si>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</si>
  <si>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</si>
  <si>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</si>
  <si>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</si>
  <si>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</si>
  <si>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</si>
  <si>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</si>
  <si>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</si>
  <si>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</si>
  <si>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</si>
  <si>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</si>
  <si>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</si>
  <si>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</si>
  <si>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</si>
  <si>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</si>
  <si>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</si>
  <si>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</si>
  <si>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</si>
  <si>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</si>
  <si>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</si>
  <si>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</si>
  <si>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</si>
  <si>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</si>
  <si>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</si>
  <si>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</si>
  <si>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</si>
  <si>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</si>
  <si>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</si>
  <si>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</si>
  <si>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</si>
  <si>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</si>
  <si>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</si>
  <si>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</si>
  <si>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</si>
  <si>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</si>
  <si>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</si>
  <si>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</si>
  <si>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</si>
  <si>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</si>
  <si>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</si>
  <si>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</si>
  <si>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</si>
  <si>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</si>
  <si>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</si>
  <si>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</si>
  <si>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</si>
  <si>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</si>
  <si>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</si>
  <si>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</si>
  <si>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</si>
  <si>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</si>
  <si>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</si>
  <si>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</si>
  <si>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</si>
  <si>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</si>
  <si>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</si>
  <si>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</si>
  <si>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</si>
  <si>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</si>
  <si>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</si>
  <si>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</si>
  <si>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</si>
  <si>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</si>
  <si>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</si>
  <si>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</si>
  <si>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</si>
  <si>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</si>
  <si>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</si>
  <si>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</si>
  <si>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</si>
  <si>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</si>
  <si>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</si>
  <si>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</si>
  <si>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</si>
  <si>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</si>
  <si>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</si>
  <si>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</si>
  <si>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</si>
  <si>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</si>
  <si>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</si>
  <si>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</si>
  <si>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</si>
  <si>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</si>
  <si>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</si>
  <si>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</si>
  <si>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</si>
  <si>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</si>
  <si>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</si>
  <si>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</si>
  <si>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</si>
  <si>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</si>
  <si>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</si>
  <si>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</si>
  <si>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</si>
  <si>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</si>
  <si>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</si>
  <si>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</si>
  <si>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</si>
  <si>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</si>
  <si>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</si>
  <si>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</si>
  <si>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</si>
  <si>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</si>
  <si>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</si>
  <si>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</si>
  <si>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</si>
  <si>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</si>
  <si>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</si>
  <si>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</si>
  <si>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</si>
  <si>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</si>
  <si>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</si>
  <si>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</si>
  <si>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</si>
  <si>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</si>
  <si>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</si>
  <si>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</si>
  <si>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</si>
  <si>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</si>
  <si>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</si>
  <si>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</si>
  <si>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</si>
  <si>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</si>
  <si>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</si>
  <si>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</si>
  <si>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</si>
  <si>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</si>
  <si>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</si>
  <si>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</si>
  <si>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</si>
  <si>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</si>
  <si>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</si>
  <si>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</si>
  <si>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</si>
  <si>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</si>
  <si>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</si>
  <si>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</si>
  <si>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</si>
  <si>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</si>
  <si>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</si>
  <si>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</si>
  <si>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</si>
  <si>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</si>
  <si>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</si>
  <si>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</si>
  <si>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</si>
  <si>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</si>
  <si>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</si>
  <si>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</si>
  <si>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</si>
  <si>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</si>
  <si>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</si>
  <si>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</si>
  <si>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</si>
  <si>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</si>
  <si>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</si>
  <si>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</si>
  <si>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</si>
  <si>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</si>
  <si>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</si>
  <si>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</si>
  <si>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</si>
  <si>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</si>
  <si>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</si>
  <si>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</si>
  <si>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</si>
  <si>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</si>
  <si>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</si>
  <si>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</si>
  <si>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</si>
  <si>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</si>
  <si>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</si>
  <si>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</si>
  <si>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</si>
  <si>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</si>
  <si>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</si>
  <si>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</si>
  <si>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</si>
  <si>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</si>
  <si>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</si>
  <si>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</si>
  <si>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</si>
  <si>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</si>
  <si>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</si>
  <si>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</si>
  <si>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</si>
  <si>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</si>
  <si>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</si>
  <si>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</si>
  <si>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</si>
  <si>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</si>
  <si>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</si>
  <si>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</si>
  <si>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</si>
  <si>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</si>
  <si>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</si>
  <si>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</si>
  <si>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</si>
  <si>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</si>
  <si>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</si>
  <si>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</si>
  <si>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</si>
  <si>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</si>
  <si>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</si>
  <si>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</si>
  <si>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</si>
  <si>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</si>
  <si>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</si>
  <si>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</si>
  <si>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</si>
  <si>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</si>
  <si>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</si>
  <si>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</si>
  <si>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</si>
  <si>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</si>
  <si>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</si>
  <si>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</si>
  <si>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</si>
  <si>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</si>
  <si>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</si>
  <si>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</si>
  <si>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</si>
  <si>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</si>
  <si>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</si>
  <si>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</si>
  <si>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</si>
  <si>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</si>
  <si>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</si>
  <si>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</si>
  <si>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</si>
  <si>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</si>
  <si>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</si>
  <si>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</si>
  <si>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</si>
  <si>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</si>
  <si>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</si>
  <si>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</si>
  <si>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</si>
  <si>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</si>
  <si>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</si>
  <si>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</si>
  <si>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</si>
  <si>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</si>
  <si>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</si>
  <si>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</si>
  <si>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</si>
  <si>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</si>
  <si>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</si>
  <si>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</si>
  <si>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</si>
  <si>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</si>
  <si>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</si>
  <si>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</si>
  <si>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</si>
  <si>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</si>
  <si>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</si>
  <si>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</si>
  <si>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</si>
  <si>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</si>
  <si>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</si>
  <si>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</si>
  <si>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</si>
  <si>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</si>
  <si>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</si>
  <si>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</si>
  <si>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</si>
  <si>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</si>
  <si>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</si>
  <si>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</si>
  <si>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</si>
  <si>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</si>
  <si>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</si>
  <si>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</si>
  <si>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</si>
  <si>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</si>
  <si>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</si>
  <si>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</si>
  <si>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</si>
  <si>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</si>
  <si>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</si>
  <si>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</si>
  <si>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</si>
  <si>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</si>
  <si>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</si>
  <si>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</si>
  <si>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</si>
  <si>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</si>
  <si>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</si>
  <si>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</si>
  <si>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</si>
  <si>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</si>
  <si>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</si>
  <si>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</si>
  <si>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</si>
  <si>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</si>
  <si>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</si>
  <si>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</si>
  <si>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</si>
  <si>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</si>
  <si>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</si>
  <si>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</si>
  <si>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</si>
  <si>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</si>
  <si>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</si>
  <si>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</si>
  <si>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</si>
  <si>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</si>
  <si>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</si>
  <si>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</si>
  <si>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</si>
  <si>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</si>
  <si>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</si>
  <si>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</si>
  <si>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</si>
  <si>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</si>
  <si>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</si>
  <si>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</si>
  <si>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</si>
  <si>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</si>
  <si>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</si>
  <si>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</si>
  <si>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</si>
  <si>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</si>
  <si>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</si>
  <si>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</si>
  <si>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</si>
  <si>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</si>
  <si>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</si>
  <si>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</si>
  <si>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</si>
  <si>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</si>
  <si>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</si>
  <si>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</si>
  <si>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</si>
  <si>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</si>
  <si>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</si>
  <si>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</si>
  <si>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</si>
  <si>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</si>
  <si>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</si>
  <si>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</si>
  <si>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</si>
  <si>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</si>
  <si>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</si>
  <si>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</si>
  <si>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</si>
  <si>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</si>
  <si>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</si>
  <si>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</si>
  <si>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</si>
  <si>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</si>
  <si>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</si>
  <si>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</si>
  <si>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</si>
  <si>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</si>
  <si>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</si>
  <si>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</si>
  <si>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</si>
  <si>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</si>
  <si>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</si>
  <si>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</si>
  <si>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</si>
  <si>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</si>
  <si>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</si>
  <si>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</si>
  <si>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</si>
  <si>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</si>
  <si>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</si>
  <si>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</si>
  <si>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</si>
  <si>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</si>
  <si>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</si>
  <si>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</si>
  <si>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</si>
  <si>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</si>
  <si>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</si>
  <si>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</si>
  <si>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</si>
  <si>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</si>
  <si>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</si>
  <si>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</si>
  <si>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</si>
  <si>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</si>
  <si>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</si>
  <si>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</si>
  <si>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</si>
  <si>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</si>
  <si>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</si>
  <si>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</si>
  <si>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</si>
  <si>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</si>
  <si>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</si>
  <si>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</si>
  <si>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</si>
  <si>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</si>
  <si>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</si>
  <si>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</si>
  <si>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</si>
  <si>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</si>
  <si>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</si>
  <si>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</si>
  <si>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</si>
  <si>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</si>
  <si>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</si>
  <si>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</si>
  <si>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</si>
  <si>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</si>
  <si>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</si>
  <si>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</si>
  <si>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</si>
  <si>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</si>
  <si>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</si>
  <si>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</si>
  <si>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</si>
  <si>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</si>
  <si>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</si>
  <si>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</si>
  <si>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</si>
  <si>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</si>
  <si>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</si>
  <si>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</si>
  <si>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</si>
  <si>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</si>
  <si>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</si>
  <si>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</si>
  <si>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沖縄離職者雇用対策費</t>
    <rPh sb="0" eb="2">
      <t>オキナワ</t>
    </rPh>
    <rPh sb="2" eb="5">
      <t>リショクシャ</t>
    </rPh>
    <rPh sb="5" eb="7">
      <t>コヨウ</t>
    </rPh>
    <rPh sb="7" eb="9">
      <t>タイサク</t>
    </rPh>
    <rPh sb="9" eb="10">
      <t>ヒ</t>
    </rPh>
    <phoneticPr fontId="5"/>
  </si>
  <si>
    <t>職業安定局</t>
  </si>
  <si>
    <t>地域雇用対策課</t>
  </si>
  <si>
    <t>地域雇用対策課長
竹内 聡</t>
    <rPh sb="0" eb="2">
      <t>チイキ</t>
    </rPh>
    <rPh sb="2" eb="4">
      <t>コヨウ</t>
    </rPh>
    <rPh sb="4" eb="6">
      <t>タイサク</t>
    </rPh>
    <rPh sb="6" eb="7">
      <t>カ</t>
    </rPh>
    <rPh sb="7" eb="8">
      <t>チョウ</t>
    </rPh>
    <rPh sb="9" eb="11">
      <t>タケウチ</t>
    </rPh>
    <rPh sb="12" eb="13">
      <t>アキラ</t>
    </rPh>
    <phoneticPr fontId="5"/>
  </si>
  <si>
    <t>沖縄振興特別措置法第78条、第79条及び第81条</t>
  </si>
  <si>
    <t>沖縄振興基本方針沖縄振興計画（平成24 年５月11 日
内閣総理大臣決定）</t>
  </si>
  <si>
    <t xml:space="preserve">沖縄振興特別措置法第78条、第79条及び第81条に基づき、沖縄県における雇用の促進その他職業の安定を図るため、県外への就職希望者に対する情報提供、職業指導・職業相談等の支援などの取組を実施する。   </t>
  </si>
  <si>
    <t>沖縄県内の高校生等を対象とした合同就職面接会の実施、沖縄失業者求職手帳所持者に対する再就職支援を実施する。</t>
    <rPh sb="31" eb="33">
      <t>キュウショク</t>
    </rPh>
    <phoneticPr fontId="5"/>
  </si>
  <si>
    <t>○</t>
  </si>
  <si>
    <t>-</t>
  </si>
  <si>
    <t>職員旅費</t>
    <rPh sb="0" eb="2">
      <t>ショクイン</t>
    </rPh>
    <rPh sb="2" eb="4">
      <t>リョヒ</t>
    </rPh>
    <phoneticPr fontId="5"/>
  </si>
  <si>
    <t>庁費</t>
    <rPh sb="0" eb="2">
      <t>チョウヒ</t>
    </rPh>
    <phoneticPr fontId="5"/>
  </si>
  <si>
    <t>合同面接会における過去3カ年の内定率の平均値
（就職者数／合同面接会参加者数）</t>
    <rPh sb="24" eb="27">
      <t>シュウショクシャ</t>
    </rPh>
    <rPh sb="27" eb="28">
      <t>スウ</t>
    </rPh>
    <rPh sb="29" eb="31">
      <t>ゴウドウ</t>
    </rPh>
    <rPh sb="31" eb="33">
      <t>メンセツ</t>
    </rPh>
    <rPh sb="33" eb="34">
      <t>カイ</t>
    </rPh>
    <rPh sb="34" eb="38">
      <t>サンカシャスウ</t>
    </rPh>
    <phoneticPr fontId="5"/>
  </si>
  <si>
    <t>％</t>
    <phoneticPr fontId="5"/>
  </si>
  <si>
    <t>厚生労働省職業安定局調べ</t>
  </si>
  <si>
    <t>X：執行額（円）／Ｙ：合同面接会参加者数（人）　　　　　　　　　　　　</t>
  </si>
  <si>
    <t>人</t>
    <rPh sb="0" eb="1">
      <t>ニン</t>
    </rPh>
    <phoneticPr fontId="5"/>
  </si>
  <si>
    <t>件</t>
    <rPh sb="0" eb="1">
      <t>ケン</t>
    </rPh>
    <phoneticPr fontId="5"/>
  </si>
  <si>
    <t>　X/Y</t>
  </si>
  <si>
    <t>雇用機会を創出するとともに、雇用の安定を図ること（Ⅴ-2）</t>
  </si>
  <si>
    <t>地域、中小企業、産業の特性に応じ、雇用の創出及び雇用の安定を図ること（Ⅴ-2-1）</t>
  </si>
  <si>
    <t>沖縄離職者雇用対策を実施することにより、沖縄県外への就職希望者や高校生等の就職の促進がなされるとともに、沖縄失業者求職手帳所持者の再就職が促進されることから、施策目標の達成に寄与するものと考えられる。</t>
  </si>
  <si>
    <t>沖縄県における雇用の促進その他職業の安定を図るための特別措置事業であり、国費を投入すべき事業である。</t>
  </si>
  <si>
    <t>沖縄振興特別措置法に基づき、国が実施する事業である。</t>
  </si>
  <si>
    <t>沖縄振興特別措置法第78条、第79条及び第81条の規定に基づく事業であり、優先度の高い事業であるといえる。</t>
  </si>
  <si>
    <t>‐</t>
  </si>
  <si>
    <t>沖縄県の就職希望者に対する情報提供、職業指導・職業相談等の支援を実施するものであり、費目・使途は適正なものである。</t>
  </si>
  <si>
    <t>面接会で参加者に対して県外就職情報の提供等を行うために出席する関係労働局担当者の旅費の縮減によりコスト削減を図った。</t>
    <rPh sb="0" eb="2">
      <t>メンセツ</t>
    </rPh>
    <rPh sb="2" eb="3">
      <t>カイ</t>
    </rPh>
    <rPh sb="4" eb="7">
      <t>サンカシャ</t>
    </rPh>
    <rPh sb="8" eb="9">
      <t>タイ</t>
    </rPh>
    <rPh sb="11" eb="13">
      <t>ケンガイ</t>
    </rPh>
    <rPh sb="13" eb="15">
      <t>シュウショク</t>
    </rPh>
    <rPh sb="15" eb="17">
      <t>ジョウホウ</t>
    </rPh>
    <rPh sb="18" eb="20">
      <t>テイキョウ</t>
    </rPh>
    <rPh sb="20" eb="21">
      <t>トウ</t>
    </rPh>
    <rPh sb="22" eb="23">
      <t>オコナ</t>
    </rPh>
    <rPh sb="27" eb="29">
      <t>シュッセキ</t>
    </rPh>
    <rPh sb="31" eb="33">
      <t>カンケイ</t>
    </rPh>
    <rPh sb="33" eb="35">
      <t>ロウドウ</t>
    </rPh>
    <rPh sb="35" eb="36">
      <t>キョク</t>
    </rPh>
    <rPh sb="36" eb="38">
      <t>タントウ</t>
    </rPh>
    <rPh sb="38" eb="39">
      <t>シャ</t>
    </rPh>
    <rPh sb="40" eb="42">
      <t>リョヒ</t>
    </rPh>
    <rPh sb="43" eb="45">
      <t>シュクゲン</t>
    </rPh>
    <rPh sb="51" eb="53">
      <t>サクゲン</t>
    </rPh>
    <rPh sb="54" eb="55">
      <t>ハカ</t>
    </rPh>
    <phoneticPr fontId="5"/>
  </si>
  <si>
    <t>労働局が主体となって実施することにより、低コストで効果的な手段となっている。</t>
    <rPh sb="20" eb="21">
      <t>テイ</t>
    </rPh>
    <phoneticPr fontId="5"/>
  </si>
  <si>
    <t>644</t>
    <phoneticPr fontId="5"/>
  </si>
  <si>
    <t>583</t>
    <phoneticPr fontId="5"/>
  </si>
  <si>
    <t>520</t>
    <phoneticPr fontId="5"/>
  </si>
  <si>
    <t>477</t>
    <phoneticPr fontId="5"/>
  </si>
  <si>
    <t>483</t>
    <phoneticPr fontId="5"/>
  </si>
  <si>
    <t>499</t>
    <phoneticPr fontId="5"/>
  </si>
  <si>
    <t>496</t>
    <phoneticPr fontId="5"/>
  </si>
  <si>
    <t>495</t>
    <phoneticPr fontId="5"/>
  </si>
  <si>
    <t>0514</t>
    <phoneticPr fontId="5"/>
  </si>
  <si>
    <t>職員旅費</t>
    <rPh sb="0" eb="2">
      <t>ショクイン</t>
    </rPh>
    <rPh sb="2" eb="4">
      <t>リョヒ</t>
    </rPh>
    <phoneticPr fontId="5"/>
  </si>
  <si>
    <t>庁費</t>
    <rPh sb="0" eb="2">
      <t>チョウヒ</t>
    </rPh>
    <phoneticPr fontId="5"/>
  </si>
  <si>
    <t>面接会開催等に係る旅費</t>
    <rPh sb="0" eb="2">
      <t>メンセツ</t>
    </rPh>
    <rPh sb="2" eb="3">
      <t>カイ</t>
    </rPh>
    <rPh sb="3" eb="5">
      <t>カイサイ</t>
    </rPh>
    <rPh sb="5" eb="6">
      <t>トウ</t>
    </rPh>
    <rPh sb="7" eb="8">
      <t>カカ</t>
    </rPh>
    <rPh sb="9" eb="11">
      <t>リョヒ</t>
    </rPh>
    <phoneticPr fontId="5"/>
  </si>
  <si>
    <t>面接会開催に係る庁費</t>
    <rPh sb="0" eb="3">
      <t>メンセツカイ</t>
    </rPh>
    <rPh sb="3" eb="5">
      <t>カイサイ</t>
    </rPh>
    <rPh sb="6" eb="7">
      <t>カカ</t>
    </rPh>
    <rPh sb="8" eb="10">
      <t>チョウヒ</t>
    </rPh>
    <phoneticPr fontId="5"/>
  </si>
  <si>
    <t>面接会開催にかかる庁費</t>
    <rPh sb="0" eb="3">
      <t>メンセツカイ</t>
    </rPh>
    <rPh sb="3" eb="5">
      <t>カイサイ</t>
    </rPh>
    <rPh sb="9" eb="11">
      <t>チョウヒ</t>
    </rPh>
    <phoneticPr fontId="5"/>
  </si>
  <si>
    <t>面接会の開催等</t>
    <rPh sb="0" eb="3">
      <t>メンセツカイ</t>
    </rPh>
    <rPh sb="4" eb="6">
      <t>カイサイ</t>
    </rPh>
    <rPh sb="6" eb="7">
      <t>トウ</t>
    </rPh>
    <phoneticPr fontId="5"/>
  </si>
  <si>
    <t>-</t>
    <phoneticPr fontId="5"/>
  </si>
  <si>
    <t>厚生労働省</t>
  </si>
  <si>
    <t>合同面接会における過去3カ年の内定率の平均値が44.1％以上</t>
    <phoneticPr fontId="5"/>
  </si>
  <si>
    <t>新型コロナウイルス感染症の影響等により、成果目標を下回る結果となった。</t>
    <rPh sb="0" eb="2">
      <t>シンガタ</t>
    </rPh>
    <rPh sb="9" eb="12">
      <t>カンセンショウ</t>
    </rPh>
    <rPh sb="13" eb="15">
      <t>エイキョウ</t>
    </rPh>
    <rPh sb="15" eb="16">
      <t>トウ</t>
    </rPh>
    <rPh sb="20" eb="22">
      <t>セイカ</t>
    </rPh>
    <rPh sb="22" eb="24">
      <t>モクヒョウ</t>
    </rPh>
    <rPh sb="25" eb="27">
      <t>シタマワ</t>
    </rPh>
    <rPh sb="28" eb="30">
      <t>ケッカ</t>
    </rPh>
    <phoneticPr fontId="5"/>
  </si>
  <si>
    <t>合同就職面接会参加者数</t>
    <phoneticPr fontId="5"/>
  </si>
  <si>
    <t>合同就職面接会参加者数について、活動指標を達成することができている。</t>
    <rPh sb="16" eb="18">
      <t>カツドウ</t>
    </rPh>
    <rPh sb="18" eb="20">
      <t>シヒョウ</t>
    </rPh>
    <rPh sb="21" eb="23">
      <t>タッセイ</t>
    </rPh>
    <phoneticPr fontId="5"/>
  </si>
  <si>
    <t>-</t>
    <phoneticPr fontId="5"/>
  </si>
  <si>
    <t>面接会参加者一人あたりのコスト2,500円程度と低廉。</t>
    <rPh sb="0" eb="2">
      <t>メンセツ</t>
    </rPh>
    <rPh sb="2" eb="3">
      <t>カイ</t>
    </rPh>
    <rPh sb="3" eb="6">
      <t>サンカシャ</t>
    </rPh>
    <rPh sb="6" eb="8">
      <t>ヒトリ</t>
    </rPh>
    <rPh sb="20" eb="21">
      <t>エン</t>
    </rPh>
    <rPh sb="21" eb="23">
      <t>テイド</t>
    </rPh>
    <rPh sb="24" eb="26">
      <t>テイレン</t>
    </rPh>
    <phoneticPr fontId="5"/>
  </si>
  <si>
    <t>A.沖縄労働局</t>
    <rPh sb="2" eb="4">
      <t>オキナワ</t>
    </rPh>
    <rPh sb="4" eb="7">
      <t>ロウドウキョク</t>
    </rPh>
    <phoneticPr fontId="5"/>
  </si>
  <si>
    <t>沖縄労働局</t>
    <rPh sb="0" eb="2">
      <t>オキナワ</t>
    </rPh>
    <rPh sb="2" eb="5">
      <t>ロウドウキョク</t>
    </rPh>
    <phoneticPr fontId="5"/>
  </si>
  <si>
    <t>三重労働局</t>
    <rPh sb="0" eb="2">
      <t>ミエ</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</si>
  <si>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</si>
  <si>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</si>
  <si>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大阪労働局</t>
    <rPh sb="0" eb="2">
      <t>オオサカ</t>
    </rPh>
    <rPh sb="2" eb="5">
      <t>ロウドウキョク</t>
    </rPh>
    <phoneticPr fontId="5"/>
  </si>
  <si>
    <t>厚労</t>
  </si>
  <si>
    <t>-</t>
    <phoneticPr fontId="5"/>
  </si>
  <si>
    <t>沖縄求職者手帳所持件数</t>
    <phoneticPr fontId="5"/>
  </si>
  <si>
    <t>引き続き、予算執行状況を踏まえ、適切な予算要求を行い効果的な事業実施に努める。</t>
    <phoneticPr fontId="5"/>
  </si>
  <si>
    <t>×</t>
  </si>
  <si>
    <t>-</t>
    <phoneticPr fontId="5"/>
  </si>
  <si>
    <t>998,262/284</t>
    <phoneticPr fontId="5"/>
  </si>
  <si>
    <t>1,078,788/397</t>
    <phoneticPr fontId="5"/>
  </si>
  <si>
    <t>672,377/268</t>
    <phoneticPr fontId="5"/>
  </si>
  <si>
    <t>活動実績について、沖縄求職者手帳所持件数については対象者がいなかったため０件となったが、合同面接会参加者数については目標を達成した。成果実績については、新型コロナウイルス感染症の影響もあり若干目標を下回ったものの、一定水準の成果実績を達成することができた。</t>
    <rPh sb="25" eb="28">
      <t>タイショウシャ</t>
    </rPh>
    <rPh sb="37" eb="38">
      <t>ケン</t>
    </rPh>
    <rPh sb="44" eb="49">
      <t>ゴウドウメンセツカイ</t>
    </rPh>
    <rPh sb="49" eb="53">
      <t>サンカシャスウ</t>
    </rPh>
    <rPh sb="76" eb="78">
      <t>シンガタ</t>
    </rPh>
    <rPh sb="85" eb="88">
      <t>カンセンショウ</t>
    </rPh>
    <rPh sb="89" eb="91">
      <t>エイキョウ</t>
    </rPh>
    <phoneticPr fontId="5"/>
  </si>
  <si>
    <t>△</t>
  </si>
  <si>
    <t>新型コロナウイルス感染症の影響等により当初予定した規模で合同就職面接会を実施することが出来なかったため。</t>
    <rPh sb="19" eb="21">
      <t>トウショ</t>
    </rPh>
    <rPh sb="21" eb="23">
      <t>ヨテイ</t>
    </rPh>
    <rPh sb="25" eb="27">
      <t>キボ</t>
    </rPh>
    <rPh sb="28" eb="30">
      <t>ゴウドウ</t>
    </rPh>
    <rPh sb="30" eb="32">
      <t>シュウショク</t>
    </rPh>
    <rPh sb="32" eb="35">
      <t>メンセツカイ</t>
    </rPh>
    <rPh sb="36" eb="38">
      <t>ジッシ</t>
    </rPh>
    <rPh sb="43" eb="45">
      <t>デキ</t>
    </rPh>
    <phoneticPr fontId="5"/>
  </si>
  <si>
    <t>円</t>
    <phoneticPr fontId="5"/>
  </si>
  <si>
    <t>-</t>
    <phoneticPr fontId="5"/>
  </si>
  <si>
    <t>点検対象外</t>
    <phoneticPr fontId="5"/>
  </si>
  <si>
    <t>1,415,000/316</t>
    <phoneticPr fontId="5"/>
  </si>
  <si>
    <t>事業内容の一部改善</t>
  </si>
  <si>
    <t>成果実績が低調に推移している要因を分析し、事業の適正な執行を図ること。</t>
  </si>
  <si>
    <t>執行等改善</t>
  </si>
  <si>
    <t>合同面接会の参加企業と求職者（学生）双方のニーズを的確に把握するなど、より一層就職の促進が図られるよう業務執行に努める。</t>
    <phoneticPr fontId="5"/>
  </si>
  <si>
    <t>令和２年度実績を踏まえ、適切な水準としたもの。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</si>
</sst>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102973</xdr:colOff>
      <xdr:row>749</xdr:row>
      <xdr:rowOff>257432</xdr:rowOff>
    </xdr:from>
    <xdr:to>
      <xdr:col>40</xdr:col>
      <xdr:colOff>57867</xdr:colOff>
      <xdr:row>760</xdr:row>
      <xdr:rowOff>138106</xdr:rowOff>
    </xdr:to>
    <xdr:sp macro="" textlink="">
      <xdr:nvSpPr>
        <xdr:cNvPr id="2" name="テキスト ボックス 1"/>
        <xdr:cNvSpPr txBox="1"/>
      </xdr:nvSpPr>
      <xdr:spPr bwMode="auto">
        <a:xfrm>
          <a:off x="3577693" y="39073712"/>
          <a:ext cx="3795374" cy="3804974"/>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200"/>
            <a:t>【</a:t>
          </a:r>
          <a:r>
            <a:rPr lang="ja-JP" altLang="en-US" sz="1200"/>
            <a:t>国</a:t>
          </a:r>
          <a:r>
            <a:rPr lang="en-US" altLang="ja-JP" sz="1200"/>
            <a:t>】</a:t>
          </a:r>
        </a:p>
      </xdr:txBody>
    </xdr:sp>
    <xdr:clientData/>
  </xdr:twoCellAnchor>
  <xdr:twoCellAnchor>
    <xdr:from>
      <xdr:col>24</xdr:col>
      <xdr:colOff>19124</xdr:colOff>
      <xdr:row>751</xdr:row>
      <xdr:rowOff>68036</xdr:rowOff>
    </xdr:from>
    <xdr:to>
      <xdr:col>36</xdr:col>
      <xdr:colOff>148324</xdr:colOff>
      <xdr:row>753</xdr:row>
      <xdr:rowOff>43683</xdr:rowOff>
    </xdr:to>
    <xdr:sp macro="" textlink="">
      <xdr:nvSpPr>
        <xdr:cNvPr id="3" name="テキスト ボックス 2"/>
        <xdr:cNvSpPr txBox="1"/>
      </xdr:nvSpPr>
      <xdr:spPr bwMode="auto">
        <a:xfrm>
          <a:off x="4917695" y="41025536"/>
          <a:ext cx="2578486" cy="68321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600"/>
            </a:lnSpc>
          </a:pPr>
          <a:r>
            <a:rPr kumimoji="1" lang="ja-JP" altLang="en-US" sz="1400">
              <a:latin typeface="+mn-ea"/>
              <a:ea typeface="+mn-ea"/>
            </a:rPr>
            <a:t>厚生労働省</a:t>
          </a:r>
          <a:endParaRPr kumimoji="1" lang="en-US" altLang="ja-JP" sz="1400">
            <a:latin typeface="+mn-ea"/>
            <a:ea typeface="+mn-ea"/>
          </a:endParaRPr>
        </a:p>
        <a:p>
          <a:pPr algn="ctr"/>
          <a:r>
            <a:rPr kumimoji="1" lang="en-US" altLang="ja-JP" sz="1200">
              <a:latin typeface="+mn-ea"/>
              <a:ea typeface="+mn-ea"/>
            </a:rPr>
            <a:t>0.7</a:t>
          </a:r>
          <a:r>
            <a:rPr kumimoji="1" lang="ja-JP" altLang="en-US" sz="1200">
              <a:latin typeface="+mn-ea"/>
              <a:ea typeface="+mn-ea"/>
            </a:rPr>
            <a:t>百万円</a:t>
          </a:r>
          <a:endParaRPr kumimoji="1" lang="en-US" altLang="ja-JP" sz="1200">
            <a:latin typeface="+mn-ea"/>
            <a:ea typeface="+mn-ea"/>
          </a:endParaRPr>
        </a:p>
      </xdr:txBody>
    </xdr:sp>
    <xdr:clientData/>
  </xdr:twoCellAnchor>
  <xdr:twoCellAnchor>
    <xdr:from>
      <xdr:col>24</xdr:col>
      <xdr:colOff>0</xdr:colOff>
      <xdr:row>755</xdr:row>
      <xdr:rowOff>102973</xdr:rowOff>
    </xdr:from>
    <xdr:to>
      <xdr:col>36</xdr:col>
      <xdr:colOff>131039</xdr:colOff>
      <xdr:row>757</xdr:row>
      <xdr:rowOff>163800</xdr:rowOff>
    </xdr:to>
    <xdr:sp macro="" textlink="">
      <xdr:nvSpPr>
        <xdr:cNvPr id="4" name="テキスト ボックス 3"/>
        <xdr:cNvSpPr txBox="1"/>
      </xdr:nvSpPr>
      <xdr:spPr bwMode="auto">
        <a:xfrm>
          <a:off x="4389120" y="41052853"/>
          <a:ext cx="2325599" cy="77710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latin typeface="+mn-ea"/>
              <a:ea typeface="+mn-ea"/>
            </a:rPr>
            <a:t>Ａ</a:t>
          </a:r>
          <a:r>
            <a:rPr kumimoji="1" lang="en-US" altLang="ja-JP" sz="1400">
              <a:latin typeface="+mn-ea"/>
              <a:ea typeface="+mn-ea"/>
            </a:rPr>
            <a:t>.</a:t>
          </a:r>
          <a:r>
            <a:rPr kumimoji="1" lang="ja-JP" altLang="en-US" sz="1400">
              <a:latin typeface="+mn-ea"/>
              <a:ea typeface="+mn-ea"/>
            </a:rPr>
            <a:t>都道府県労働局（５局）</a:t>
          </a:r>
          <a:endParaRPr kumimoji="1" lang="en-US" altLang="ja-JP" sz="1400">
            <a:latin typeface="+mn-ea"/>
            <a:ea typeface="+mn-ea"/>
          </a:endParaRPr>
        </a:p>
        <a:p>
          <a:pPr marL="0" marR="0" indent="0" algn="ctr" defTabSz="914400" eaLnBrk="1" fontAlgn="auto" latinLnBrk="0" hangingPunct="1">
            <a:lnSpc>
              <a:spcPts val="1400"/>
            </a:lnSpc>
            <a:spcBef>
              <a:spcPts val="0"/>
            </a:spcBef>
            <a:spcAft>
              <a:spcPts val="0"/>
            </a:spcAft>
            <a:buClrTx/>
            <a:buSzTx/>
            <a:buFontTx/>
            <a:buNone/>
            <a:tabLst/>
            <a:defRPr/>
          </a:pPr>
          <a:r>
            <a:rPr kumimoji="1" lang="en-US" altLang="ja-JP" sz="1200">
              <a:solidFill>
                <a:schemeClr val="dk1"/>
              </a:solidFill>
              <a:latin typeface="+mj-ea"/>
              <a:ea typeface="+mj-ea"/>
              <a:cs typeface="+mn-cs"/>
            </a:rPr>
            <a:t>0.7</a:t>
          </a:r>
          <a:r>
            <a:rPr kumimoji="1" lang="ja-JP" altLang="en-US" sz="1200">
              <a:solidFill>
                <a:schemeClr val="dk1"/>
              </a:solidFill>
              <a:latin typeface="+mj-ea"/>
              <a:ea typeface="+mj-ea"/>
              <a:cs typeface="+mn-cs"/>
            </a:rPr>
            <a:t>百万円</a:t>
          </a:r>
          <a:endParaRPr kumimoji="1" lang="en-US" altLang="ja-JP" sz="1200">
            <a:solidFill>
              <a:schemeClr val="dk1"/>
            </a:solidFill>
            <a:latin typeface="+mj-ea"/>
            <a:ea typeface="+mj-ea"/>
            <a:cs typeface="+mn-cs"/>
          </a:endParaRPr>
        </a:p>
      </xdr:txBody>
    </xdr:sp>
    <xdr:clientData/>
  </xdr:twoCellAnchor>
  <xdr:twoCellAnchor>
    <xdr:from>
      <xdr:col>31</xdr:col>
      <xdr:colOff>154461</xdr:colOff>
      <xdr:row>753</xdr:row>
      <xdr:rowOff>205946</xdr:rowOff>
    </xdr:from>
    <xdr:to>
      <xdr:col>36</xdr:col>
      <xdr:colOff>182643</xdr:colOff>
      <xdr:row>754</xdr:row>
      <xdr:rowOff>146208</xdr:rowOff>
    </xdr:to>
    <xdr:sp macro="" textlink="">
      <xdr:nvSpPr>
        <xdr:cNvPr id="5" name="テキスト ボックス 4"/>
        <xdr:cNvSpPr txBox="1"/>
      </xdr:nvSpPr>
      <xdr:spPr>
        <a:xfrm>
          <a:off x="5823741" y="40447166"/>
          <a:ext cx="942582" cy="29840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制度設計等</a:t>
          </a:r>
          <a:endParaRPr kumimoji="1" lang="en-US" altLang="ja-JP" sz="1100">
            <a:solidFill>
              <a:schemeClr val="dk1"/>
            </a:solidFill>
            <a:latin typeface="+mn-ea"/>
            <a:ea typeface="+mn-ea"/>
          </a:endParaRPr>
        </a:p>
      </xdr:txBody>
    </xdr:sp>
    <xdr:clientData/>
  </xdr:twoCellAnchor>
  <xdr:twoCellAnchor>
    <xdr:from>
      <xdr:col>21</xdr:col>
      <xdr:colOff>180202</xdr:colOff>
      <xdr:row>754</xdr:row>
      <xdr:rowOff>141587</xdr:rowOff>
    </xdr:from>
    <xdr:to>
      <xdr:col>28</xdr:col>
      <xdr:colOff>19389</xdr:colOff>
      <xdr:row>755</xdr:row>
      <xdr:rowOff>32820</xdr:rowOff>
    </xdr:to>
    <xdr:sp macro="" textlink="">
      <xdr:nvSpPr>
        <xdr:cNvPr id="6" name="テキスト ボックス 5"/>
        <xdr:cNvSpPr txBox="1"/>
      </xdr:nvSpPr>
      <xdr:spPr bwMode="auto">
        <a:xfrm>
          <a:off x="4020682" y="40740947"/>
          <a:ext cx="1119347" cy="241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29</xdr:col>
      <xdr:colOff>102973</xdr:colOff>
      <xdr:row>753</xdr:row>
      <xdr:rowOff>51486</xdr:rowOff>
    </xdr:from>
    <xdr:to>
      <xdr:col>29</xdr:col>
      <xdr:colOff>102973</xdr:colOff>
      <xdr:row>754</xdr:row>
      <xdr:rowOff>329435</xdr:rowOff>
    </xdr:to>
    <xdr:sp macro="" textlink="">
      <xdr:nvSpPr>
        <xdr:cNvPr id="7" name="フリーフォーム 6"/>
        <xdr:cNvSpPr/>
      </xdr:nvSpPr>
      <xdr:spPr>
        <a:xfrm>
          <a:off x="5406493" y="40292706"/>
          <a:ext cx="0" cy="636089"/>
        </a:xfrm>
        <a:custGeom>
          <a:avLst/>
          <a:gdLst>
            <a:gd name="connsiteX0" fmla="*/ 0 w 0"/>
            <a:gd name="connsiteY0" fmla="*/ 0 h 558800"/>
            <a:gd name="connsiteX1" fmla="*/ 0 w 0"/>
            <a:gd name="connsiteY1" fmla="*/ 558800 h 558800"/>
          </a:gdLst>
          <a:ahLst/>
          <a:cxnLst>
            <a:cxn ang="0">
              <a:pos x="connsiteX0" y="connsiteY0"/>
            </a:cxn>
            <a:cxn ang="0">
              <a:pos x="connsiteX1" y="connsiteY1"/>
            </a:cxn>
          </a:cxnLst>
          <a:rect l="l" t="t" r="r" b="b"/>
          <a:pathLst>
            <a:path h="558800">
              <a:moveTo>
                <a:pt x="0" y="0"/>
              </a:moveTo>
              <a:lnTo>
                <a:pt x="0" y="558800"/>
              </a:lnTo>
            </a:path>
          </a:pathLst>
        </a:custGeom>
        <a:ln>
          <a:solidFill>
            <a:schemeClr val="tx1"/>
          </a:solidFill>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38615</xdr:colOff>
      <xdr:row>758</xdr:row>
      <xdr:rowOff>38612</xdr:rowOff>
    </xdr:from>
    <xdr:to>
      <xdr:col>37</xdr:col>
      <xdr:colOff>169666</xdr:colOff>
      <xdr:row>759</xdr:row>
      <xdr:rowOff>64597</xdr:rowOff>
    </xdr:to>
    <xdr:sp macro="" textlink="">
      <xdr:nvSpPr>
        <xdr:cNvPr id="8" name="テキスト ボックス 7"/>
        <xdr:cNvSpPr txBox="1"/>
      </xdr:nvSpPr>
      <xdr:spPr>
        <a:xfrm>
          <a:off x="5707895" y="42062912"/>
          <a:ext cx="1228331" cy="384125"/>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lang="ja-JP" altLang="en-US">
              <a:effectLst/>
            </a:rPr>
            <a:t>面接会の開催等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BG10" sqref="BG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689</v>
      </c>
      <c r="AK2" s="191"/>
      <c r="AL2" s="191"/>
      <c r="AM2" s="191"/>
      <c r="AN2" s="83" t="s">
        <v>325</v>
      </c>
      <c r="AO2" s="191">
        <v>20</v>
      </c>
      <c r="AP2" s="191"/>
      <c r="AQ2" s="191"/>
      <c r="AR2" s="84" t="s">
        <v>630</v>
      </c>
      <c r="AS2" s="192">
        <v>590</v>
      </c>
      <c r="AT2" s="192"/>
      <c r="AU2" s="192"/>
      <c r="AV2" s="83" t="str">
        <f>IF(AW2="","","-")</f>
        <v/>
      </c>
      <c r="AW2" s="379"/>
      <c r="AX2" s="379"/>
    </row>
    <row r="3" spans="1:50" ht="21" customHeight="1" thickBot="1" x14ac:dyDescent="0.2">
      <c r="A3" s="504" t="s">
        <v>623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676</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382</v>
      </c>
      <c r="H5" s="540"/>
      <c r="I5" s="540"/>
      <c r="J5" s="540"/>
      <c r="K5" s="540"/>
      <c r="L5" s="540"/>
      <c r="M5" s="541" t="s">
        <v>65</v>
      </c>
      <c r="N5" s="542"/>
      <c r="O5" s="542"/>
      <c r="P5" s="542"/>
      <c r="Q5" s="542"/>
      <c r="R5" s="543"/>
      <c r="S5" s="544" t="s">
        <v>69</v>
      </c>
      <c r="T5" s="540"/>
      <c r="U5" s="540"/>
      <c r="V5" s="540"/>
      <c r="W5" s="540"/>
      <c r="X5" s="545"/>
      <c r="Y5" s="698" t="s">
        <v>3</v>
      </c>
      <c r="Z5" s="699"/>
      <c r="AA5" s="699"/>
      <c r="AB5" s="699"/>
      <c r="AC5" s="699"/>
      <c r="AD5" s="700"/>
      <c r="AE5" s="701" t="s">
        <v>633</v>
      </c>
      <c r="AF5" s="701"/>
      <c r="AG5" s="701"/>
      <c r="AH5" s="701"/>
      <c r="AI5" s="701"/>
      <c r="AJ5" s="701"/>
      <c r="AK5" s="701"/>
      <c r="AL5" s="701"/>
      <c r="AM5" s="701"/>
      <c r="AN5" s="701"/>
      <c r="AO5" s="701"/>
      <c r="AP5" s="702"/>
      <c r="AQ5" s="703" t="s">
        <v>634</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635</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638</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2</v>
      </c>
      <c r="Q13" s="149"/>
      <c r="R13" s="149"/>
      <c r="S13" s="149"/>
      <c r="T13" s="149"/>
      <c r="U13" s="149"/>
      <c r="V13" s="150"/>
      <c r="W13" s="148">
        <v>1</v>
      </c>
      <c r="X13" s="149"/>
      <c r="Y13" s="149"/>
      <c r="Z13" s="149"/>
      <c r="AA13" s="149"/>
      <c r="AB13" s="149"/>
      <c r="AC13" s="150"/>
      <c r="AD13" s="148">
        <v>1</v>
      </c>
      <c r="AE13" s="149"/>
      <c r="AF13" s="149"/>
      <c r="AG13" s="149"/>
      <c r="AH13" s="149"/>
      <c r="AI13" s="149"/>
      <c r="AJ13" s="150"/>
      <c r="AK13" s="148">
        <v>1</v>
      </c>
      <c r="AL13" s="149"/>
      <c r="AM13" s="149"/>
      <c r="AN13" s="149"/>
      <c r="AO13" s="149"/>
      <c r="AP13" s="149"/>
      <c r="AQ13" s="150"/>
      <c r="AR13" s="145">
        <v>1</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640</v>
      </c>
      <c r="Q14" s="149"/>
      <c r="R14" s="149"/>
      <c r="S14" s="149"/>
      <c r="T14" s="149"/>
      <c r="U14" s="149"/>
      <c r="V14" s="150"/>
      <c r="W14" s="148" t="s">
        <v>640</v>
      </c>
      <c r="X14" s="149"/>
      <c r="Y14" s="149"/>
      <c r="Z14" s="149"/>
      <c r="AA14" s="149"/>
      <c r="AB14" s="149"/>
      <c r="AC14" s="150"/>
      <c r="AD14" s="148" t="s">
        <v>640</v>
      </c>
      <c r="AE14" s="149"/>
      <c r="AF14" s="149"/>
      <c r="AG14" s="149"/>
      <c r="AH14" s="149"/>
      <c r="AI14" s="149"/>
      <c r="AJ14" s="150"/>
      <c r="AK14" s="148"/>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640</v>
      </c>
      <c r="Q15" s="149"/>
      <c r="R15" s="149"/>
      <c r="S15" s="149"/>
      <c r="T15" s="149"/>
      <c r="U15" s="149"/>
      <c r="V15" s="150"/>
      <c r="W15" s="148" t="s">
        <v>640</v>
      </c>
      <c r="X15" s="149"/>
      <c r="Y15" s="149"/>
      <c r="Z15" s="149"/>
      <c r="AA15" s="149"/>
      <c r="AB15" s="149"/>
      <c r="AC15" s="150"/>
      <c r="AD15" s="148" t="s">
        <v>640</v>
      </c>
      <c r="AE15" s="149"/>
      <c r="AF15" s="149"/>
      <c r="AG15" s="149"/>
      <c r="AH15" s="149"/>
      <c r="AI15" s="149"/>
      <c r="AJ15" s="150"/>
      <c r="AK15" s="148"/>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640</v>
      </c>
      <c r="Q16" s="149"/>
      <c r="R16" s="149"/>
      <c r="S16" s="149"/>
      <c r="T16" s="149"/>
      <c r="U16" s="149"/>
      <c r="V16" s="150"/>
      <c r="W16" s="148" t="s">
        <v>640</v>
      </c>
      <c r="X16" s="149"/>
      <c r="Y16" s="149"/>
      <c r="Z16" s="149"/>
      <c r="AA16" s="149"/>
      <c r="AB16" s="149"/>
      <c r="AC16" s="150"/>
      <c r="AD16" s="148" t="s">
        <v>640</v>
      </c>
      <c r="AE16" s="149"/>
      <c r="AF16" s="149"/>
      <c r="AG16" s="149"/>
      <c r="AH16" s="149"/>
      <c r="AI16" s="149"/>
      <c r="AJ16" s="150"/>
      <c r="AK16" s="148"/>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640</v>
      </c>
      <c r="Q17" s="149"/>
      <c r="R17" s="149"/>
      <c r="S17" s="149"/>
      <c r="T17" s="149"/>
      <c r="U17" s="149"/>
      <c r="V17" s="150"/>
      <c r="W17" s="148" t="s">
        <v>640</v>
      </c>
      <c r="X17" s="149"/>
      <c r="Y17" s="149"/>
      <c r="Z17" s="149"/>
      <c r="AA17" s="149"/>
      <c r="AB17" s="149"/>
      <c r="AC17" s="150"/>
      <c r="AD17" s="148" t="s">
        <v>640</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2</v>
      </c>
      <c r="Q18" s="155"/>
      <c r="R18" s="155"/>
      <c r="S18" s="155"/>
      <c r="T18" s="155"/>
      <c r="U18" s="155"/>
      <c r="V18" s="156"/>
      <c r="W18" s="154">
        <f>SUM(W13:AC17)</f>
        <v>1</v>
      </c>
      <c r="X18" s="155"/>
      <c r="Y18" s="155"/>
      <c r="Z18" s="155"/>
      <c r="AA18" s="155"/>
      <c r="AB18" s="155"/>
      <c r="AC18" s="156"/>
      <c r="AD18" s="154">
        <f>SUM(AD13:AJ17)</f>
        <v>1</v>
      </c>
      <c r="AE18" s="155"/>
      <c r="AF18" s="155"/>
      <c r="AG18" s="155"/>
      <c r="AH18" s="155"/>
      <c r="AI18" s="155"/>
      <c r="AJ18" s="156"/>
      <c r="AK18" s="154">
        <f>SUM(AK13:AQ17)</f>
        <v>1</v>
      </c>
      <c r="AL18" s="155"/>
      <c r="AM18" s="155"/>
      <c r="AN18" s="155"/>
      <c r="AO18" s="155"/>
      <c r="AP18" s="155"/>
      <c r="AQ18" s="156"/>
      <c r="AR18" s="154">
        <f>SUM(AR13:AX17)</f>
        <v>1</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1</v>
      </c>
      <c r="Q19" s="149"/>
      <c r="R19" s="149"/>
      <c r="S19" s="149"/>
      <c r="T19" s="149"/>
      <c r="U19" s="149"/>
      <c r="V19" s="150"/>
      <c r="W19" s="148">
        <v>1</v>
      </c>
      <c r="X19" s="149"/>
      <c r="Y19" s="149"/>
      <c r="Z19" s="149"/>
      <c r="AA19" s="149"/>
      <c r="AB19" s="149"/>
      <c r="AC19" s="150"/>
      <c r="AD19" s="148">
        <v>0.7</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0.5</v>
      </c>
      <c r="Q20" s="520"/>
      <c r="R20" s="520"/>
      <c r="S20" s="520"/>
      <c r="T20" s="520"/>
      <c r="U20" s="520"/>
      <c r="V20" s="520"/>
      <c r="W20" s="520">
        <f t="shared" ref="W20" si="0">IF(W18=0, "-", SUM(W19)/W18)</f>
        <v>1</v>
      </c>
      <c r="X20" s="520"/>
      <c r="Y20" s="520"/>
      <c r="Z20" s="520"/>
      <c r="AA20" s="520"/>
      <c r="AB20" s="520"/>
      <c r="AC20" s="520"/>
      <c r="AD20" s="520">
        <f t="shared" ref="AD20" si="1">IF(AD18=0, "-", SUM(AD19)/AD18)</f>
        <v>0.7</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0.5</v>
      </c>
      <c r="Q21" s="520"/>
      <c r="R21" s="520"/>
      <c r="S21" s="520"/>
      <c r="T21" s="520"/>
      <c r="U21" s="520"/>
      <c r="V21" s="520"/>
      <c r="W21" s="520">
        <f t="shared" ref="W21" si="2">IF(W19=0, "-", SUM(W19)/SUM(W13,W14))</f>
        <v>1</v>
      </c>
      <c r="X21" s="520"/>
      <c r="Y21" s="520"/>
      <c r="Z21" s="520"/>
      <c r="AA21" s="520"/>
      <c r="AB21" s="520"/>
      <c r="AC21" s="520"/>
      <c r="AD21" s="520">
        <f t="shared" ref="AD21" si="3">IF(AD19=0, "-", SUM(AD19)/SUM(AD13,AD14))</f>
        <v>0.7</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641</v>
      </c>
      <c r="H23" s="118"/>
      <c r="I23" s="118"/>
      <c r="J23" s="118"/>
      <c r="K23" s="118"/>
      <c r="L23" s="118"/>
      <c r="M23" s="118"/>
      <c r="N23" s="118"/>
      <c r="O23" s="119"/>
      <c r="P23" s="145">
        <v>1</v>
      </c>
      <c r="Q23" s="146"/>
      <c r="R23" s="146"/>
      <c r="S23" s="146"/>
      <c r="T23" s="146"/>
      <c r="U23" s="146"/>
      <c r="V23" s="147"/>
      <c r="W23" s="145">
        <v>1</v>
      </c>
      <c r="X23" s="146"/>
      <c r="Y23" s="146"/>
      <c r="Z23" s="146"/>
      <c r="AA23" s="146"/>
      <c r="AB23" s="146"/>
      <c r="AC23" s="147"/>
      <c r="AD23" s="134" t="s">
        <v>709</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642</v>
      </c>
      <c r="H24" s="121"/>
      <c r="I24" s="121"/>
      <c r="J24" s="121"/>
      <c r="K24" s="121"/>
      <c r="L24" s="121"/>
      <c r="M24" s="121"/>
      <c r="N24" s="121"/>
      <c r="O24" s="122"/>
      <c r="P24" s="148">
        <v>0.2</v>
      </c>
      <c r="Q24" s="149"/>
      <c r="R24" s="149"/>
      <c r="S24" s="149"/>
      <c r="T24" s="149"/>
      <c r="U24" s="149"/>
      <c r="V24" s="150"/>
      <c r="W24" s="148">
        <v>0.2</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-0.19999999999999996</v>
      </c>
      <c r="Q28" s="155"/>
      <c r="R28" s="155"/>
      <c r="S28" s="155"/>
      <c r="T28" s="155"/>
      <c r="U28" s="155"/>
      <c r="V28" s="156"/>
      <c r="W28" s="154">
        <f>W29-SUM(W23:W27)</f>
        <v>-0.19999999999999996</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v>
      </c>
      <c r="Q29" s="149"/>
      <c r="R29" s="149"/>
      <c r="S29" s="149"/>
      <c r="T29" s="149"/>
      <c r="U29" s="149"/>
      <c r="V29" s="150"/>
      <c r="W29" s="196">
        <f>AR13</f>
        <v>1</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694</v>
      </c>
      <c r="AR31" s="163"/>
      <c r="AS31" s="164" t="s">
        <v>185</v>
      </c>
      <c r="AT31" s="187"/>
      <c r="AU31" s="256">
        <v>3</v>
      </c>
      <c r="AV31" s="256"/>
      <c r="AW31" s="360" t="s">
        <v>175</v>
      </c>
      <c r="AX31" s="361"/>
    </row>
    <row r="32" spans="1:50" ht="23.25" customHeight="1" x14ac:dyDescent="0.15">
      <c r="A32" s="496"/>
      <c r="B32" s="494"/>
      <c r="C32" s="494"/>
      <c r="D32" s="494"/>
      <c r="E32" s="494"/>
      <c r="F32" s="495"/>
      <c r="G32" s="521" t="s">
        <v>677</v>
      </c>
      <c r="H32" s="522"/>
      <c r="I32" s="522"/>
      <c r="J32" s="522"/>
      <c r="K32" s="522"/>
      <c r="L32" s="522"/>
      <c r="M32" s="522"/>
      <c r="N32" s="522"/>
      <c r="O32" s="523"/>
      <c r="P32" s="176" t="s">
        <v>643</v>
      </c>
      <c r="Q32" s="176"/>
      <c r="R32" s="176"/>
      <c r="S32" s="176"/>
      <c r="T32" s="176"/>
      <c r="U32" s="176"/>
      <c r="V32" s="176"/>
      <c r="W32" s="176"/>
      <c r="X32" s="218"/>
      <c r="Y32" s="324" t="s">
        <v>12</v>
      </c>
      <c r="Z32" s="530"/>
      <c r="AA32" s="531"/>
      <c r="AB32" s="532" t="s">
        <v>644</v>
      </c>
      <c r="AC32" s="532"/>
      <c r="AD32" s="532"/>
      <c r="AE32" s="348">
        <v>53.5</v>
      </c>
      <c r="AF32" s="349"/>
      <c r="AG32" s="349"/>
      <c r="AH32" s="349"/>
      <c r="AI32" s="348">
        <v>46.6</v>
      </c>
      <c r="AJ32" s="349"/>
      <c r="AK32" s="349"/>
      <c r="AL32" s="349"/>
      <c r="AM32" s="348">
        <v>32.1</v>
      </c>
      <c r="AN32" s="349"/>
      <c r="AO32" s="349"/>
      <c r="AP32" s="349"/>
      <c r="AQ32" s="151" t="s">
        <v>640</v>
      </c>
      <c r="AR32" s="152"/>
      <c r="AS32" s="152"/>
      <c r="AT32" s="153"/>
      <c r="AU32" s="349" t="s">
        <v>640</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644</v>
      </c>
      <c r="AC33" s="503"/>
      <c r="AD33" s="503"/>
      <c r="AE33" s="348">
        <v>48.8</v>
      </c>
      <c r="AF33" s="349"/>
      <c r="AG33" s="349"/>
      <c r="AH33" s="349"/>
      <c r="AI33" s="348">
        <v>51.1</v>
      </c>
      <c r="AJ33" s="349"/>
      <c r="AK33" s="349"/>
      <c r="AL33" s="349"/>
      <c r="AM33" s="348">
        <v>50.8</v>
      </c>
      <c r="AN33" s="349"/>
      <c r="AO33" s="349"/>
      <c r="AP33" s="349"/>
      <c r="AQ33" s="151" t="s">
        <v>640</v>
      </c>
      <c r="AR33" s="152"/>
      <c r="AS33" s="152"/>
      <c r="AT33" s="153"/>
      <c r="AU33" s="349">
        <v>44.1</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109.6</v>
      </c>
      <c r="AF34" s="349"/>
      <c r="AG34" s="349"/>
      <c r="AH34" s="349"/>
      <c r="AI34" s="348">
        <v>91.2</v>
      </c>
      <c r="AJ34" s="349"/>
      <c r="AK34" s="349"/>
      <c r="AL34" s="349"/>
      <c r="AM34" s="348">
        <v>63.2</v>
      </c>
      <c r="AN34" s="349"/>
      <c r="AO34" s="349"/>
      <c r="AP34" s="349"/>
      <c r="AQ34" s="151" t="s">
        <v>640</v>
      </c>
      <c r="AR34" s="152"/>
      <c r="AS34" s="152"/>
      <c r="AT34" s="153"/>
      <c r="AU34" s="349" t="s">
        <v>640</v>
      </c>
      <c r="AV34" s="349"/>
      <c r="AW34" s="349"/>
      <c r="AX34" s="350"/>
    </row>
    <row r="35" spans="1:51" ht="23.25" customHeight="1" x14ac:dyDescent="0.15">
      <c r="A35" s="876" t="s">
        <v>299</v>
      </c>
      <c r="B35" s="877"/>
      <c r="C35" s="877"/>
      <c r="D35" s="877"/>
      <c r="E35" s="877"/>
      <c r="F35" s="878"/>
      <c r="G35" s="882" t="s">
        <v>645</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621</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462</v>
      </c>
      <c r="AV100" s="906"/>
      <c r="AW100" s="906"/>
      <c r="AX100" s="908"/>
    </row>
    <row r="101" spans="1:60" ht="23.25" customHeight="1" x14ac:dyDescent="0.15">
      <c r="A101" s="472"/>
      <c r="B101" s="473"/>
      <c r="C101" s="473"/>
      <c r="D101" s="473"/>
      <c r="E101" s="473"/>
      <c r="F101" s="474"/>
      <c r="G101" s="176" t="s">
        <v>679</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647</v>
      </c>
      <c r="AC101" s="532"/>
      <c r="AD101" s="532"/>
      <c r="AE101" s="343">
        <v>284</v>
      </c>
      <c r="AF101" s="343"/>
      <c r="AG101" s="343"/>
      <c r="AH101" s="343"/>
      <c r="AI101" s="343">
        <v>397</v>
      </c>
      <c r="AJ101" s="343"/>
      <c r="AK101" s="343"/>
      <c r="AL101" s="343"/>
      <c r="AM101" s="343">
        <v>268</v>
      </c>
      <c r="AN101" s="343"/>
      <c r="AO101" s="343"/>
      <c r="AP101" s="343"/>
      <c r="AQ101" s="343" t="s">
        <v>640</v>
      </c>
      <c r="AR101" s="343"/>
      <c r="AS101" s="343"/>
      <c r="AT101" s="343"/>
      <c r="AU101" s="348" t="s">
        <v>640</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647</v>
      </c>
      <c r="AC102" s="532"/>
      <c r="AD102" s="532"/>
      <c r="AE102" s="343">
        <v>124</v>
      </c>
      <c r="AF102" s="343"/>
      <c r="AG102" s="343"/>
      <c r="AH102" s="343"/>
      <c r="AI102" s="343">
        <v>188</v>
      </c>
      <c r="AJ102" s="343"/>
      <c r="AK102" s="343"/>
      <c r="AL102" s="343"/>
      <c r="AM102" s="343">
        <v>268</v>
      </c>
      <c r="AN102" s="343"/>
      <c r="AO102" s="343"/>
      <c r="AP102" s="343"/>
      <c r="AQ102" s="343">
        <v>316</v>
      </c>
      <c r="AR102" s="343"/>
      <c r="AS102" s="343"/>
      <c r="AT102" s="343"/>
      <c r="AU102" s="356" t="s">
        <v>640</v>
      </c>
      <c r="AV102" s="357"/>
      <c r="AW102" s="357"/>
      <c r="AX102" s="909"/>
    </row>
    <row r="103" spans="1:60" ht="31.5"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462</v>
      </c>
      <c r="AV103" s="346"/>
      <c r="AW103" s="346"/>
      <c r="AX103" s="347"/>
      <c r="AY103">
        <f>COUNTA($G$104)</f>
        <v>1</v>
      </c>
    </row>
    <row r="104" spans="1:60" ht="23.25" customHeight="1" x14ac:dyDescent="0.15">
      <c r="A104" s="472"/>
      <c r="B104" s="473"/>
      <c r="C104" s="473"/>
      <c r="D104" s="473"/>
      <c r="E104" s="473"/>
      <c r="F104" s="474"/>
      <c r="G104" s="176" t="s">
        <v>691</v>
      </c>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t="s">
        <v>648</v>
      </c>
      <c r="AC104" s="453"/>
      <c r="AD104" s="454"/>
      <c r="AE104" s="343">
        <v>0</v>
      </c>
      <c r="AF104" s="343"/>
      <c r="AG104" s="343"/>
      <c r="AH104" s="343"/>
      <c r="AI104" s="343">
        <v>0</v>
      </c>
      <c r="AJ104" s="343"/>
      <c r="AK104" s="343"/>
      <c r="AL104" s="343"/>
      <c r="AM104" s="343">
        <v>0</v>
      </c>
      <c r="AN104" s="343"/>
      <c r="AO104" s="343"/>
      <c r="AP104" s="343"/>
      <c r="AQ104" s="343" t="s">
        <v>640</v>
      </c>
      <c r="AR104" s="343"/>
      <c r="AS104" s="343"/>
      <c r="AT104" s="343"/>
      <c r="AU104" s="343" t="s">
        <v>640</v>
      </c>
      <c r="AV104" s="343"/>
      <c r="AW104" s="343"/>
      <c r="AX104" s="344"/>
      <c r="AY104">
        <f>$AY$103</f>
        <v>1</v>
      </c>
    </row>
    <row r="105" spans="1:60" ht="23.25"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t="s">
        <v>648</v>
      </c>
      <c r="AC105" s="389"/>
      <c r="AD105" s="390"/>
      <c r="AE105" s="343">
        <v>0</v>
      </c>
      <c r="AF105" s="343"/>
      <c r="AG105" s="343"/>
      <c r="AH105" s="343"/>
      <c r="AI105" s="343">
        <v>10</v>
      </c>
      <c r="AJ105" s="343"/>
      <c r="AK105" s="343"/>
      <c r="AL105" s="343"/>
      <c r="AM105" s="343">
        <v>10</v>
      </c>
      <c r="AN105" s="343"/>
      <c r="AO105" s="343"/>
      <c r="AP105" s="343"/>
      <c r="AQ105" s="343">
        <v>10</v>
      </c>
      <c r="AR105" s="343"/>
      <c r="AS105" s="343"/>
      <c r="AT105" s="343"/>
      <c r="AU105" s="343" t="s">
        <v>640</v>
      </c>
      <c r="AV105" s="343"/>
      <c r="AW105" s="343"/>
      <c r="AX105" s="344"/>
      <c r="AY105">
        <f>$AY$103</f>
        <v>1</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462</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462</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462</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463</v>
      </c>
      <c r="AR115" s="322"/>
      <c r="AS115" s="322"/>
      <c r="AT115" s="322"/>
      <c r="AU115" s="322"/>
      <c r="AV115" s="322"/>
      <c r="AW115" s="322"/>
      <c r="AX115" s="323"/>
    </row>
    <row r="116" spans="1:51" ht="23.25" customHeight="1" x14ac:dyDescent="0.15">
      <c r="A116" s="277"/>
      <c r="B116" s="278"/>
      <c r="C116" s="278"/>
      <c r="D116" s="278"/>
      <c r="E116" s="278"/>
      <c r="F116" s="279"/>
      <c r="G116" s="336" t="s">
        <v>646</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701</v>
      </c>
      <c r="AC116" s="286"/>
      <c r="AD116" s="287"/>
      <c r="AE116" s="343">
        <v>3515</v>
      </c>
      <c r="AF116" s="343"/>
      <c r="AG116" s="343"/>
      <c r="AH116" s="343"/>
      <c r="AI116" s="343">
        <v>2717</v>
      </c>
      <c r="AJ116" s="343"/>
      <c r="AK116" s="343"/>
      <c r="AL116" s="343"/>
      <c r="AM116" s="343">
        <v>2509</v>
      </c>
      <c r="AN116" s="343"/>
      <c r="AO116" s="343"/>
      <c r="AP116" s="343"/>
      <c r="AQ116" s="348">
        <v>4478</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649</v>
      </c>
      <c r="AC117" s="328"/>
      <c r="AD117" s="329"/>
      <c r="AE117" s="291" t="s">
        <v>695</v>
      </c>
      <c r="AF117" s="291"/>
      <c r="AG117" s="291"/>
      <c r="AH117" s="291"/>
      <c r="AI117" s="291" t="s">
        <v>696</v>
      </c>
      <c r="AJ117" s="291"/>
      <c r="AK117" s="291"/>
      <c r="AL117" s="291"/>
      <c r="AM117" s="291" t="s">
        <v>697</v>
      </c>
      <c r="AN117" s="291"/>
      <c r="AO117" s="291"/>
      <c r="AP117" s="291"/>
      <c r="AQ117" s="291" t="s">
        <v>704</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463</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463</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463</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463</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324</v>
      </c>
      <c r="B130" s="970"/>
      <c r="C130" s="969" t="s">
        <v>188</v>
      </c>
      <c r="D130" s="970"/>
      <c r="E130" s="293" t="s">
        <v>217</v>
      </c>
      <c r="F130" s="294"/>
      <c r="G130" s="295" t="s">
        <v>650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651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702</v>
      </c>
      <c r="AR133" s="256"/>
      <c r="AS133" s="164" t="s">
        <v>185</v>
      </c>
      <c r="AT133" s="187"/>
      <c r="AU133" s="163" t="s">
        <v>702</v>
      </c>
      <c r="AV133" s="163"/>
      <c r="AW133" s="164" t="s">
        <v>175</v>
      </c>
      <c r="AX133" s="165"/>
      <c r="AY133">
        <f>$AY$132</f>
        <v>1</v>
      </c>
    </row>
    <row r="134" spans="1:51" ht="39.75" customHeight="1" x14ac:dyDescent="0.15">
      <c r="A134" s="973"/>
      <c r="B134" s="238"/>
      <c r="C134" s="237"/>
      <c r="D134" s="238"/>
      <c r="E134" s="237"/>
      <c r="F134" s="299"/>
      <c r="G134" s="217" t="s">
        <v>702</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702</v>
      </c>
      <c r="AC134" s="209"/>
      <c r="AD134" s="209"/>
      <c r="AE134" s="251" t="s">
        <v>702</v>
      </c>
      <c r="AF134" s="152"/>
      <c r="AG134" s="152"/>
      <c r="AH134" s="152"/>
      <c r="AI134" s="251" t="s">
        <v>702</v>
      </c>
      <c r="AJ134" s="152"/>
      <c r="AK134" s="152"/>
      <c r="AL134" s="152"/>
      <c r="AM134" s="251" t="s">
        <v>702</v>
      </c>
      <c r="AN134" s="152"/>
      <c r="AO134" s="152"/>
      <c r="AP134" s="152"/>
      <c r="AQ134" s="251" t="s">
        <v>702</v>
      </c>
      <c r="AR134" s="152"/>
      <c r="AS134" s="152"/>
      <c r="AT134" s="152"/>
      <c r="AU134" s="251" t="s">
        <v>702</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702</v>
      </c>
      <c r="AC135" s="160"/>
      <c r="AD135" s="160"/>
      <c r="AE135" s="251" t="s">
        <v>702</v>
      </c>
      <c r="AF135" s="152"/>
      <c r="AG135" s="152"/>
      <c r="AH135" s="152"/>
      <c r="AI135" s="251" t="s">
        <v>702</v>
      </c>
      <c r="AJ135" s="152"/>
      <c r="AK135" s="152"/>
      <c r="AL135" s="152"/>
      <c r="AM135" s="251" t="s">
        <v>702</v>
      </c>
      <c r="AN135" s="152"/>
      <c r="AO135" s="152"/>
      <c r="AP135" s="152"/>
      <c r="AQ135" s="251" t="s">
        <v>702</v>
      </c>
      <c r="AR135" s="152"/>
      <c r="AS135" s="152"/>
      <c r="AT135" s="152"/>
      <c r="AU135" s="251" t="s">
        <v>702</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3"/>
      <c r="B154" s="238"/>
      <c r="C154" s="237"/>
      <c r="D154" s="238"/>
      <c r="E154" s="237"/>
      <c r="F154" s="299"/>
      <c r="G154" s="217" t="s">
        <v>702</v>
      </c>
      <c r="H154" s="176"/>
      <c r="I154" s="176"/>
      <c r="J154" s="176"/>
      <c r="K154" s="176"/>
      <c r="L154" s="176"/>
      <c r="M154" s="176"/>
      <c r="N154" s="176"/>
      <c r="O154" s="176"/>
      <c r="P154" s="218"/>
      <c r="Q154" s="175" t="s">
        <v>702</v>
      </c>
      <c r="R154" s="176"/>
      <c r="S154" s="176"/>
      <c r="T154" s="176"/>
      <c r="U154" s="176"/>
      <c r="V154" s="176"/>
      <c r="W154" s="176"/>
      <c r="X154" s="176"/>
      <c r="Y154" s="176"/>
      <c r="Z154" s="176"/>
      <c r="AA154" s="900"/>
      <c r="AB154" s="241" t="s">
        <v>702</v>
      </c>
      <c r="AC154" s="242"/>
      <c r="AD154" s="242"/>
      <c r="AE154" s="247" t="s">
        <v>702</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t="s">
        <v>702</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652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592</v>
      </c>
      <c r="D430" s="236"/>
      <c r="E430" s="224" t="s">
        <v>318</v>
      </c>
      <c r="F430" s="429"/>
      <c r="G430" s="226" t="s">
        <v>204</v>
      </c>
      <c r="H430" s="173"/>
      <c r="I430" s="173"/>
      <c r="J430" s="227" t="s">
        <v>640</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694</v>
      </c>
      <c r="AF432" s="163"/>
      <c r="AG432" s="164" t="s">
        <v>185</v>
      </c>
      <c r="AH432" s="187"/>
      <c r="AI432" s="201"/>
      <c r="AJ432" s="201"/>
      <c r="AK432" s="201"/>
      <c r="AL432" s="202"/>
      <c r="AM432" s="201"/>
      <c r="AN432" s="201"/>
      <c r="AO432" s="201"/>
      <c r="AP432" s="202"/>
      <c r="AQ432" s="216" t="s">
        <v>694</v>
      </c>
      <c r="AR432" s="163"/>
      <c r="AS432" s="164" t="s">
        <v>185</v>
      </c>
      <c r="AT432" s="187"/>
      <c r="AU432" s="163" t="s">
        <v>694</v>
      </c>
      <c r="AV432" s="163"/>
      <c r="AW432" s="164" t="s">
        <v>175</v>
      </c>
      <c r="AX432" s="165"/>
      <c r="AY432">
        <f>$AY$431</f>
        <v>1</v>
      </c>
    </row>
    <row r="433" spans="1:51" ht="23.25" customHeight="1" x14ac:dyDescent="0.15">
      <c r="A433" s="973"/>
      <c r="B433" s="238"/>
      <c r="C433" s="237"/>
      <c r="D433" s="238"/>
      <c r="E433" s="181"/>
      <c r="F433" s="182"/>
      <c r="G433" s="217" t="s">
        <v>690</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690</v>
      </c>
      <c r="AC433" s="160"/>
      <c r="AD433" s="160"/>
      <c r="AE433" s="151" t="s">
        <v>690</v>
      </c>
      <c r="AF433" s="152"/>
      <c r="AG433" s="152"/>
      <c r="AH433" s="152"/>
      <c r="AI433" s="151" t="s">
        <v>690</v>
      </c>
      <c r="AJ433" s="152"/>
      <c r="AK433" s="152"/>
      <c r="AL433" s="152"/>
      <c r="AM433" s="151" t="s">
        <v>690</v>
      </c>
      <c r="AN433" s="152"/>
      <c r="AO433" s="152"/>
      <c r="AP433" s="153"/>
      <c r="AQ433" s="151" t="s">
        <v>690</v>
      </c>
      <c r="AR433" s="152"/>
      <c r="AS433" s="152"/>
      <c r="AT433" s="153"/>
      <c r="AU433" s="152" t="s">
        <v>690</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690</v>
      </c>
      <c r="AC434" s="209"/>
      <c r="AD434" s="209"/>
      <c r="AE434" s="151" t="s">
        <v>690</v>
      </c>
      <c r="AF434" s="152"/>
      <c r="AG434" s="152"/>
      <c r="AH434" s="153"/>
      <c r="AI434" s="151" t="s">
        <v>690</v>
      </c>
      <c r="AJ434" s="152"/>
      <c r="AK434" s="152"/>
      <c r="AL434" s="152"/>
      <c r="AM434" s="151" t="s">
        <v>690</v>
      </c>
      <c r="AN434" s="152"/>
      <c r="AO434" s="152"/>
      <c r="AP434" s="153"/>
      <c r="AQ434" s="151" t="s">
        <v>690</v>
      </c>
      <c r="AR434" s="152"/>
      <c r="AS434" s="152"/>
      <c r="AT434" s="153"/>
      <c r="AU434" s="152" t="s">
        <v>690</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690</v>
      </c>
      <c r="AF435" s="152"/>
      <c r="AG435" s="152"/>
      <c r="AH435" s="153"/>
      <c r="AI435" s="151" t="s">
        <v>690</v>
      </c>
      <c r="AJ435" s="152"/>
      <c r="AK435" s="152"/>
      <c r="AL435" s="152"/>
      <c r="AM435" s="151" t="s">
        <v>690</v>
      </c>
      <c r="AN435" s="152"/>
      <c r="AO435" s="152"/>
      <c r="AP435" s="153"/>
      <c r="AQ435" s="151" t="s">
        <v>690</v>
      </c>
      <c r="AR435" s="152"/>
      <c r="AS435" s="152"/>
      <c r="AT435" s="153"/>
      <c r="AU435" s="152" t="s">
        <v>690</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694</v>
      </c>
      <c r="AF457" s="163"/>
      <c r="AG457" s="164" t="s">
        <v>185</v>
      </c>
      <c r="AH457" s="187"/>
      <c r="AI457" s="201"/>
      <c r="AJ457" s="201"/>
      <c r="AK457" s="201"/>
      <c r="AL457" s="202"/>
      <c r="AM457" s="201"/>
      <c r="AN457" s="201"/>
      <c r="AO457" s="201"/>
      <c r="AP457" s="202"/>
      <c r="AQ457" s="216" t="s">
        <v>694</v>
      </c>
      <c r="AR457" s="163"/>
      <c r="AS457" s="164" t="s">
        <v>185</v>
      </c>
      <c r="AT457" s="187"/>
      <c r="AU457" s="163" t="s">
        <v>694</v>
      </c>
      <c r="AV457" s="163"/>
      <c r="AW457" s="164" t="s">
        <v>175</v>
      </c>
      <c r="AX457" s="165"/>
      <c r="AY457">
        <f>$AY$456</f>
        <v>1</v>
      </c>
    </row>
    <row r="458" spans="1:51" ht="23.25" customHeight="1" x14ac:dyDescent="0.15">
      <c r="A458" s="973"/>
      <c r="B458" s="238"/>
      <c r="C458" s="237"/>
      <c r="D458" s="238"/>
      <c r="E458" s="181"/>
      <c r="F458" s="182"/>
      <c r="G458" s="217" t="s">
        <v>690</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690</v>
      </c>
      <c r="AC458" s="160"/>
      <c r="AD458" s="160"/>
      <c r="AE458" s="151" t="s">
        <v>690</v>
      </c>
      <c r="AF458" s="152"/>
      <c r="AG458" s="152"/>
      <c r="AH458" s="152"/>
      <c r="AI458" s="151" t="s">
        <v>690</v>
      </c>
      <c r="AJ458" s="152"/>
      <c r="AK458" s="152"/>
      <c r="AL458" s="152"/>
      <c r="AM458" s="151" t="s">
        <v>690</v>
      </c>
      <c r="AN458" s="152"/>
      <c r="AO458" s="152"/>
      <c r="AP458" s="153"/>
      <c r="AQ458" s="151" t="s">
        <v>690</v>
      </c>
      <c r="AR458" s="152"/>
      <c r="AS458" s="152"/>
      <c r="AT458" s="153"/>
      <c r="AU458" s="152" t="s">
        <v>690</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690</v>
      </c>
      <c r="AC459" s="209"/>
      <c r="AD459" s="209"/>
      <c r="AE459" s="151" t="s">
        <v>690</v>
      </c>
      <c r="AF459" s="152"/>
      <c r="AG459" s="152"/>
      <c r="AH459" s="153"/>
      <c r="AI459" s="151" t="s">
        <v>690</v>
      </c>
      <c r="AJ459" s="152"/>
      <c r="AK459" s="152"/>
      <c r="AL459" s="152"/>
      <c r="AM459" s="151" t="s">
        <v>690</v>
      </c>
      <c r="AN459" s="152"/>
      <c r="AO459" s="152"/>
      <c r="AP459" s="153"/>
      <c r="AQ459" s="151" t="s">
        <v>690</v>
      </c>
      <c r="AR459" s="152"/>
      <c r="AS459" s="152"/>
      <c r="AT459" s="153"/>
      <c r="AU459" s="152" t="s">
        <v>690</v>
      </c>
      <c r="AV459" s="152"/>
      <c r="AW459" s="152"/>
      <c r="AX459" s="193"/>
      <c r="AY459">
        <f t="shared" si="68"/>
        <v>1</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690</v>
      </c>
      <c r="AF460" s="152"/>
      <c r="AG460" s="152"/>
      <c r="AH460" s="153"/>
      <c r="AI460" s="151" t="s">
        <v>690</v>
      </c>
      <c r="AJ460" s="152"/>
      <c r="AK460" s="152"/>
      <c r="AL460" s="152"/>
      <c r="AM460" s="151" t="s">
        <v>690</v>
      </c>
      <c r="AN460" s="152"/>
      <c r="AO460" s="152"/>
      <c r="AP460" s="153"/>
      <c r="AQ460" s="151" t="s">
        <v>690</v>
      </c>
      <c r="AR460" s="152"/>
      <c r="AS460" s="152"/>
      <c r="AT460" s="153"/>
      <c r="AU460" s="152" t="s">
        <v>690</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3"/>
      <c r="B482" s="238"/>
      <c r="C482" s="237"/>
      <c r="D482" s="238"/>
      <c r="E482" s="175" t="s">
        <v>690</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35.1"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639</v>
      </c>
      <c r="AE702" s="875"/>
      <c r="AF702" s="875"/>
      <c r="AG702" s="864" t="s">
        <v>653</v>
      </c>
      <c r="AH702" s="865"/>
      <c r="AI702" s="865"/>
      <c r="AJ702" s="865"/>
      <c r="AK702" s="865"/>
      <c r="AL702" s="865"/>
      <c r="AM702" s="865"/>
      <c r="AN702" s="865"/>
      <c r="AO702" s="865"/>
      <c r="AP702" s="865"/>
      <c r="AQ702" s="865"/>
      <c r="AR702" s="865"/>
      <c r="AS702" s="865"/>
      <c r="AT702" s="865"/>
      <c r="AU702" s="865"/>
      <c r="AV702" s="865"/>
      <c r="AW702" s="865"/>
      <c r="AX702" s="866"/>
    </row>
    <row r="703" spans="1:51" ht="30"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639</v>
      </c>
      <c r="AE703" s="170"/>
      <c r="AF703" s="170"/>
      <c r="AG703" s="648" t="s">
        <v>654</v>
      </c>
      <c r="AH703" s="649"/>
      <c r="AI703" s="649"/>
      <c r="AJ703" s="649"/>
      <c r="AK703" s="649"/>
      <c r="AL703" s="649"/>
      <c r="AM703" s="649"/>
      <c r="AN703" s="649"/>
      <c r="AO703" s="649"/>
      <c r="AP703" s="649"/>
      <c r="AQ703" s="649"/>
      <c r="AR703" s="649"/>
      <c r="AS703" s="649"/>
      <c r="AT703" s="649"/>
      <c r="AU703" s="649"/>
      <c r="AV703" s="649"/>
      <c r="AW703" s="649"/>
      <c r="AX703" s="650"/>
    </row>
    <row r="704" spans="1:51" ht="35.1"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639</v>
      </c>
      <c r="AE704" s="567"/>
      <c r="AF704" s="567"/>
      <c r="AG704" s="409" t="s">
        <v>655</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656</v>
      </c>
      <c r="AE705" s="717"/>
      <c r="AF705" s="717"/>
      <c r="AG705" s="175" t="s">
        <v>694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656</v>
      </c>
      <c r="AE708" s="652"/>
      <c r="AF708" s="652"/>
      <c r="AG708" s="507" t="s">
        <v>694</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639</v>
      </c>
      <c r="AE709" s="170"/>
      <c r="AF709" s="170"/>
      <c r="AG709" s="648" t="s">
        <v>682</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656</v>
      </c>
      <c r="AE710" s="170"/>
      <c r="AF710" s="170"/>
      <c r="AG710" s="648" t="s">
        <v>694</v>
      </c>
      <c r="AH710" s="649"/>
      <c r="AI710" s="649"/>
      <c r="AJ710" s="649"/>
      <c r="AK710" s="649"/>
      <c r="AL710" s="649"/>
      <c r="AM710" s="649"/>
      <c r="AN710" s="649"/>
      <c r="AO710" s="649"/>
      <c r="AP710" s="649"/>
      <c r="AQ710" s="649"/>
      <c r="AR710" s="649"/>
      <c r="AS710" s="649"/>
      <c r="AT710" s="649"/>
      <c r="AU710" s="649"/>
      <c r="AV710" s="649"/>
      <c r="AW710" s="649"/>
      <c r="AX710" s="650"/>
    </row>
    <row r="711" spans="1:50" ht="39.950000000000003"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639</v>
      </c>
      <c r="AE711" s="170"/>
      <c r="AF711" s="170"/>
      <c r="AG711" s="648" t="s">
        <v>657</v>
      </c>
      <c r="AH711" s="649"/>
      <c r="AI711" s="649"/>
      <c r="AJ711" s="649"/>
      <c r="AK711" s="649"/>
      <c r="AL711" s="649"/>
      <c r="AM711" s="649"/>
      <c r="AN711" s="649"/>
      <c r="AO711" s="649"/>
      <c r="AP711" s="649"/>
      <c r="AQ711" s="649"/>
      <c r="AR711" s="649"/>
      <c r="AS711" s="649"/>
      <c r="AT711" s="649"/>
      <c r="AU711" s="649"/>
      <c r="AV711" s="649"/>
      <c r="AW711" s="649"/>
      <c r="AX711" s="650"/>
    </row>
    <row r="712" spans="1:50" ht="39.950000000000003"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699</v>
      </c>
      <c r="AE712" s="567"/>
      <c r="AF712" s="567"/>
      <c r="AG712" s="575" t="s">
        <v>700</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656</v>
      </c>
      <c r="AE713" s="170"/>
      <c r="AF713" s="171"/>
      <c r="AG713" s="648" t="s">
        <v>694</v>
      </c>
      <c r="AH713" s="649"/>
      <c r="AI713" s="649"/>
      <c r="AJ713" s="649"/>
      <c r="AK713" s="649"/>
      <c r="AL713" s="649"/>
      <c r="AM713" s="649"/>
      <c r="AN713" s="649"/>
      <c r="AO713" s="649"/>
      <c r="AP713" s="649"/>
      <c r="AQ713" s="649"/>
      <c r="AR713" s="649"/>
      <c r="AS713" s="649"/>
      <c r="AT713" s="649"/>
      <c r="AU713" s="649"/>
      <c r="AV713" s="649"/>
      <c r="AW713" s="649"/>
      <c r="AX713" s="650"/>
    </row>
    <row r="714" spans="1:50" ht="39.950000000000003"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639</v>
      </c>
      <c r="AE714" s="573"/>
      <c r="AF714" s="574"/>
      <c r="AG714" s="673" t="s">
        <v>658</v>
      </c>
      <c r="AH714" s="674"/>
      <c r="AI714" s="674"/>
      <c r="AJ714" s="674"/>
      <c r="AK714" s="674"/>
      <c r="AL714" s="674"/>
      <c r="AM714" s="674"/>
      <c r="AN714" s="674"/>
      <c r="AO714" s="674"/>
      <c r="AP714" s="674"/>
      <c r="AQ714" s="674"/>
      <c r="AR714" s="674"/>
      <c r="AS714" s="674"/>
      <c r="AT714" s="674"/>
      <c r="AU714" s="674"/>
      <c r="AV714" s="674"/>
      <c r="AW714" s="674"/>
      <c r="AX714" s="675"/>
    </row>
    <row r="715" spans="1:50" ht="35.1"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693</v>
      </c>
      <c r="AE715" s="652"/>
      <c r="AF715" s="758"/>
      <c r="AG715" s="507" t="s">
        <v>678</v>
      </c>
      <c r="AH715" s="508"/>
      <c r="AI715" s="508"/>
      <c r="AJ715" s="508"/>
      <c r="AK715" s="508"/>
      <c r="AL715" s="508"/>
      <c r="AM715" s="508"/>
      <c r="AN715" s="508"/>
      <c r="AO715" s="508"/>
      <c r="AP715" s="508"/>
      <c r="AQ715" s="508"/>
      <c r="AR715" s="508"/>
      <c r="AS715" s="508"/>
      <c r="AT715" s="508"/>
      <c r="AU715" s="508"/>
      <c r="AV715" s="508"/>
      <c r="AW715" s="508"/>
      <c r="AX715" s="509"/>
    </row>
    <row r="716" spans="1:50" ht="35.1"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639</v>
      </c>
      <c r="AE716" s="740"/>
      <c r="AF716" s="740"/>
      <c r="AG716" s="648" t="s">
        <v>659</v>
      </c>
      <c r="AH716" s="649"/>
      <c r="AI716" s="649"/>
      <c r="AJ716" s="649"/>
      <c r="AK716" s="649"/>
      <c r="AL716" s="649"/>
      <c r="AM716" s="649"/>
      <c r="AN716" s="649"/>
      <c r="AO716" s="649"/>
      <c r="AP716" s="649"/>
      <c r="AQ716" s="649"/>
      <c r="AR716" s="649"/>
      <c r="AS716" s="649"/>
      <c r="AT716" s="649"/>
      <c r="AU716" s="649"/>
      <c r="AV716" s="649"/>
      <c r="AW716" s="649"/>
      <c r="AX716" s="650"/>
    </row>
    <row r="717" spans="1:50" ht="35.1"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639</v>
      </c>
      <c r="AE717" s="170"/>
      <c r="AF717" s="170"/>
      <c r="AG717" s="648" t="s">
        <v>680</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656</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656</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hidden="1"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57.75" customHeight="1" x14ac:dyDescent="0.15">
      <c r="A726" s="602" t="s">
        <v>47</v>
      </c>
      <c r="B726" s="603"/>
      <c r="C726" s="424" t="s">
        <v>52</v>
      </c>
      <c r="D726" s="562"/>
      <c r="E726" s="562"/>
      <c r="F726" s="563"/>
      <c r="G726" s="778" t="s">
        <v>698</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57.75" customHeight="1" thickBot="1" x14ac:dyDescent="0.2">
      <c r="A727" s="604"/>
      <c r="B727" s="605"/>
      <c r="C727" s="679" t="s">
        <v>56</v>
      </c>
      <c r="D727" s="680"/>
      <c r="E727" s="680"/>
      <c r="F727" s="681"/>
      <c r="G727" s="776" t="s">
        <v>692</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t="s">
        <v>703</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705</v>
      </c>
      <c r="B731" s="600"/>
      <c r="C731" s="600"/>
      <c r="D731" s="600"/>
      <c r="E731" s="601"/>
      <c r="F731" s="664" t="s">
        <v>706</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707</v>
      </c>
      <c r="B733" s="600"/>
      <c r="C733" s="600"/>
      <c r="D733" s="600"/>
      <c r="E733" s="601"/>
      <c r="F733" s="747" t="s">
        <v>708</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593</v>
      </c>
      <c r="B737" s="143"/>
      <c r="C737" s="143"/>
      <c r="D737" s="144"/>
      <c r="E737" s="90" t="s">
        <v>660</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661</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662</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663</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664</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665</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666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667</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668</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676</v>
      </c>
      <c r="F746" s="98"/>
      <c r="G746" s="98"/>
      <c r="H746" s="85" t="str">
        <f>IF(E746="","","-")</f>
        <v>-</v>
      </c>
      <c r="I746" s="98"/>
      <c r="J746" s="98"/>
      <c r="K746" s="85" t="str">
        <f>IF(I746="","","-")</f>
        <v/>
      </c>
      <c r="L746" s="89">
        <v>529</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676</v>
      </c>
      <c r="F747" s="98"/>
      <c r="G747" s="98"/>
      <c r="H747" s="85" t="str">
        <f>IF(E747="","","-")</f>
        <v>-</v>
      </c>
      <c r="I747" s="98"/>
      <c r="J747" s="98"/>
      <c r="K747" s="85" t="str">
        <f>IF(I747="","","-")</f>
        <v/>
      </c>
      <c r="L747" s="89">
        <v>536</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thickBo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3" customHeight="1" x14ac:dyDescent="0.15">
      <c r="A787" s="741" t="s">
        <v>305</v>
      </c>
      <c r="B787" s="742"/>
      <c r="C787" s="742"/>
      <c r="D787" s="742"/>
      <c r="E787" s="742"/>
      <c r="F787" s="743"/>
      <c r="G787" s="420" t="s">
        <v>683</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30" customHeight="1" x14ac:dyDescent="0.15">
      <c r="A789" s="537"/>
      <c r="B789" s="744"/>
      <c r="C789" s="744"/>
      <c r="D789" s="744"/>
      <c r="E789" s="744"/>
      <c r="F789" s="745"/>
      <c r="G789" s="430" t="s">
        <v>669</v>
      </c>
      <c r="H789" s="431"/>
      <c r="I789" s="431"/>
      <c r="J789" s="431"/>
      <c r="K789" s="432"/>
      <c r="L789" s="433" t="s">
        <v>671</v>
      </c>
      <c r="M789" s="434"/>
      <c r="N789" s="434"/>
      <c r="O789" s="434"/>
      <c r="P789" s="434"/>
      <c r="Q789" s="434"/>
      <c r="R789" s="434"/>
      <c r="S789" s="434"/>
      <c r="T789" s="434"/>
      <c r="U789" s="434"/>
      <c r="V789" s="434"/>
      <c r="W789" s="434"/>
      <c r="X789" s="435"/>
      <c r="Y789" s="436">
        <v>0.1</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30" customHeight="1" x14ac:dyDescent="0.15">
      <c r="A790" s="537"/>
      <c r="B790" s="744"/>
      <c r="C790" s="744"/>
      <c r="D790" s="744"/>
      <c r="E790" s="744"/>
      <c r="F790" s="745"/>
      <c r="G790" s="333" t="s">
        <v>670</v>
      </c>
      <c r="H790" s="334"/>
      <c r="I790" s="334"/>
      <c r="J790" s="334"/>
      <c r="K790" s="335"/>
      <c r="L790" s="383" t="s">
        <v>673</v>
      </c>
      <c r="M790" s="384"/>
      <c r="N790" s="384"/>
      <c r="O790" s="384"/>
      <c r="P790" s="384"/>
      <c r="Q790" s="384"/>
      <c r="R790" s="384"/>
      <c r="S790" s="384"/>
      <c r="T790" s="384"/>
      <c r="U790" s="384"/>
      <c r="V790" s="384"/>
      <c r="W790" s="384"/>
      <c r="X790" s="385"/>
      <c r="Y790" s="380">
        <v>0.1</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t="s">
        <v>672</v>
      </c>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0.2</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684</v>
      </c>
      <c r="D845" s="400"/>
      <c r="E845" s="400"/>
      <c r="F845" s="400"/>
      <c r="G845" s="400"/>
      <c r="H845" s="400"/>
      <c r="I845" s="400"/>
      <c r="J845" s="401">
        <v>6000012070001</v>
      </c>
      <c r="K845" s="402"/>
      <c r="L845" s="402"/>
      <c r="M845" s="402"/>
      <c r="N845" s="402"/>
      <c r="O845" s="402"/>
      <c r="P845" s="406" t="s">
        <v>674</v>
      </c>
      <c r="Q845" s="302"/>
      <c r="R845" s="302"/>
      <c r="S845" s="302"/>
      <c r="T845" s="302"/>
      <c r="U845" s="302"/>
      <c r="V845" s="302"/>
      <c r="W845" s="302"/>
      <c r="X845" s="302"/>
      <c r="Y845" s="303">
        <v>0.2</v>
      </c>
      <c r="Z845" s="304"/>
      <c r="AA845" s="304"/>
      <c r="AB845" s="305"/>
      <c r="AC845" s="307" t="s">
        <v>79</v>
      </c>
      <c r="AD845" s="308"/>
      <c r="AE845" s="308"/>
      <c r="AF845" s="308"/>
      <c r="AG845" s="308"/>
      <c r="AH845" s="403" t="s">
        <v>675</v>
      </c>
      <c r="AI845" s="404"/>
      <c r="AJ845" s="404"/>
      <c r="AK845" s="404"/>
      <c r="AL845" s="311" t="s">
        <v>675</v>
      </c>
      <c r="AM845" s="312"/>
      <c r="AN845" s="312"/>
      <c r="AO845" s="313"/>
      <c r="AP845" s="306" t="s">
        <v>675</v>
      </c>
      <c r="AQ845" s="306"/>
      <c r="AR845" s="306"/>
      <c r="AS845" s="306"/>
      <c r="AT845" s="306"/>
      <c r="AU845" s="306"/>
      <c r="AV845" s="306"/>
      <c r="AW845" s="306"/>
      <c r="AX845" s="306"/>
    </row>
    <row r="846" spans="1:51" ht="30" customHeight="1" x14ac:dyDescent="0.15">
      <c r="A846" s="386">
        <v>2</v>
      </c>
      <c r="B846" s="386">
        <v>1</v>
      </c>
      <c r="C846" s="405" t="s">
        <v>685</v>
      </c>
      <c r="D846" s="400"/>
      <c r="E846" s="400"/>
      <c r="F846" s="400"/>
      <c r="G846" s="400"/>
      <c r="H846" s="400"/>
      <c r="I846" s="400"/>
      <c r="J846" s="401">
        <v>6000012070001</v>
      </c>
      <c r="K846" s="402"/>
      <c r="L846" s="402"/>
      <c r="M846" s="402"/>
      <c r="N846" s="402"/>
      <c r="O846" s="402"/>
      <c r="P846" s="302" t="s">
        <v>674</v>
      </c>
      <c r="Q846" s="302"/>
      <c r="R846" s="302"/>
      <c r="S846" s="302"/>
      <c r="T846" s="302"/>
      <c r="U846" s="302"/>
      <c r="V846" s="302"/>
      <c r="W846" s="302"/>
      <c r="X846" s="302"/>
      <c r="Y846" s="303">
        <v>0.2</v>
      </c>
      <c r="Z846" s="304"/>
      <c r="AA846" s="304"/>
      <c r="AB846" s="305"/>
      <c r="AC846" s="307" t="s">
        <v>79</v>
      </c>
      <c r="AD846" s="308"/>
      <c r="AE846" s="308"/>
      <c r="AF846" s="308"/>
      <c r="AG846" s="308"/>
      <c r="AH846" s="403" t="s">
        <v>675</v>
      </c>
      <c r="AI846" s="404"/>
      <c r="AJ846" s="404"/>
      <c r="AK846" s="404"/>
      <c r="AL846" s="311" t="s">
        <v>675</v>
      </c>
      <c r="AM846" s="312"/>
      <c r="AN846" s="312"/>
      <c r="AO846" s="313"/>
      <c r="AP846" s="306" t="s">
        <v>675</v>
      </c>
      <c r="AQ846" s="306"/>
      <c r="AR846" s="306"/>
      <c r="AS846" s="306"/>
      <c r="AT846" s="306"/>
      <c r="AU846" s="306"/>
      <c r="AV846" s="306"/>
      <c r="AW846" s="306"/>
      <c r="AX846" s="306"/>
      <c r="AY846">
        <f>COUNTA($C$846)</f>
        <v>1</v>
      </c>
    </row>
    <row r="847" spans="1:51" ht="30" customHeight="1" x14ac:dyDescent="0.15">
      <c r="A847" s="386">
        <v>3</v>
      </c>
      <c r="B847" s="386">
        <v>1</v>
      </c>
      <c r="C847" s="405" t="s">
        <v>686</v>
      </c>
      <c r="D847" s="400"/>
      <c r="E847" s="400"/>
      <c r="F847" s="400"/>
      <c r="G847" s="400"/>
      <c r="H847" s="400"/>
      <c r="I847" s="400"/>
      <c r="J847" s="401">
        <v>6000012070001</v>
      </c>
      <c r="K847" s="402"/>
      <c r="L847" s="402"/>
      <c r="M847" s="402"/>
      <c r="N847" s="402"/>
      <c r="O847" s="402"/>
      <c r="P847" s="406" t="s">
        <v>674</v>
      </c>
      <c r="Q847" s="302"/>
      <c r="R847" s="302"/>
      <c r="S847" s="302"/>
      <c r="T847" s="302"/>
      <c r="U847" s="302"/>
      <c r="V847" s="302"/>
      <c r="W847" s="302"/>
      <c r="X847" s="302"/>
      <c r="Y847" s="303">
        <v>0.1</v>
      </c>
      <c r="Z847" s="304"/>
      <c r="AA847" s="304"/>
      <c r="AB847" s="305"/>
      <c r="AC847" s="307" t="s">
        <v>79</v>
      </c>
      <c r="AD847" s="308"/>
      <c r="AE847" s="308"/>
      <c r="AF847" s="308"/>
      <c r="AG847" s="308"/>
      <c r="AH847" s="309" t="s">
        <v>675</v>
      </c>
      <c r="AI847" s="310"/>
      <c r="AJ847" s="310"/>
      <c r="AK847" s="310"/>
      <c r="AL847" s="311" t="s">
        <v>675</v>
      </c>
      <c r="AM847" s="312"/>
      <c r="AN847" s="312"/>
      <c r="AO847" s="313"/>
      <c r="AP847" s="306" t="s">
        <v>675</v>
      </c>
      <c r="AQ847" s="306"/>
      <c r="AR847" s="306"/>
      <c r="AS847" s="306"/>
      <c r="AT847" s="306"/>
      <c r="AU847" s="306"/>
      <c r="AV847" s="306"/>
      <c r="AW847" s="306"/>
      <c r="AX847" s="306"/>
      <c r="AY847">
        <f>COUNTA($C$847)</f>
        <v>1</v>
      </c>
    </row>
    <row r="848" spans="1:51" ht="30" customHeight="1" x14ac:dyDescent="0.15">
      <c r="A848" s="386">
        <v>4</v>
      </c>
      <c r="B848" s="386">
        <v>1</v>
      </c>
      <c r="C848" s="405" t="s">
        <v>687</v>
      </c>
      <c r="D848" s="400"/>
      <c r="E848" s="400"/>
      <c r="F848" s="400"/>
      <c r="G848" s="400"/>
      <c r="H848" s="400"/>
      <c r="I848" s="400"/>
      <c r="J848" s="401">
        <v>6000012070001</v>
      </c>
      <c r="K848" s="402"/>
      <c r="L848" s="402"/>
      <c r="M848" s="402"/>
      <c r="N848" s="402"/>
      <c r="O848" s="402"/>
      <c r="P848" s="406" t="s">
        <v>674</v>
      </c>
      <c r="Q848" s="302"/>
      <c r="R848" s="302"/>
      <c r="S848" s="302"/>
      <c r="T848" s="302"/>
      <c r="U848" s="302"/>
      <c r="V848" s="302"/>
      <c r="W848" s="302"/>
      <c r="X848" s="302"/>
      <c r="Y848" s="303">
        <v>0.1</v>
      </c>
      <c r="Z848" s="304"/>
      <c r="AA848" s="304"/>
      <c r="AB848" s="305"/>
      <c r="AC848" s="307" t="s">
        <v>79</v>
      </c>
      <c r="AD848" s="308"/>
      <c r="AE848" s="308"/>
      <c r="AF848" s="308"/>
      <c r="AG848" s="308"/>
      <c r="AH848" s="309" t="s">
        <v>675</v>
      </c>
      <c r="AI848" s="310"/>
      <c r="AJ848" s="310"/>
      <c r="AK848" s="310"/>
      <c r="AL848" s="311" t="s">
        <v>675</v>
      </c>
      <c r="AM848" s="312"/>
      <c r="AN848" s="312"/>
      <c r="AO848" s="313"/>
      <c r="AP848" s="306" t="s">
        <v>675</v>
      </c>
      <c r="AQ848" s="306"/>
      <c r="AR848" s="306"/>
      <c r="AS848" s="306"/>
      <c r="AT848" s="306"/>
      <c r="AU848" s="306"/>
      <c r="AV848" s="306"/>
      <c r="AW848" s="306"/>
      <c r="AX848" s="306"/>
      <c r="AY848">
        <f>COUNTA($C$848)</f>
        <v>1</v>
      </c>
    </row>
    <row r="849" spans="1:51" ht="30" customHeight="1" x14ac:dyDescent="0.15">
      <c r="A849" s="386">
        <v>5</v>
      </c>
      <c r="B849" s="386">
        <v>1</v>
      </c>
      <c r="C849" s="405" t="s">
        <v>688</v>
      </c>
      <c r="D849" s="400"/>
      <c r="E849" s="400"/>
      <c r="F849" s="400"/>
      <c r="G849" s="400"/>
      <c r="H849" s="400"/>
      <c r="I849" s="400"/>
      <c r="J849" s="401">
        <v>6000012070001</v>
      </c>
      <c r="K849" s="402"/>
      <c r="L849" s="402"/>
      <c r="M849" s="402"/>
      <c r="N849" s="402"/>
      <c r="O849" s="402"/>
      <c r="P849" s="302" t="s">
        <v>674</v>
      </c>
      <c r="Q849" s="302"/>
      <c r="R849" s="302"/>
      <c r="S849" s="302"/>
      <c r="T849" s="302"/>
      <c r="U849" s="302"/>
      <c r="V849" s="302"/>
      <c r="W849" s="302"/>
      <c r="X849" s="302"/>
      <c r="Y849" s="303">
        <v>0.1</v>
      </c>
      <c r="Z849" s="304"/>
      <c r="AA849" s="304"/>
      <c r="AB849" s="305"/>
      <c r="AC849" s="307" t="s">
        <v>79</v>
      </c>
      <c r="AD849" s="308"/>
      <c r="AE849" s="308"/>
      <c r="AF849" s="308"/>
      <c r="AG849" s="308"/>
      <c r="AH849" s="309" t="s">
        <v>675</v>
      </c>
      <c r="AI849" s="310"/>
      <c r="AJ849" s="310"/>
      <c r="AK849" s="310"/>
      <c r="AL849" s="311" t="s">
        <v>675</v>
      </c>
      <c r="AM849" s="312"/>
      <c r="AN849" s="312"/>
      <c r="AO849" s="313"/>
      <c r="AP849" s="306" t="s">
        <v>675</v>
      </c>
      <c r="AQ849" s="306"/>
      <c r="AR849" s="306"/>
      <c r="AS849" s="306"/>
      <c r="AT849" s="306"/>
      <c r="AU849" s="306"/>
      <c r="AV849" s="306"/>
      <c r="AW849" s="306"/>
      <c r="AX849" s="306"/>
      <c r="AY849">
        <f>COUNTA($C$849)</f>
        <v>1</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247" t="s">
        <v>681</v>
      </c>
      <c r="F1110" s="871"/>
      <c r="G1110" s="871"/>
      <c r="H1110" s="871"/>
      <c r="I1110" s="871"/>
      <c r="J1110" s="401" t="s">
        <v>694</v>
      </c>
      <c r="K1110" s="402"/>
      <c r="L1110" s="402"/>
      <c r="M1110" s="402"/>
      <c r="N1110" s="402"/>
      <c r="O1110" s="402"/>
      <c r="P1110" s="406" t="s">
        <v>681</v>
      </c>
      <c r="Q1110" s="302"/>
      <c r="R1110" s="302"/>
      <c r="S1110" s="302"/>
      <c r="T1110" s="302"/>
      <c r="U1110" s="302"/>
      <c r="V1110" s="302"/>
      <c r="W1110" s="302"/>
      <c r="X1110" s="302"/>
      <c r="Y1110" s="303" t="s">
        <v>694</v>
      </c>
      <c r="Z1110" s="304"/>
      <c r="AA1110" s="304"/>
      <c r="AB1110" s="305"/>
      <c r="AC1110" s="307"/>
      <c r="AD1110" s="308"/>
      <c r="AE1110" s="308"/>
      <c r="AF1110" s="308"/>
      <c r="AG1110" s="308"/>
      <c r="AH1110" s="309" t="s">
        <v>694</v>
      </c>
      <c r="AI1110" s="310"/>
      <c r="AJ1110" s="310"/>
      <c r="AK1110" s="310"/>
      <c r="AL1110" s="311" t="s">
        <v>694</v>
      </c>
      <c r="AM1110" s="312"/>
      <c r="AN1110" s="312"/>
      <c r="AO1110" s="313"/>
      <c r="AP1110" s="306" t="s">
        <v>694</v>
      </c>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t="s">
        <v>694</v>
      </c>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4" max="49" man="1"/>
    <brk id="735"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639</v>
      </c>
      <c r="H2" s="13" t="str">
        <f>IF(G2="","",F2)</f>
        <v>一般会計</v>
      </c>
      <c r="I2" s="13" t="str">
        <f>IF(H2="","",IF(I1&lt;&gt;"",CONCATENATE(I1,"、",H2),H2))</f>
        <v>一般会計</v>
      </c>
      <c r="K2" s="14" t="s">
        <v>102</v>
      </c>
      <c r="L2" s="15"/>
      <c r="M2" s="13" t="str">
        <f>IF(L2="","",K2)</f>
        <v/>
      </c>
      <c r="N2" s="13" t="str">
        <f>IF(M2="","",IF(N1&lt;&gt;"",CONCATENATE(N1,"、",M2),M2))</f>
        <v/>
      </c>
      <c r="O2" s="13"/>
      <c r="P2" s="12" t="s">
        <v>73</v>
      </c>
      <c r="Q2" s="17" t="s">
        <v>639</v>
      </c>
      <c r="R2" s="13" t="str">
        <f>IF(Q2="","",P2)</f>
        <v>直接実施</v>
      </c>
      <c r="S2" s="13" t="str">
        <f>IF(R2="","",IF(S1&lt;&gt;"",CONCATENATE(S1,"、",R2),R2))</f>
        <v>直接実施</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639</v>
      </c>
      <c r="M11" s="13" t="str">
        <f t="shared" si="2"/>
        <v>その他の事項経費</v>
      </c>
      <c r="N11" s="13" t="str">
        <f t="shared" si="6"/>
        <v>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恵利花(watanabe-erika.1o5)</dc:creator>
  <cp:lastModifiedBy>厚生労働省ネットワークシステム</cp:lastModifiedBy>
  <cp:lastPrinted>2021-05-25T01:23:20Z</cp:lastPrinted>
  <dcterms:created xsi:type="dcterms:W3CDTF">2012-03-13T00:50:25Z</dcterms:created>
  <dcterms:modified xsi:type="dcterms:W3CDTF">2021-08-18T01:26:38Z</dcterms:modified>
</cp:coreProperties>
</file>