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1200_職業安定局　首席職業指導官室\職業紹介第四係\R3年度　職業紹介第四係\行政事業レビュー\４.最終公表版の作成\03 各係より提出\行政事業レビューシート\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<sst xmlns="http://schemas.openxmlformats.org/spreadsheetml/2006/main" count="2398" uniqueCount="716">
  <si>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</si>
  <si>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</si>
  <si>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</si>
  <si>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</si>
  <si>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</si>
  <si>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</si>
  <si>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</si>
  <si>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</si>
  <si>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</si>
  <si>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</si>
  <si>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</si>
  <si>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</si>
  <si>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</si>
  <si>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</si>
  <si>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</si>
  <si>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</si>
  <si>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</si>
  <si>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</si>
  <si>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</si>
  <si>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</si>
  <si>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</si>
  <si>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</si>
  <si>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</si>
  <si>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</si>
  <si>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</si>
  <si>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</si>
  <si>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</si>
  <si>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</si>
  <si>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</si>
  <si>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</si>
  <si>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</si>
  <si>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</si>
  <si>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</si>
  <si>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</si>
  <si>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</si>
  <si>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</si>
  <si>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</si>
  <si>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</si>
  <si>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</si>
  <si>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</si>
  <si>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</si>
  <si>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</si>
  <si>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</si>
  <si>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</si>
  <si>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</si>
  <si>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</si>
  <si>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</si>
  <si>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</si>
  <si>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</si>
  <si>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</si>
  <si>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</si>
  <si>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</si>
  <si>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</si>
  <si>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</si>
  <si>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</si>
  <si>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</si>
  <si>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</si>
  <si>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</si>
  <si>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</si>
  <si>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</si>
  <si>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</si>
  <si>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</si>
  <si>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</si>
  <si>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</si>
  <si>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</si>
  <si>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</si>
  <si>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</si>
  <si>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</si>
  <si>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</si>
  <si>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</si>
  <si>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</si>
  <si>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</si>
  <si>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</si>
  <si>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</si>
  <si>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</si>
  <si>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</si>
  <si>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</si>
  <si>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</si>
  <si>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</si>
  <si>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</si>
  <si>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</si>
  <si>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</si>
  <si>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</si>
  <si>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</si>
  <si>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</si>
  <si>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</si>
  <si>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</si>
  <si>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</si>
  <si>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</si>
  <si>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</si>
  <si>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</si>
  <si>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</si>
  <si>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</si>
  <si>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</si>
  <si>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</si>
  <si>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</si>
  <si>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</si>
  <si>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</si>
  <si>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</si>
  <si>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</si>
  <si>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</si>
  <si>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</si>
  <si>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</si>
  <si>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</si>
  <si>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</si>
  <si>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</si>
  <si>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</si>
  <si>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</si>
  <si>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</si>
  <si>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</si>
  <si>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</si>
  <si>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</si>
  <si>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</si>
  <si>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</si>
  <si>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</si>
  <si>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</si>
  <si>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</si>
  <si>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</si>
  <si>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</si>
  <si>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</si>
  <si>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</si>
  <si>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</si>
  <si>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</si>
  <si>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</si>
  <si>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</si>
  <si>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</si>
  <si>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</si>
  <si>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</si>
  <si>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</si>
  <si>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</si>
  <si>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</si>
  <si>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</si>
  <si>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</si>
  <si>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</si>
  <si>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</si>
  <si>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</si>
  <si>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</si>
  <si>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</si>
  <si>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</si>
  <si>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</si>
  <si>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</si>
  <si>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</si>
  <si>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</si>
  <si>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</si>
  <si>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</si>
  <si>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</si>
  <si>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</si>
  <si>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</si>
  <si>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</si>
  <si>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</si>
  <si>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</si>
  <si>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</si>
  <si>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</si>
  <si>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</si>
  <si>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</si>
  <si>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</si>
  <si>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</si>
  <si>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</si>
  <si>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</si>
  <si>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</si>
  <si>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</si>
  <si>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</si>
  <si>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</si>
  <si>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</si>
  <si>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</si>
  <si>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</si>
  <si>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</si>
  <si>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</si>
  <si>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</si>
  <si>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</si>
  <si>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</si>
  <si>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</si>
  <si>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</si>
  <si>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</si>
  <si>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</si>
  <si>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</si>
  <si>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</si>
  <si>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</si>
  <si>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</si>
  <si>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</si>
  <si>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</si>
  <si>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</si>
  <si>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</si>
  <si>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</si>
  <si>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</si>
  <si>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</si>
  <si>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</si>
  <si>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</si>
  <si>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</si>
  <si>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</si>
  <si>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</si>
  <si>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</si>
  <si>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</si>
  <si>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</si>
  <si>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</si>
  <si>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</si>
  <si>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</si>
  <si>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</si>
  <si>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</si>
  <si>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</si>
  <si>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</si>
  <si>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</si>
  <si>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</si>
  <si>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</si>
  <si>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</si>
  <si>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</si>
  <si>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</si>
  <si>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</si>
  <si>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</si>
  <si>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</si>
  <si>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</si>
  <si>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</si>
  <si>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</si>
  <si>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</si>
  <si>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</si>
  <si>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</si>
  <si>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</si>
  <si>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</si>
  <si>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</si>
  <si>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</si>
  <si>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</si>
  <si>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</si>
  <si>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</si>
  <si>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</si>
  <si>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</si>
  <si>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</si>
  <si>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</si>
  <si>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</si>
  <si>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</si>
  <si>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</si>
  <si>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</si>
  <si>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</si>
  <si>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</si>
  <si>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</si>
  <si>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</si>
  <si>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</si>
  <si>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</si>
  <si>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</si>
  <si>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</si>
  <si>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</si>
  <si>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</si>
  <si>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</si>
  <si>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</si>
  <si>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</si>
  <si>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</si>
  <si>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</si>
  <si>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</si>
  <si>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</si>
  <si>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</si>
  <si>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</si>
  <si>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</si>
  <si>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</si>
  <si>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</si>
  <si>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</si>
  <si>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</si>
  <si>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</si>
  <si>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</si>
  <si>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</si>
  <si>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</si>
  <si>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</si>
  <si>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</si>
  <si>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</si>
  <si>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</si>
  <si>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</si>
  <si>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</si>
  <si>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</si>
  <si>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</si>
  <si>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</si>
  <si>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</si>
  <si>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</si>
  <si>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</si>
  <si>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</si>
  <si>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</si>
  <si>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</si>
  <si>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</si>
  <si>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</si>
  <si>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</si>
  <si>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</si>
  <si>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</si>
  <si>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</si>
  <si>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</si>
  <si>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</si>
  <si>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</si>
  <si>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</si>
  <si>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</si>
  <si>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</si>
  <si>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</si>
  <si>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</si>
  <si>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</si>
  <si>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</si>
  <si>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</si>
  <si>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</si>
  <si>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</si>
  <si>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</si>
  <si>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</si>
  <si>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</si>
  <si>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</si>
  <si>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</si>
  <si>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</si>
  <si>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</si>
  <si>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</si>
  <si>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</si>
  <si>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</si>
  <si>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</si>
  <si>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</si>
  <si>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</si>
  <si>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</si>
  <si>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</si>
  <si>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</si>
  <si>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</si>
  <si>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</si>
  <si>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</si>
  <si>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</si>
  <si>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</si>
  <si>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</si>
  <si>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</si>
  <si>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</si>
  <si>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</si>
  <si>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</si>
  <si>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</si>
  <si>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</si>
  <si>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</si>
  <si>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</si>
  <si>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</si>
  <si>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</si>
  <si>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</si>
  <si>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</si>
  <si>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</si>
  <si>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</si>
  <si>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</si>
  <si>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</si>
  <si>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</si>
  <si>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</si>
  <si>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</si>
  <si>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</si>
  <si>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</si>
  <si>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</si>
  <si>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</si>
  <si>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</si>
  <si>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</si>
  <si>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</si>
  <si>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</si>
  <si>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</si>
  <si>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</si>
  <si>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</si>
  <si>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</si>
  <si>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</si>
  <si>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</si>
  <si>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</si>
  <si>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</si>
  <si>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</si>
  <si>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</si>
  <si>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</si>
  <si>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</si>
  <si>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</si>
  <si>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</si>
  <si>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</si>
  <si>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</si>
  <si>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</si>
  <si>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</si>
  <si>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</si>
  <si>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</si>
  <si>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</si>
  <si>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</si>
  <si>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</si>
  <si>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</si>
  <si>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</si>
  <si>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</si>
  <si>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</si>
  <si>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</si>
  <si>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</si>
  <si>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</si>
  <si>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</si>
  <si>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</si>
  <si>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</si>
  <si>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</si>
  <si>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</si>
  <si>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</si>
  <si>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</si>
  <si>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</si>
  <si>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</si>
  <si>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</si>
  <si>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</si>
  <si>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</si>
  <si>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</si>
  <si>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</si>
  <si>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</si>
  <si>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</si>
  <si>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</si>
  <si>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</si>
  <si>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</si>
  <si>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</si>
  <si>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</si>
  <si>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</si>
  <si>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</si>
  <si>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</si>
  <si>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</si>
  <si>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</si>
  <si>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</si>
  <si>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</si>
  <si>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</si>
  <si>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</si>
  <si>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</si>
  <si>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</si>
  <si>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</si>
  <si>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</si>
  <si>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</si>
  <si>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</si>
  <si>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</si>
  <si>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</si>
  <si>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</si>
  <si>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</si>
  <si>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</si>
  <si>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</si>
  <si>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</si>
  <si>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</si>
  <si>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</si>
  <si>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</si>
  <si>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</si>
  <si>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</si>
  <si>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</si>
  <si>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</si>
  <si>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</si>
  <si>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</si>
  <si>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</si>
  <si>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</si>
  <si>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</si>
  <si>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</si>
  <si>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</si>
  <si>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</si>
  <si>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</si>
  <si>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</si>
  <si>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</si>
  <si>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</si>
  <si>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</si>
  <si>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</si>
  <si>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</si>
  <si>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</si>
  <si>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</si>
  <si>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</si>
  <si>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</si>
  <si>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</si>
  <si>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</si>
  <si>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</si>
  <si>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</si>
  <si>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</si>
  <si>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</si>
  <si>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</si>
  <si>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</si>
  <si>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</si>
  <si>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</si>
  <si>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</si>
  <si>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</si>
  <si>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</si>
  <si>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</si>
  <si>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</si>
  <si>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</si>
  <si>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</si>
  <si>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</si>
  <si>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</si>
  <si>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</si>
  <si>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</si>
  <si>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</si>
  <si>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</si>
  <si>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</si>
  <si>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</si>
  <si>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</si>
  <si>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</si>
  <si>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</si>
  <si>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</si>
  <si>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</si>
  <si>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</si>
  <si>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</si>
  <si>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</si>
  <si>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</si>
  <si>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</si>
  <si>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</si>
  <si>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</si>
  <si>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</si>
  <si>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</si>
  <si>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</si>
  <si>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</si>
  <si>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</si>
  <si>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</si>
  <si>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</si>
  <si>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</si>
  <si>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</si>
  <si>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</si>
  <si>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</si>
  <si>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</si>
  <si>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</si>
  <si>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</si>
  <si>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</si>
  <si>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</si>
  <si>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</si>
  <si>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</si>
  <si>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</si>
  <si>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</si>
  <si>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</si>
  <si>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</si>
  <si>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</si>
  <si>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</si>
  <si>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</si>
  <si>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</si>
  <si>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</si>
  <si>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</si>
  <si>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</si>
  <si>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</si>
  <si>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</si>
  <si>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</si>
  <si>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</si>
  <si>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</si>
  <si>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</si>
  <si>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</si>
  <si>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</si>
  <si>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</si>
  <si>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</si>
  <si>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</si>
  <si>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</si>
  <si>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</si>
  <si>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</si>
  <si>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</si>
  <si>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</si>
  <si>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</si>
  <si>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</si>
  <si>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</si>
  <si>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</si>
  <si>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</si>
  <si>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</si>
  <si>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</si>
  <si>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</si>
  <si>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</si>
  <si>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</si>
  <si>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</si>
  <si>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</si>
  <si>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</si>
  <si>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</si>
  <si>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</si>
  <si>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</si>
  <si>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</si>
  <si>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</si>
  <si>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</si>
  <si>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</si>
  <si>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</si>
  <si>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</si>
  <si>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</si>
  <si>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</si>
  <si>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</si>
  <si>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</si>
  <si>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</si>
  <si>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</si>
  <si>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</si>
  <si>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</si>
  <si>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</si>
  <si>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</si>
  <si>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</si>
  <si>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</si>
  <si>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</si>
  <si>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</si>
  <si>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</si>
  <si>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</si>
  <si>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</si>
  <si>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</si>
  <si>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</si>
  <si>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</si>
  <si>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</si>
  <si>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</si>
  <si>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</si>
  <si>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</si>
  <si>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</si>
  <si>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</si>
  <si>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</si>
  <si>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</si>
  <si>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</si>
  <si>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</si>
  <si>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</si>
  <si>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</si>
  <si>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</si>
  <si>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</si>
  <si>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</si>
  <si>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</si>
  <si>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</si>
  <si>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</si>
  <si>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</si>
  <si>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</si>
  <si>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</si>
  <si>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</si>
  <si>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</si>
  <si>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</si>
  <si>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</si>
  <si>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</si>
  <si>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</si>
  <si>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</si>
  <si>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</si>
  <si>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</si>
  <si>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</si>
  <si>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</si>
  <si>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</si>
  <si>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</si>
  <si>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</si>
  <si>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</si>
  <si>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</si>
  <si>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</si>
  <si>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</si>
  <si>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</si>
  <si>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</si>
  <si>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</si>
  <si>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</si>
  <si>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</si>
  <si>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</si>
  <si>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</si>
  <si>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</si>
  <si>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</si>
  <si>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</si>
  <si>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</si>
  <si>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</si>
  <si>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</si>
  <si>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</si>
  <si>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</si>
  <si>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</si>
  <si>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</si>
  <si>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</si>
  <si>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</si>
  <si>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</si>
  <si>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</si>
  <si>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</si>
  <si>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</si>
  <si>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</si>
  <si>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</si>
  <si>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</si>
  <si>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</si>
  <si>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</si>
  <si>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t>
  </si>
  <si>
    <t>職業安定局</t>
  </si>
  <si>
    <t>首席職業指導官室</t>
  </si>
  <si>
    <t>首席職業指導官
澤口　浩司</t>
    <rPh sb="0" eb="2">
      <t>シュセキ</t>
    </rPh>
    <rPh sb="2" eb="4">
      <t>ショクギョウ</t>
    </rPh>
    <rPh sb="4" eb="7">
      <t>シドウカン</t>
    </rPh>
    <rPh sb="8" eb="10">
      <t>サワグチ</t>
    </rPh>
    <rPh sb="11" eb="13">
      <t>コウジ</t>
    </rPh>
    <phoneticPr fontId="5"/>
  </si>
  <si>
    <t>雇用保険法第62条第1項第6号</t>
  </si>
  <si>
    <t>「日本再興戦略」（平成25年6月14日閣議決定）
「事務・権限の委譲等に関する見直し方針について」（平成25年12月20日閣議決定）</t>
  </si>
  <si>
    <t>　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るよう、ハローワークの求人・求職情報の提供機能を構築することに伴い、それらの利用促進や苦情等への対応による適切な運営を確保するため、必要な体制を整備する。</t>
  </si>
  <si>
    <t>-</t>
  </si>
  <si>
    <t>-</t>
    <phoneticPr fontId="5"/>
  </si>
  <si>
    <t>庁費</t>
    <rPh sb="0" eb="2">
      <t>チョウヒ</t>
    </rPh>
    <phoneticPr fontId="5"/>
  </si>
  <si>
    <t>労働保険業務庁費</t>
    <rPh sb="0" eb="2">
      <t>ロウドウ</t>
    </rPh>
    <rPh sb="2" eb="4">
      <t>ホケン</t>
    </rPh>
    <rPh sb="4" eb="6">
      <t>ギョウム</t>
    </rPh>
    <rPh sb="6" eb="8">
      <t>チョウヒ</t>
    </rPh>
    <phoneticPr fontId="5"/>
  </si>
  <si>
    <t>新規求人件数のうち、求人情報のオンライン提供の仕組みを利用する件数の割合74.6%以上</t>
  </si>
  <si>
    <t>求人情報のオンライン提供の仕組みを利用する件数の割合
（オンライン提供の仕組みを利用する新規求人件数／新規求人件数）</t>
  </si>
  <si>
    <t>厚生労働省職業安定局調べ</t>
  </si>
  <si>
    <t>新規求職者のうち、求職情報のオンライン提供の仕組みを利用する人数の割合1.4％以上</t>
  </si>
  <si>
    <t>新規求職者数のうち、求職情報のオンライン提供の仕組みを利用する人数の割合
（新規求職者数のうち、求職情報のオンライン提供の仕組みを利用する人数／新規求職者数）</t>
  </si>
  <si>
    <t>求人情報のオンライン提供利用申請団体数</t>
  </si>
  <si>
    <t>新規求職者からの利用希望人数</t>
  </si>
  <si>
    <t>団体数</t>
    <rPh sb="0" eb="2">
      <t>ダンタイ</t>
    </rPh>
    <rPh sb="2" eb="3">
      <t>スウ</t>
    </rPh>
    <phoneticPr fontId="5"/>
  </si>
  <si>
    <t>人</t>
    <rPh sb="0" eb="1">
      <t>ニン</t>
    </rPh>
    <phoneticPr fontId="5"/>
  </si>
  <si>
    <t>X：執行額（千円）／Y：求人情報のオンライン提供の仕組みを利用する件数（件）　　　　　　　　　　　　　　　　</t>
  </si>
  <si>
    <t>X：執行額（千円）／Y：求職情報のオンライン提供の仕組みを利用する人数（人）　</t>
  </si>
  <si>
    <t>　　X　/　Y</t>
  </si>
  <si>
    <t>129,746千円
/4,981,758件</t>
    <rPh sb="7" eb="9">
      <t>センエン</t>
    </rPh>
    <rPh sb="20" eb="21">
      <t>ケン</t>
    </rPh>
    <phoneticPr fontId="5"/>
  </si>
  <si>
    <t>129,746千円
/59,002人</t>
    <rPh sb="7" eb="9">
      <t>センエン</t>
    </rPh>
    <rPh sb="17" eb="18">
      <t>ニン</t>
    </rPh>
    <phoneticPr fontId="5"/>
  </si>
  <si>
    <t>労働力需給のミスマッチの解消を図るために需給調整機能を強化すること(Ⅴ-1)</t>
  </si>
  <si>
    <t>公共職業安定機関等における需給調整機能の強化及び労働者派遣事業等の適正な運営を確保すること(Ⅴ-1-1)</t>
  </si>
  <si>
    <t>公共職業安定所の求職者の就職率（常用）</t>
  </si>
  <si>
    <t>国・地方・民間が、役割・機能に応じた連携を強化し、オールジャパンとしての「外部労働市場全体のマッチング機能の最大化」を図るとともに、求職者が容易に利用できるマッチングの様々なチャネルを拡大することで、早期に良質な雇用機会を確保することが可能となり、施策目標の達成に寄与する。</t>
    <phoneticPr fontId="5"/>
  </si>
  <si>
    <t>‐</t>
  </si>
  <si>
    <t>本事業は、求職者が容易に利用できるマッチングの様々なチャネルを拡大することで、民間人材ビジネスの積極的な活用により、外部労働市場全体としてマッチング機能の強化を図るものであることから、多様化する求人・求職者の幅広いニーズに応えるものである。</t>
    <phoneticPr fontId="5"/>
  </si>
  <si>
    <t>本事業は、国が運営する公共職業安定所が保有している求人・求職情報を提供するために必要な体制を整備するものであるから、国が責任を持って実施すべき事業である。</t>
    <phoneticPr fontId="5"/>
  </si>
  <si>
    <t>平成25年6月14日に閣議決定された日本再興戦略において、ハローワークの情報等の民間開放を図りながら民間人材ビジネスを最大限に活用し、マッチング機能を強化することとされており、本事業はその趣旨に沿ったものであるから、優先度の高い事業である。</t>
    <phoneticPr fontId="5"/>
  </si>
  <si>
    <t>効率的な事業執行に努めており、妥当なコスト水準と考えている。</t>
    <phoneticPr fontId="5"/>
  </si>
  <si>
    <t>事業実施に必要な庁費支弁職員の人件費等に限定しており、事業実施に必要な経費のみに限定している。</t>
    <phoneticPr fontId="5"/>
  </si>
  <si>
    <t>執行実績を踏まえた見直しを行っている。</t>
    <phoneticPr fontId="5"/>
  </si>
  <si>
    <t>求人及び求職に関する成果実績については、共に目標を上回った。</t>
    <rPh sb="2" eb="3">
      <t>オヨ</t>
    </rPh>
    <rPh sb="4" eb="6">
      <t>キュウショク</t>
    </rPh>
    <rPh sb="20" eb="21">
      <t>トモ</t>
    </rPh>
    <rPh sb="25" eb="27">
      <t>ウワマワ</t>
    </rPh>
    <phoneticPr fontId="5"/>
  </si>
  <si>
    <t>ハローワークにおける求人情報及び求職情報を地方自治体及び民間職業紹介者等に対して提供するものであり、他の手段は想定されにくく、低コストかつ効率的な手段となっている。</t>
    <phoneticPr fontId="5"/>
  </si>
  <si>
    <t>求人及び求職に関する活動実績については、共に目標を上回った。</t>
    <rPh sb="2" eb="3">
      <t>オヨ</t>
    </rPh>
    <rPh sb="4" eb="6">
      <t>キュウショク</t>
    </rPh>
    <rPh sb="10" eb="12">
      <t>カツドウ</t>
    </rPh>
    <rPh sb="20" eb="21">
      <t>トモ</t>
    </rPh>
    <rPh sb="25" eb="27">
      <t>ウワマワ</t>
    </rPh>
    <phoneticPr fontId="5"/>
  </si>
  <si>
    <t>求人及び求職における活動実績、成果実績については、共に目標を上回った。</t>
    <rPh sb="0" eb="2">
      <t>キュウジン</t>
    </rPh>
    <rPh sb="2" eb="3">
      <t>オヨ</t>
    </rPh>
    <rPh sb="4" eb="6">
      <t>キュウショク</t>
    </rPh>
    <rPh sb="25" eb="26">
      <t>トモ</t>
    </rPh>
    <rPh sb="30" eb="32">
      <t>ウワマワ</t>
    </rPh>
    <phoneticPr fontId="5"/>
  </si>
  <si>
    <t>これまでどおり求職者等への利用促進及び参加団体（自治体、民間職業紹介事業者及び学校等）への申請について、周知徹底等を行いながら、引き続き適正に事業を実施する。</t>
    <rPh sb="7" eb="9">
      <t>キュウショク</t>
    </rPh>
    <phoneticPr fontId="5"/>
  </si>
  <si>
    <t>点検対象外</t>
    <rPh sb="0" eb="2">
      <t>テンケン</t>
    </rPh>
    <rPh sb="2" eb="5">
      <t>タイショウガイ</t>
    </rPh>
    <phoneticPr fontId="5"/>
  </si>
  <si>
    <t>新27-026</t>
    <rPh sb="0" eb="1">
      <t>シン</t>
    </rPh>
    <phoneticPr fontId="5"/>
  </si>
  <si>
    <t>494</t>
    <phoneticPr fontId="5"/>
  </si>
  <si>
    <t>493</t>
    <phoneticPr fontId="5"/>
  </si>
  <si>
    <t>488</t>
    <phoneticPr fontId="5"/>
  </si>
  <si>
    <t>121,480千円
／4,810,191件</t>
    <phoneticPr fontId="5"/>
  </si>
  <si>
    <t>求人・求職情報の提供に関する体制の整備</t>
    <phoneticPr fontId="5"/>
  </si>
  <si>
    <t>B.富士通Ｊａｐａｎ株式会社</t>
    <rPh sb="2" eb="5">
      <t>フジツウ</t>
    </rPh>
    <rPh sb="10" eb="12">
      <t>カブシキ</t>
    </rPh>
    <rPh sb="12" eb="14">
      <t>カイシャ</t>
    </rPh>
    <phoneticPr fontId="5"/>
  </si>
  <si>
    <t>庁費</t>
    <rPh sb="0" eb="2">
      <t>チョウヒ</t>
    </rPh>
    <phoneticPr fontId="5"/>
  </si>
  <si>
    <t>富士通Japan株式会社</t>
    <rPh sb="0" eb="3">
      <t>フジツウ</t>
    </rPh>
    <rPh sb="8" eb="10">
      <t>カブシキ</t>
    </rPh>
    <rPh sb="10" eb="12">
      <t>カイシャ</t>
    </rPh>
    <phoneticPr fontId="5"/>
  </si>
  <si>
    <t>-</t>
    <phoneticPr fontId="5"/>
  </si>
  <si>
    <t xml:space="preserve">求人情報オンライン提供データ用アプリケーションの改修
</t>
    <phoneticPr fontId="5"/>
  </si>
  <si>
    <t>労働局への庁費支弁職員の配置等により、以下の業務を実施する。
・求人者、求職者、地方自治体及び民間職業紹介事業者等に対する、求人・求職情報のオンライン提供の周知・利用勧奨、利用希望の確認
・利用申請に係る審査業務等の実施
・意見受付の窓口を設置（提供先には、個人情報管理・苦情処理責任者を設置するよう規約等に規定）</t>
    <rPh sb="0" eb="3">
      <t>ロウドウキョク</t>
    </rPh>
    <rPh sb="5" eb="7">
      <t>チョウヒ</t>
    </rPh>
    <rPh sb="7" eb="9">
      <t>シベン</t>
    </rPh>
    <rPh sb="9" eb="11">
      <t>ショクイン</t>
    </rPh>
    <phoneticPr fontId="5"/>
  </si>
  <si>
    <t>－</t>
    <phoneticPr fontId="5"/>
  </si>
  <si>
    <t>有</t>
  </si>
  <si>
    <t>求人提供アプリを開発し、仕様にも精通した株式会社富士通Ｊａｐａｎに改修を依頼することが最も効率的かつ確実であると考えられるため随意契約を行ったもの。</t>
    <rPh sb="0" eb="2">
      <t>キュウジン</t>
    </rPh>
    <rPh sb="2" eb="4">
      <t>テイキョウ</t>
    </rPh>
    <rPh sb="8" eb="10">
      <t>カイハツ</t>
    </rPh>
    <rPh sb="12" eb="14">
      <t>シヨウ</t>
    </rPh>
    <rPh sb="16" eb="18">
      <t>セイツウ</t>
    </rPh>
    <rPh sb="20" eb="22">
      <t>カブシキ</t>
    </rPh>
    <rPh sb="22" eb="24">
      <t>カイシャ</t>
    </rPh>
    <rPh sb="24" eb="27">
      <t>フジツウ</t>
    </rPh>
    <rPh sb="33" eb="35">
      <t>カイシュウ</t>
    </rPh>
    <rPh sb="36" eb="38">
      <t>イライ</t>
    </rPh>
    <rPh sb="43" eb="44">
      <t>モット</t>
    </rPh>
    <rPh sb="45" eb="48">
      <t>コウリツテキ</t>
    </rPh>
    <rPh sb="50" eb="52">
      <t>カクジツ</t>
    </rPh>
    <rPh sb="56" eb="57">
      <t>カンガ</t>
    </rPh>
    <rPh sb="63" eb="67">
      <t>ズイイケイヤク</t>
    </rPh>
    <rPh sb="68" eb="69">
      <t>オコナ</t>
    </rPh>
    <phoneticPr fontId="5"/>
  </si>
  <si>
    <t>無</t>
  </si>
  <si>
    <t>現状通り</t>
  </si>
  <si>
    <t>庁費</t>
    <rPh sb="0" eb="2">
      <t>チョウヒ</t>
    </rPh>
    <phoneticPr fontId="5"/>
  </si>
  <si>
    <t>求人・求職情報の提供に関する体制整備に係る経費</t>
    <rPh sb="0" eb="2">
      <t>キュウジン</t>
    </rPh>
    <rPh sb="3" eb="5">
      <t>キュウショク</t>
    </rPh>
    <rPh sb="5" eb="7">
      <t>ジョウホウ</t>
    </rPh>
    <rPh sb="8" eb="10">
      <t>テイキョウ</t>
    </rPh>
    <rPh sb="11" eb="12">
      <t>カン</t>
    </rPh>
    <rPh sb="14" eb="16">
      <t>タイセイ</t>
    </rPh>
    <rPh sb="16" eb="18">
      <t>セイビ</t>
    </rPh>
    <rPh sb="19" eb="20">
      <t>カカ</t>
    </rPh>
    <rPh sb="21" eb="23">
      <t>ケイヒ</t>
    </rPh>
    <phoneticPr fontId="5"/>
  </si>
  <si>
    <t>A.東京労働局</t>
    <rPh sb="2" eb="4">
      <t>トウキョウ</t>
    </rPh>
    <rPh sb="4" eb="7">
      <t>ロウドウキョク</t>
    </rPh>
    <phoneticPr fontId="5"/>
  </si>
  <si>
    <t>-</t>
    <phoneticPr fontId="5"/>
  </si>
  <si>
    <t>求人・求職情報の提供に関する体制整備</t>
    <rPh sb="0" eb="2">
      <t>キュウジン</t>
    </rPh>
    <rPh sb="3" eb="5">
      <t>キュウショク</t>
    </rPh>
    <rPh sb="5" eb="7">
      <t>ジョウホウ</t>
    </rPh>
    <rPh sb="8" eb="10">
      <t>テイキョウ</t>
    </rPh>
    <rPh sb="11" eb="12">
      <t>カン</t>
    </rPh>
    <rPh sb="14" eb="16">
      <t>タイセイ</t>
    </rPh>
    <rPh sb="16" eb="18">
      <t>セイビ</t>
    </rPh>
    <phoneticPr fontId="5"/>
  </si>
  <si>
    <t>東京労働局</t>
    <rPh sb="0" eb="2">
      <t>トウキョウ</t>
    </rPh>
    <rPh sb="2" eb="5">
      <t>ロウドウキョク</t>
    </rPh>
    <phoneticPr fontId="5"/>
  </si>
  <si>
    <t>福岡労働局</t>
    <rPh sb="0" eb="2">
      <t>フクオカ</t>
    </rPh>
    <rPh sb="2" eb="5">
      <t>ロウドウキョク</t>
    </rPh>
    <phoneticPr fontId="5"/>
  </si>
  <si>
    <t>岐阜労働局</t>
    <rPh sb="0" eb="2">
      <t>ギフ</t>
    </rPh>
    <rPh sb="2" eb="5">
      <t>ロウドウキョク</t>
    </rPh>
    <phoneticPr fontId="5"/>
  </si>
  <si>
    <t>新潟労働局</t>
    <rPh sb="0" eb="2">
      <t>ニイガタ</t>
    </rPh>
    <rPh sb="2" eb="5">
      <t>ロウドウキョク</t>
    </rPh>
    <phoneticPr fontId="5"/>
  </si>
  <si>
    <t>鹿児島労働局</t>
    <rPh sb="0" eb="3">
      <t>カゴシマ</t>
    </rPh>
    <rPh sb="3" eb="6">
      <t>ロウドウキョク</t>
    </rPh>
    <phoneticPr fontId="5"/>
  </si>
  <si>
    <t>京都労働局</t>
    <rPh sb="0" eb="2">
      <t>キョウト</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</si>
  <si>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</si>
  <si>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</si>
  <si>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宮城労働局</t>
    <rPh sb="0" eb="2">
      <t>ミヤギ</t>
    </rPh>
    <rPh sb="2" eb="5">
      <t>ロウドウキョク</t>
    </rPh>
    <phoneticPr fontId="5"/>
  </si>
  <si>
    <t>福島労働局</t>
    <rPh sb="0" eb="2">
      <t>フクシマ</t>
    </rPh>
    <rPh sb="2" eb="5">
      <t>ロウドウキョク</t>
    </rPh>
    <phoneticPr fontId="5"/>
  </si>
  <si>
    <t>引き続き、必要な予算額を確保し、適正な執行に努めること。</t>
    <phoneticPr fontId="5"/>
  </si>
  <si>
    <t>引き続き、必要な予算額を確保し、適正な執行に努める。</t>
    <phoneticPr fontId="5"/>
  </si>
  <si>
    <t>98,462千円
／3,976,162件</t>
    <phoneticPr fontId="5"/>
  </si>
  <si>
    <t>98,462千円／269,419人</t>
    <phoneticPr fontId="5"/>
  </si>
  <si>
    <t>円</t>
    <rPh sb="0" eb="1">
      <t>エン</t>
    </rPh>
    <phoneticPr fontId="5"/>
  </si>
  <si>
    <t>既存の備品の活用や消耗品の効率的な執行により、執行が当初の見込みを下回ったため。</t>
    <phoneticPr fontId="5"/>
  </si>
  <si>
    <t>121,480千円／103,885人</t>
    <phoneticPr fontId="5"/>
  </si>
  <si>
    <t>31,204千円/4,589,370件</t>
    <rPh sb="6" eb="8">
      <t>センエン</t>
    </rPh>
    <rPh sb="18" eb="19">
      <t>ケン</t>
    </rPh>
    <phoneticPr fontId="5"/>
  </si>
  <si>
    <t>31,204千円/144,102人</t>
    <rPh sb="6" eb="8">
      <t>センエン</t>
    </rPh>
    <rPh sb="16" eb="17">
      <t>ニン</t>
    </rPh>
    <phoneticPr fontId="5"/>
  </si>
  <si>
    <t>・実績を踏まえた見直しによる減
・国家公務員共済組合短期給付の適用拡大による減</t>
    <rPh sb="38" eb="3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</si>
</sst>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47</xdr:col>
      <xdr:colOff>179273</xdr:colOff>
      <xdr:row>763</xdr:row>
      <xdr:rowOff>129905</xdr:rowOff>
    </xdr:to>
    <xdr:grpSp>
      <xdr:nvGrpSpPr>
        <xdr:cNvPr id="2" name="グループ化 1"/>
        <xdr:cNvGrpSpPr/>
      </xdr:nvGrpSpPr>
      <xdr:grpSpPr>
        <a:xfrm>
          <a:off x="2211917" y="47667333"/>
          <a:ext cx="7418273" cy="5019405"/>
          <a:chOff x="2043114" y="45602999"/>
          <a:chExt cx="7527130" cy="5082905"/>
        </a:xfrm>
      </xdr:grpSpPr>
      <xdr:grpSp>
        <xdr:nvGrpSpPr>
          <xdr:cNvPr id="3" name="グループ化 2"/>
          <xdr:cNvGrpSpPr/>
        </xdr:nvGrpSpPr>
        <xdr:grpSpPr>
          <a:xfrm>
            <a:off x="2132186" y="45602999"/>
            <a:ext cx="7165536" cy="3145952"/>
            <a:chOff x="2267589" y="50377645"/>
            <a:chExt cx="7289427" cy="4370294"/>
          </a:xfrm>
        </xdr:grpSpPr>
        <xdr:sp macro="" textlink="">
          <xdr:nvSpPr>
            <xdr:cNvPr id="11" name="正方形/長方形 10"/>
            <xdr:cNvSpPr/>
          </xdr:nvSpPr>
          <xdr:spPr>
            <a:xfrm>
              <a:off x="3398119" y="50646363"/>
              <a:ext cx="4640411" cy="92165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厚生労働省</a:t>
              </a:r>
              <a:endParaRPr kumimoji="1" lang="en-US" altLang="ja-JP" sz="1400" b="0">
                <a:solidFill>
                  <a:sysClr val="windowText" lastClr="000000"/>
                </a:solidFill>
              </a:endParaRPr>
            </a:p>
            <a:p>
              <a:pPr algn="ctr"/>
              <a:r>
                <a:rPr kumimoji="1" lang="ja-JP" altLang="en-US" sz="1400" b="0">
                  <a:solidFill>
                    <a:sysClr val="windowText" lastClr="000000"/>
                  </a:solidFill>
                </a:rPr>
                <a:t>９８百万円</a:t>
              </a:r>
              <a:endParaRPr kumimoji="1" lang="en-US" altLang="ja-JP" sz="1400" b="0">
                <a:solidFill>
                  <a:sysClr val="windowText" lastClr="000000"/>
                </a:solidFill>
              </a:endParaRPr>
            </a:p>
          </xdr:txBody>
        </xdr:sp>
        <xdr:sp macro="" textlink="">
          <xdr:nvSpPr>
            <xdr:cNvPr id="12" name="正方形/長方形 11"/>
            <xdr:cNvSpPr/>
          </xdr:nvSpPr>
          <xdr:spPr>
            <a:xfrm>
              <a:off x="2910034" y="53077810"/>
              <a:ext cx="2530512" cy="99939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９７百万円</a:t>
              </a:r>
            </a:p>
          </xdr:txBody>
        </xdr:sp>
        <xdr:sp macro="" textlink="">
          <xdr:nvSpPr>
            <xdr:cNvPr id="13" name="テキスト ボックス 12"/>
            <xdr:cNvSpPr txBox="1"/>
          </xdr:nvSpPr>
          <xdr:spPr>
            <a:xfrm>
              <a:off x="2978892" y="54172949"/>
              <a:ext cx="2030291" cy="56146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職業相談員の配置など</a:t>
              </a:r>
            </a:p>
          </xdr:txBody>
        </xdr:sp>
        <xdr:sp macro="" textlink="">
          <xdr:nvSpPr>
            <xdr:cNvPr id="14" name="正方形/長方形 13"/>
            <xdr:cNvSpPr/>
          </xdr:nvSpPr>
          <xdr:spPr>
            <a:xfrm>
              <a:off x="2267589" y="50377645"/>
              <a:ext cx="7289427" cy="4370294"/>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xdr:cNvSpPr/>
        </xdr:nvSpPr>
        <xdr:spPr>
          <a:xfrm>
            <a:off x="5724525" y="49382363"/>
            <a:ext cx="2707481" cy="76155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en-US" altLang="ja-JP" sz="1400">
                <a:solidFill>
                  <a:sysClr val="windowText" lastClr="000000"/>
                </a:solidFill>
                <a:latin typeface="+mn-ea"/>
                <a:ea typeface="+mn-ea"/>
              </a:rPr>
              <a:t>B</a:t>
            </a:r>
            <a:r>
              <a:rPr kumimoji="1" lang="ja-JP" altLang="en-US" sz="1400">
                <a:solidFill>
                  <a:sysClr val="windowText" lastClr="000000"/>
                </a:solidFill>
                <a:latin typeface="+mn-ea"/>
                <a:ea typeface="+mn-ea"/>
              </a:rPr>
              <a:t>．富士通Ｊａｐａｎ株式会社</a:t>
            </a:r>
            <a:endParaRPr kumimoji="1" lang="en-US" altLang="ja-JP" sz="1400">
              <a:solidFill>
                <a:sysClr val="windowText" lastClr="000000"/>
              </a:solidFill>
              <a:latin typeface="+mn-ea"/>
              <a:ea typeface="+mn-ea"/>
            </a:endParaRPr>
          </a:p>
          <a:p>
            <a:pPr algn="ctr">
              <a:lnSpc>
                <a:spcPts val="2000"/>
              </a:lnSpc>
            </a:pPr>
            <a:r>
              <a:rPr kumimoji="1" lang="ja-JP" altLang="en-US" sz="1400" u="none">
                <a:solidFill>
                  <a:sysClr val="windowText" lastClr="000000"/>
                </a:solidFill>
                <a:latin typeface="+mn-ea"/>
                <a:ea typeface="+mn-ea"/>
              </a:rPr>
              <a:t>百万</a:t>
            </a:r>
            <a:r>
              <a:rPr kumimoji="1" lang="ja-JP" altLang="en-US" sz="1400">
                <a:solidFill>
                  <a:sysClr val="windowText" lastClr="000000"/>
                </a:solidFill>
                <a:latin typeface="+mn-ea"/>
                <a:ea typeface="+mn-ea"/>
              </a:rPr>
              <a:t>円</a:t>
            </a:r>
            <a:endParaRPr kumimoji="1" lang="en-US" altLang="ja-JP" sz="1400">
              <a:solidFill>
                <a:sysClr val="windowText" lastClr="000000"/>
              </a:solidFill>
              <a:latin typeface="+mn-ea"/>
              <a:ea typeface="+mn-ea"/>
            </a:endParaRPr>
          </a:p>
        </xdr:txBody>
      </xdr:sp>
      <xdr:sp macro="" textlink="">
        <xdr:nvSpPr>
          <xdr:cNvPr id="5" name="下矢印 4"/>
          <xdr:cNvSpPr/>
        </xdr:nvSpPr>
        <xdr:spPr>
          <a:xfrm>
            <a:off x="3776663" y="46643925"/>
            <a:ext cx="345981" cy="712871"/>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6" name="正方形/長方形 5"/>
          <xdr:cNvSpPr/>
        </xdr:nvSpPr>
        <xdr:spPr>
          <a:xfrm>
            <a:off x="2438400" y="46872525"/>
            <a:ext cx="1223963" cy="34580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予算示達</a:t>
            </a:r>
            <a:r>
              <a:rPr kumimoji="1" lang="en-US" altLang="ja-JP" sz="1400">
                <a:solidFill>
                  <a:sysClr val="windowText" lastClr="000000"/>
                </a:solidFill>
              </a:rPr>
              <a:t>】</a:t>
            </a:r>
          </a:p>
        </xdr:txBody>
      </xdr:sp>
      <xdr:sp macro="" textlink="">
        <xdr:nvSpPr>
          <xdr:cNvPr id="7" name="下矢印 6"/>
          <xdr:cNvSpPr/>
        </xdr:nvSpPr>
        <xdr:spPr>
          <a:xfrm>
            <a:off x="6812756" y="46624876"/>
            <a:ext cx="344279" cy="2633662"/>
          </a:xfrm>
          <a:prstGeom prst="downArrow">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8" name="正方形/長方形 7"/>
          <xdr:cNvSpPr/>
        </xdr:nvSpPr>
        <xdr:spPr>
          <a:xfrm>
            <a:off x="7324725" y="48891825"/>
            <a:ext cx="1223963" cy="345804"/>
          </a:xfrm>
          <a:prstGeom prst="rect">
            <a:avLst/>
          </a:prstGeom>
          <a:solidFill>
            <a:sysClr val="window" lastClr="FFFFFF"/>
          </a:solidFill>
          <a:ln>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a:t>
            </a:r>
            <a:r>
              <a:rPr kumimoji="1" lang="en-US" altLang="ja-JP" sz="1400">
                <a:solidFill>
                  <a:sysClr val="windowText" lastClr="000000"/>
                </a:solidFill>
              </a:rPr>
              <a:t>】</a:t>
            </a:r>
          </a:p>
        </xdr:txBody>
      </xdr:sp>
      <xdr:sp macro="" textlink="">
        <xdr:nvSpPr>
          <xdr:cNvPr id="9" name="テキスト ボックス 8"/>
          <xdr:cNvSpPr txBox="1"/>
        </xdr:nvSpPr>
        <xdr:spPr>
          <a:xfrm>
            <a:off x="4933950" y="50282475"/>
            <a:ext cx="4636294" cy="4034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求人情報オンライン提供データ用アプリケーションの改修</a:t>
            </a:r>
          </a:p>
        </xdr:txBody>
      </xdr:sp>
      <xdr:sp macro="" textlink="">
        <xdr:nvSpPr>
          <xdr:cNvPr id="10" name="テキスト ボックス 9"/>
          <xdr:cNvSpPr txBox="1"/>
        </xdr:nvSpPr>
        <xdr:spPr>
          <a:xfrm>
            <a:off x="2043114" y="45667613"/>
            <a:ext cx="616743" cy="403428"/>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747" sqref="BG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324</v>
      </c>
      <c r="AJ2" s="928" t="s">
        <v>630</v>
      </c>
      <c r="AK2" s="928"/>
      <c r="AL2" s="928"/>
      <c r="AM2" s="928"/>
      <c r="AN2" s="83" t="s">
        <v>324</v>
      </c>
      <c r="AO2" s="928">
        <v>20</v>
      </c>
      <c r="AP2" s="928"/>
      <c r="AQ2" s="928"/>
      <c r="AR2" s="84" t="s">
        <v>629</v>
      </c>
      <c r="AS2" s="934">
        <v>584</v>
      </c>
      <c r="AT2" s="934"/>
      <c r="AU2" s="934"/>
      <c r="AV2" s="83" t="str">
        <f>IF(AW2="","","-")</f>
        <v>-</v>
      </c>
      <c r="AW2" s="894">
        <v>0</v>
      </c>
      <c r="AX2" s="894"/>
    </row>
    <row r="3" spans="1:50" ht="21" customHeight="1" thickBot="1" x14ac:dyDescent="0.2">
      <c r="A3" s="850" t="s">
        <v>622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631</v>
      </c>
      <c r="AK3" s="852"/>
      <c r="AL3" s="852"/>
      <c r="AM3" s="852"/>
      <c r="AN3" s="852"/>
      <c r="AO3" s="852"/>
      <c r="AP3" s="852"/>
      <c r="AQ3" s="852"/>
      <c r="AR3" s="852"/>
      <c r="AS3" s="852"/>
      <c r="AT3" s="852"/>
      <c r="AU3" s="852"/>
      <c r="AV3" s="852"/>
      <c r="AW3" s="852"/>
      <c r="AX3" s="24" t="s">
        <v>64</v>
      </c>
    </row>
    <row r="4" spans="1:50" ht="24.75" customHeight="1" x14ac:dyDescent="0.15">
      <c r="A4" s="696" t="s">
        <v>25</v>
      </c>
      <c r="B4" s="697"/>
      <c r="C4" s="697"/>
      <c r="D4" s="697"/>
      <c r="E4" s="697"/>
      <c r="F4" s="697"/>
      <c r="G4" s="674" t="s">
        <v>679</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633</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66</v>
      </c>
      <c r="B5" s="685"/>
      <c r="C5" s="685"/>
      <c r="D5" s="685"/>
      <c r="E5" s="685"/>
      <c r="F5" s="686"/>
      <c r="G5" s="822" t="s">
        <v>423</v>
      </c>
      <c r="H5" s="823"/>
      <c r="I5" s="823"/>
      <c r="J5" s="823"/>
      <c r="K5" s="823"/>
      <c r="L5" s="823"/>
      <c r="M5" s="824" t="s">
        <v>65</v>
      </c>
      <c r="N5" s="825"/>
      <c r="O5" s="825"/>
      <c r="P5" s="825"/>
      <c r="Q5" s="825"/>
      <c r="R5" s="826"/>
      <c r="S5" s="827" t="s">
        <v>69</v>
      </c>
      <c r="T5" s="823"/>
      <c r="U5" s="823"/>
      <c r="V5" s="823"/>
      <c r="W5" s="823"/>
      <c r="X5" s="828"/>
      <c r="Y5" s="690" t="s">
        <v>3</v>
      </c>
      <c r="Z5" s="532"/>
      <c r="AA5" s="532"/>
      <c r="AB5" s="532"/>
      <c r="AC5" s="532"/>
      <c r="AD5" s="533"/>
      <c r="AE5" s="691" t="s">
        <v>634</v>
      </c>
      <c r="AF5" s="691"/>
      <c r="AG5" s="691"/>
      <c r="AH5" s="691"/>
      <c r="AI5" s="691"/>
      <c r="AJ5" s="691"/>
      <c r="AK5" s="691"/>
      <c r="AL5" s="691"/>
      <c r="AM5" s="691"/>
      <c r="AN5" s="691"/>
      <c r="AO5" s="691"/>
      <c r="AP5" s="692"/>
      <c r="AQ5" s="693" t="s">
        <v>635</v>
      </c>
      <c r="AR5" s="694"/>
      <c r="AS5" s="694"/>
      <c r="AT5" s="694"/>
      <c r="AU5" s="694"/>
      <c r="AV5" s="694"/>
      <c r="AW5" s="694"/>
      <c r="AX5" s="695"/>
    </row>
    <row r="6" spans="1:50" ht="39" customHeight="1" x14ac:dyDescent="0.15">
      <c r="A6" s="698" t="s">
        <v>4</v>
      </c>
      <c r="B6" s="699"/>
      <c r="C6" s="699"/>
      <c r="D6" s="699"/>
      <c r="E6" s="699"/>
      <c r="F6" s="699"/>
      <c r="G6" s="379" t="str">
        <f>入力規則等!F39</f>
        <v>労働保険特別会計雇用勘定</v>
      </c>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1"/>
    </row>
    <row r="7" spans="1:50" ht="49.5" customHeight="1" x14ac:dyDescent="0.15">
      <c r="A7" s="484" t="s">
        <v>22</v>
      </c>
      <c r="B7" s="485"/>
      <c r="C7" s="485"/>
      <c r="D7" s="485"/>
      <c r="E7" s="485"/>
      <c r="F7" s="486"/>
      <c r="G7" s="487" t="s">
        <v>636</v>
      </c>
      <c r="H7" s="488"/>
      <c r="I7" s="488"/>
      <c r="J7" s="488"/>
      <c r="K7" s="488"/>
      <c r="L7" s="488"/>
      <c r="M7" s="488"/>
      <c r="N7" s="488"/>
      <c r="O7" s="488"/>
      <c r="P7" s="488"/>
      <c r="Q7" s="488"/>
      <c r="R7" s="488"/>
      <c r="S7" s="488"/>
      <c r="T7" s="488"/>
      <c r="U7" s="488"/>
      <c r="V7" s="488"/>
      <c r="W7" s="488"/>
      <c r="X7" s="489"/>
      <c r="Y7" s="906" t="s">
        <v>307</v>
      </c>
      <c r="Z7" s="429"/>
      <c r="AA7" s="429"/>
      <c r="AB7" s="429"/>
      <c r="AC7" s="429"/>
      <c r="AD7" s="907"/>
      <c r="AE7" s="895" t="s">
        <v>637</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4" t="s">
        <v>208</v>
      </c>
      <c r="B8" s="485"/>
      <c r="C8" s="485"/>
      <c r="D8" s="485"/>
      <c r="E8" s="485"/>
      <c r="F8" s="486"/>
      <c r="G8" s="929" t="str">
        <f>入力規則等!A27</f>
        <v>-</v>
      </c>
      <c r="H8" s="712"/>
      <c r="I8" s="712"/>
      <c r="J8" s="712"/>
      <c r="K8" s="712"/>
      <c r="L8" s="712"/>
      <c r="M8" s="712"/>
      <c r="N8" s="712"/>
      <c r="O8" s="712"/>
      <c r="P8" s="712"/>
      <c r="Q8" s="712"/>
      <c r="R8" s="712"/>
      <c r="S8" s="712"/>
      <c r="T8" s="712"/>
      <c r="U8" s="712"/>
      <c r="V8" s="712"/>
      <c r="W8" s="712"/>
      <c r="X8" s="930"/>
      <c r="Y8" s="829" t="s">
        <v>209</v>
      </c>
      <c r="Z8" s="830"/>
      <c r="AA8" s="830"/>
      <c r="AB8" s="830"/>
      <c r="AC8" s="830"/>
      <c r="AD8" s="831"/>
      <c r="AE8" s="711" t="str">
        <f>入力規則等!K13</f>
        <v>社会保障</v>
      </c>
      <c r="AF8" s="712"/>
      <c r="AG8" s="712"/>
      <c r="AH8" s="712"/>
      <c r="AI8" s="712"/>
      <c r="AJ8" s="712"/>
      <c r="AK8" s="712"/>
      <c r="AL8" s="712"/>
      <c r="AM8" s="712"/>
      <c r="AN8" s="712"/>
      <c r="AO8" s="712"/>
      <c r="AP8" s="712"/>
      <c r="AQ8" s="712"/>
      <c r="AR8" s="712"/>
      <c r="AS8" s="712"/>
      <c r="AT8" s="712"/>
      <c r="AU8" s="712"/>
      <c r="AV8" s="712"/>
      <c r="AW8" s="712"/>
      <c r="AX8" s="713"/>
    </row>
    <row r="9" spans="1:50" ht="58.5" customHeight="1" x14ac:dyDescent="0.15">
      <c r="A9" s="832" t="s">
        <v>23</v>
      </c>
      <c r="B9" s="833"/>
      <c r="C9" s="833"/>
      <c r="D9" s="833"/>
      <c r="E9" s="833"/>
      <c r="F9" s="833"/>
      <c r="G9" s="834" t="s">
        <v>638</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52" t="s">
        <v>29</v>
      </c>
      <c r="B10" s="653"/>
      <c r="C10" s="653"/>
      <c r="D10" s="653"/>
      <c r="E10" s="653"/>
      <c r="F10" s="653"/>
      <c r="G10" s="743" t="s">
        <v>685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52" t="s">
        <v>5</v>
      </c>
      <c r="B11" s="653"/>
      <c r="C11" s="653"/>
      <c r="D11" s="653"/>
      <c r="E11" s="653"/>
      <c r="F11" s="654"/>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947" t="s">
        <v>24</v>
      </c>
      <c r="B12" s="948"/>
      <c r="C12" s="948"/>
      <c r="D12" s="948"/>
      <c r="E12" s="948"/>
      <c r="F12" s="949"/>
      <c r="G12" s="749"/>
      <c r="H12" s="750"/>
      <c r="I12" s="750"/>
      <c r="J12" s="750"/>
      <c r="K12" s="750"/>
      <c r="L12" s="750"/>
      <c r="M12" s="750"/>
      <c r="N12" s="750"/>
      <c r="O12" s="750"/>
      <c r="P12" s="436" t="s">
        <v>308</v>
      </c>
      <c r="Q12" s="431"/>
      <c r="R12" s="431"/>
      <c r="S12" s="431"/>
      <c r="T12" s="431"/>
      <c r="U12" s="431"/>
      <c r="V12" s="432"/>
      <c r="W12" s="436" t="s">
        <v>330</v>
      </c>
      <c r="X12" s="431"/>
      <c r="Y12" s="431"/>
      <c r="Z12" s="431"/>
      <c r="AA12" s="431"/>
      <c r="AB12" s="431"/>
      <c r="AC12" s="432"/>
      <c r="AD12" s="436" t="s">
        <v>619</v>
      </c>
      <c r="AE12" s="431"/>
      <c r="AF12" s="431"/>
      <c r="AG12" s="431"/>
      <c r="AH12" s="431"/>
      <c r="AI12" s="431"/>
      <c r="AJ12" s="432"/>
      <c r="AK12" s="436" t="s">
        <v>623</v>
      </c>
      <c r="AL12" s="431"/>
      <c r="AM12" s="431"/>
      <c r="AN12" s="431"/>
      <c r="AO12" s="431"/>
      <c r="AP12" s="431"/>
      <c r="AQ12" s="432"/>
      <c r="AR12" s="436" t="s">
        <v>624</v>
      </c>
      <c r="AS12" s="431"/>
      <c r="AT12" s="431"/>
      <c r="AU12" s="431"/>
      <c r="AV12" s="431"/>
      <c r="AW12" s="431"/>
      <c r="AX12" s="714"/>
    </row>
    <row r="13" spans="1:50" ht="21" customHeight="1" x14ac:dyDescent="0.15">
      <c r="A13" s="606"/>
      <c r="B13" s="607"/>
      <c r="C13" s="607"/>
      <c r="D13" s="607"/>
      <c r="E13" s="607"/>
      <c r="F13" s="608"/>
      <c r="G13" s="715" t="s">
        <v>6</v>
      </c>
      <c r="H13" s="716"/>
      <c r="I13" s="753" t="s">
        <v>7</v>
      </c>
      <c r="J13" s="754"/>
      <c r="K13" s="754"/>
      <c r="L13" s="754"/>
      <c r="M13" s="754"/>
      <c r="N13" s="754"/>
      <c r="O13" s="755"/>
      <c r="P13" s="649">
        <v>161</v>
      </c>
      <c r="Q13" s="650"/>
      <c r="R13" s="650"/>
      <c r="S13" s="650"/>
      <c r="T13" s="650"/>
      <c r="U13" s="650"/>
      <c r="V13" s="651"/>
      <c r="W13" s="649">
        <v>180</v>
      </c>
      <c r="X13" s="650"/>
      <c r="Y13" s="650"/>
      <c r="Z13" s="650"/>
      <c r="AA13" s="650"/>
      <c r="AB13" s="650"/>
      <c r="AC13" s="651"/>
      <c r="AD13" s="649">
        <v>147</v>
      </c>
      <c r="AE13" s="650"/>
      <c r="AF13" s="650"/>
      <c r="AG13" s="650"/>
      <c r="AH13" s="650"/>
      <c r="AI13" s="650"/>
      <c r="AJ13" s="651"/>
      <c r="AK13" s="649">
        <v>31</v>
      </c>
      <c r="AL13" s="650"/>
      <c r="AM13" s="650"/>
      <c r="AN13" s="650"/>
      <c r="AO13" s="650"/>
      <c r="AP13" s="650"/>
      <c r="AQ13" s="651"/>
      <c r="AR13" s="903">
        <v>30</v>
      </c>
      <c r="AS13" s="904"/>
      <c r="AT13" s="904"/>
      <c r="AU13" s="904"/>
      <c r="AV13" s="904"/>
      <c r="AW13" s="904"/>
      <c r="AX13" s="905"/>
    </row>
    <row r="14" spans="1:50" ht="21" customHeight="1" x14ac:dyDescent="0.15">
      <c r="A14" s="606"/>
      <c r="B14" s="607"/>
      <c r="C14" s="607"/>
      <c r="D14" s="607"/>
      <c r="E14" s="607"/>
      <c r="F14" s="608"/>
      <c r="G14" s="717"/>
      <c r="H14" s="718"/>
      <c r="I14" s="703" t="s">
        <v>8</v>
      </c>
      <c r="J14" s="751"/>
      <c r="K14" s="751"/>
      <c r="L14" s="751"/>
      <c r="M14" s="751"/>
      <c r="N14" s="751"/>
      <c r="O14" s="752"/>
      <c r="P14" s="649" t="s">
        <v>639</v>
      </c>
      <c r="Q14" s="650"/>
      <c r="R14" s="650"/>
      <c r="S14" s="650"/>
      <c r="T14" s="650"/>
      <c r="U14" s="650"/>
      <c r="V14" s="651"/>
      <c r="W14" s="649" t="s">
        <v>639</v>
      </c>
      <c r="X14" s="650"/>
      <c r="Y14" s="650"/>
      <c r="Z14" s="650"/>
      <c r="AA14" s="650"/>
      <c r="AB14" s="650"/>
      <c r="AC14" s="651"/>
      <c r="AD14" s="649" t="s">
        <v>639</v>
      </c>
      <c r="AE14" s="650"/>
      <c r="AF14" s="650"/>
      <c r="AG14" s="650"/>
      <c r="AH14" s="650"/>
      <c r="AI14" s="650"/>
      <c r="AJ14" s="651"/>
      <c r="AK14" s="649" t="s">
        <v>640</v>
      </c>
      <c r="AL14" s="650"/>
      <c r="AM14" s="650"/>
      <c r="AN14" s="650"/>
      <c r="AO14" s="650"/>
      <c r="AP14" s="650"/>
      <c r="AQ14" s="651"/>
      <c r="AR14" s="777"/>
      <c r="AS14" s="777"/>
      <c r="AT14" s="777"/>
      <c r="AU14" s="777"/>
      <c r="AV14" s="777"/>
      <c r="AW14" s="777"/>
      <c r="AX14" s="778"/>
    </row>
    <row r="15" spans="1:50" ht="21" customHeight="1" x14ac:dyDescent="0.15">
      <c r="A15" s="606"/>
      <c r="B15" s="607"/>
      <c r="C15" s="607"/>
      <c r="D15" s="607"/>
      <c r="E15" s="607"/>
      <c r="F15" s="608"/>
      <c r="G15" s="717"/>
      <c r="H15" s="718"/>
      <c r="I15" s="703" t="s">
        <v>50</v>
      </c>
      <c r="J15" s="704"/>
      <c r="K15" s="704"/>
      <c r="L15" s="704"/>
      <c r="M15" s="704"/>
      <c r="N15" s="704"/>
      <c r="O15" s="705"/>
      <c r="P15" s="649" t="s">
        <v>639</v>
      </c>
      <c r="Q15" s="650"/>
      <c r="R15" s="650"/>
      <c r="S15" s="650"/>
      <c r="T15" s="650"/>
      <c r="U15" s="650"/>
      <c r="V15" s="651"/>
      <c r="W15" s="649" t="s">
        <v>639</v>
      </c>
      <c r="X15" s="650"/>
      <c r="Y15" s="650"/>
      <c r="Z15" s="650"/>
      <c r="AA15" s="650"/>
      <c r="AB15" s="650"/>
      <c r="AC15" s="651"/>
      <c r="AD15" s="649" t="s">
        <v>639</v>
      </c>
      <c r="AE15" s="650"/>
      <c r="AF15" s="650"/>
      <c r="AG15" s="650"/>
      <c r="AH15" s="650"/>
      <c r="AI15" s="650"/>
      <c r="AJ15" s="651"/>
      <c r="AK15" s="649" t="s">
        <v>640</v>
      </c>
      <c r="AL15" s="650"/>
      <c r="AM15" s="650"/>
      <c r="AN15" s="650"/>
      <c r="AO15" s="650"/>
      <c r="AP15" s="650"/>
      <c r="AQ15" s="651"/>
      <c r="AR15" s="649"/>
      <c r="AS15" s="650"/>
      <c r="AT15" s="650"/>
      <c r="AU15" s="650"/>
      <c r="AV15" s="650"/>
      <c r="AW15" s="650"/>
      <c r="AX15" s="792"/>
    </row>
    <row r="16" spans="1:50" ht="21" customHeight="1" x14ac:dyDescent="0.15">
      <c r="A16" s="606"/>
      <c r="B16" s="607"/>
      <c r="C16" s="607"/>
      <c r="D16" s="607"/>
      <c r="E16" s="607"/>
      <c r="F16" s="608"/>
      <c r="G16" s="717"/>
      <c r="H16" s="718"/>
      <c r="I16" s="703" t="s">
        <v>51</v>
      </c>
      <c r="J16" s="704"/>
      <c r="K16" s="704"/>
      <c r="L16" s="704"/>
      <c r="M16" s="704"/>
      <c r="N16" s="704"/>
      <c r="O16" s="705"/>
      <c r="P16" s="649" t="s">
        <v>639</v>
      </c>
      <c r="Q16" s="650"/>
      <c r="R16" s="650"/>
      <c r="S16" s="650"/>
      <c r="T16" s="650"/>
      <c r="U16" s="650"/>
      <c r="V16" s="651"/>
      <c r="W16" s="649" t="s">
        <v>639</v>
      </c>
      <c r="X16" s="650"/>
      <c r="Y16" s="650"/>
      <c r="Z16" s="650"/>
      <c r="AA16" s="650"/>
      <c r="AB16" s="650"/>
      <c r="AC16" s="651"/>
      <c r="AD16" s="649" t="s">
        <v>639</v>
      </c>
      <c r="AE16" s="650"/>
      <c r="AF16" s="650"/>
      <c r="AG16" s="650"/>
      <c r="AH16" s="650"/>
      <c r="AI16" s="650"/>
      <c r="AJ16" s="651"/>
      <c r="AK16" s="649" t="s">
        <v>640</v>
      </c>
      <c r="AL16" s="650"/>
      <c r="AM16" s="650"/>
      <c r="AN16" s="650"/>
      <c r="AO16" s="650"/>
      <c r="AP16" s="650"/>
      <c r="AQ16" s="651"/>
      <c r="AR16" s="746"/>
      <c r="AS16" s="747"/>
      <c r="AT16" s="747"/>
      <c r="AU16" s="747"/>
      <c r="AV16" s="747"/>
      <c r="AW16" s="747"/>
      <c r="AX16" s="748"/>
    </row>
    <row r="17" spans="1:50" ht="24.75" customHeight="1" x14ac:dyDescent="0.15">
      <c r="A17" s="606"/>
      <c r="B17" s="607"/>
      <c r="C17" s="607"/>
      <c r="D17" s="607"/>
      <c r="E17" s="607"/>
      <c r="F17" s="608"/>
      <c r="G17" s="717"/>
      <c r="H17" s="718"/>
      <c r="I17" s="703" t="s">
        <v>49</v>
      </c>
      <c r="J17" s="751"/>
      <c r="K17" s="751"/>
      <c r="L17" s="751"/>
      <c r="M17" s="751"/>
      <c r="N17" s="751"/>
      <c r="O17" s="752"/>
      <c r="P17" s="649" t="s">
        <v>639</v>
      </c>
      <c r="Q17" s="650"/>
      <c r="R17" s="650"/>
      <c r="S17" s="650"/>
      <c r="T17" s="650"/>
      <c r="U17" s="650"/>
      <c r="V17" s="651"/>
      <c r="W17" s="649" t="s">
        <v>639</v>
      </c>
      <c r="X17" s="650"/>
      <c r="Y17" s="650"/>
      <c r="Z17" s="650"/>
      <c r="AA17" s="650"/>
      <c r="AB17" s="650"/>
      <c r="AC17" s="651"/>
      <c r="AD17" s="649" t="s">
        <v>639</v>
      </c>
      <c r="AE17" s="650"/>
      <c r="AF17" s="650"/>
      <c r="AG17" s="650"/>
      <c r="AH17" s="650"/>
      <c r="AI17" s="650"/>
      <c r="AJ17" s="651"/>
      <c r="AK17" s="649" t="s">
        <v>640</v>
      </c>
      <c r="AL17" s="650"/>
      <c r="AM17" s="650"/>
      <c r="AN17" s="650"/>
      <c r="AO17" s="650"/>
      <c r="AP17" s="650"/>
      <c r="AQ17" s="651"/>
      <c r="AR17" s="901"/>
      <c r="AS17" s="901"/>
      <c r="AT17" s="901"/>
      <c r="AU17" s="901"/>
      <c r="AV17" s="901"/>
      <c r="AW17" s="901"/>
      <c r="AX17" s="902"/>
    </row>
    <row r="18" spans="1:50" ht="24.75" customHeight="1" x14ac:dyDescent="0.15">
      <c r="A18" s="606"/>
      <c r="B18" s="607"/>
      <c r="C18" s="607"/>
      <c r="D18" s="607"/>
      <c r="E18" s="607"/>
      <c r="F18" s="608"/>
      <c r="G18" s="719"/>
      <c r="H18" s="720"/>
      <c r="I18" s="708" t="s">
        <v>20</v>
      </c>
      <c r="J18" s="709"/>
      <c r="K18" s="709"/>
      <c r="L18" s="709"/>
      <c r="M18" s="709"/>
      <c r="N18" s="709"/>
      <c r="O18" s="710"/>
      <c r="P18" s="861">
        <f>SUM(P13:V17)</f>
        <v>161</v>
      </c>
      <c r="Q18" s="862"/>
      <c r="R18" s="862"/>
      <c r="S18" s="862"/>
      <c r="T18" s="862"/>
      <c r="U18" s="862"/>
      <c r="V18" s="863"/>
      <c r="W18" s="861">
        <f>SUM(W13:AC17)</f>
        <v>180</v>
      </c>
      <c r="X18" s="862"/>
      <c r="Y18" s="862"/>
      <c r="Z18" s="862"/>
      <c r="AA18" s="862"/>
      <c r="AB18" s="862"/>
      <c r="AC18" s="863"/>
      <c r="AD18" s="861">
        <f>SUM(AD13:AJ17)</f>
        <v>147</v>
      </c>
      <c r="AE18" s="862"/>
      <c r="AF18" s="862"/>
      <c r="AG18" s="862"/>
      <c r="AH18" s="862"/>
      <c r="AI18" s="862"/>
      <c r="AJ18" s="863"/>
      <c r="AK18" s="861">
        <f>SUM(AK13:AQ17)</f>
        <v>31</v>
      </c>
      <c r="AL18" s="862"/>
      <c r="AM18" s="862"/>
      <c r="AN18" s="862"/>
      <c r="AO18" s="862"/>
      <c r="AP18" s="862"/>
      <c r="AQ18" s="863"/>
      <c r="AR18" s="861">
        <f>SUM(AR13:AX17)</f>
        <v>30</v>
      </c>
      <c r="AS18" s="862"/>
      <c r="AT18" s="862"/>
      <c r="AU18" s="862"/>
      <c r="AV18" s="862"/>
      <c r="AW18" s="862"/>
      <c r="AX18" s="864"/>
    </row>
    <row r="19" spans="1:50" ht="24.75" customHeight="1" x14ac:dyDescent="0.15">
      <c r="A19" s="606"/>
      <c r="B19" s="607"/>
      <c r="C19" s="607"/>
      <c r="D19" s="607"/>
      <c r="E19" s="607"/>
      <c r="F19" s="608"/>
      <c r="G19" s="859" t="s">
        <v>9</v>
      </c>
      <c r="H19" s="860"/>
      <c r="I19" s="860"/>
      <c r="J19" s="860"/>
      <c r="K19" s="860"/>
      <c r="L19" s="860"/>
      <c r="M19" s="860"/>
      <c r="N19" s="860"/>
      <c r="O19" s="860"/>
      <c r="P19" s="649">
        <v>130</v>
      </c>
      <c r="Q19" s="650"/>
      <c r="R19" s="650"/>
      <c r="S19" s="650"/>
      <c r="T19" s="650"/>
      <c r="U19" s="650"/>
      <c r="V19" s="651"/>
      <c r="W19" s="649">
        <v>141</v>
      </c>
      <c r="X19" s="650"/>
      <c r="Y19" s="650"/>
      <c r="Z19" s="650"/>
      <c r="AA19" s="650"/>
      <c r="AB19" s="650"/>
      <c r="AC19" s="651"/>
      <c r="AD19" s="649">
        <v>98</v>
      </c>
      <c r="AE19" s="650"/>
      <c r="AF19" s="650"/>
      <c r="AG19" s="650"/>
      <c r="AH19" s="650"/>
      <c r="AI19" s="650"/>
      <c r="AJ19" s="651"/>
      <c r="AK19" s="309"/>
      <c r="AL19" s="309"/>
      <c r="AM19" s="309"/>
      <c r="AN19" s="309"/>
      <c r="AO19" s="309"/>
      <c r="AP19" s="309"/>
      <c r="AQ19" s="309"/>
      <c r="AR19" s="309"/>
      <c r="AS19" s="309"/>
      <c r="AT19" s="309"/>
      <c r="AU19" s="309"/>
      <c r="AV19" s="309"/>
      <c r="AW19" s="309"/>
      <c r="AX19" s="311"/>
    </row>
    <row r="20" spans="1:50" ht="24.75" customHeight="1" x14ac:dyDescent="0.15">
      <c r="A20" s="606"/>
      <c r="B20" s="607"/>
      <c r="C20" s="607"/>
      <c r="D20" s="607"/>
      <c r="E20" s="607"/>
      <c r="F20" s="608"/>
      <c r="G20" s="859" t="s">
        <v>10</v>
      </c>
      <c r="H20" s="860"/>
      <c r="I20" s="860"/>
      <c r="J20" s="860"/>
      <c r="K20" s="860"/>
      <c r="L20" s="860"/>
      <c r="M20" s="860"/>
      <c r="N20" s="860"/>
      <c r="O20" s="860"/>
      <c r="P20" s="301">
        <f>IF(P18=0, "-", SUM(P19)/P18)</f>
        <v>0.80745341614906829</v>
      </c>
      <c r="Q20" s="301"/>
      <c r="R20" s="301"/>
      <c r="S20" s="301"/>
      <c r="T20" s="301"/>
      <c r="U20" s="301"/>
      <c r="V20" s="301"/>
      <c r="W20" s="301">
        <f t="shared" ref="W20" si="0">IF(W18=0, "-", SUM(W19)/W18)</f>
        <v>0.78333333333333333</v>
      </c>
      <c r="X20" s="301"/>
      <c r="Y20" s="301"/>
      <c r="Z20" s="301"/>
      <c r="AA20" s="301"/>
      <c r="AB20" s="301"/>
      <c r="AC20" s="301"/>
      <c r="AD20" s="301">
        <f t="shared" ref="AD20" si="1">IF(AD18=0, "-", SUM(AD19)/AD18)</f>
        <v>0.66666666666666663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0.80745341614906829</v>
      </c>
      <c r="Q21" s="301"/>
      <c r="R21" s="301"/>
      <c r="S21" s="301"/>
      <c r="T21" s="301"/>
      <c r="U21" s="301"/>
      <c r="V21" s="301"/>
      <c r="W21" s="301">
        <f t="shared" ref="W21" si="2">IF(W19=0, "-", SUM(W19)/SUM(W13,W14))</f>
        <v>0.78333333333333333</v>
      </c>
      <c r="X21" s="301"/>
      <c r="Y21" s="301"/>
      <c r="Z21" s="301"/>
      <c r="AA21" s="301"/>
      <c r="AB21" s="301"/>
      <c r="AC21" s="301"/>
      <c r="AD21" s="301">
        <f t="shared" ref="AD21" si="3">IF(AD19=0, "-", SUM(AD19)/SUM(AD13,AD14))</f>
        <v>0.66666666666666663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627</v>
      </c>
      <c r="B22" s="957"/>
      <c r="C22" s="957"/>
      <c r="D22" s="957"/>
      <c r="E22" s="957"/>
      <c r="F22" s="958"/>
      <c r="G22" s="952" t="s">
        <v>254</v>
      </c>
      <c r="H22" s="207"/>
      <c r="I22" s="207"/>
      <c r="J22" s="207"/>
      <c r="K22" s="207"/>
      <c r="L22" s="207"/>
      <c r="M22" s="207"/>
      <c r="N22" s="207"/>
      <c r="O22" s="208"/>
      <c r="P22" s="917" t="s">
        <v>625</v>
      </c>
      <c r="Q22" s="207"/>
      <c r="R22" s="207"/>
      <c r="S22" s="207"/>
      <c r="T22" s="207"/>
      <c r="U22" s="207"/>
      <c r="V22" s="208"/>
      <c r="W22" s="917" t="s">
        <v>626</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641</v>
      </c>
      <c r="H23" s="954"/>
      <c r="I23" s="954"/>
      <c r="J23" s="954"/>
      <c r="K23" s="954"/>
      <c r="L23" s="954"/>
      <c r="M23" s="954"/>
      <c r="N23" s="954"/>
      <c r="O23" s="955"/>
      <c r="P23" s="903">
        <v>31</v>
      </c>
      <c r="Q23" s="904"/>
      <c r="R23" s="904"/>
      <c r="S23" s="904"/>
      <c r="T23" s="904"/>
      <c r="U23" s="904"/>
      <c r="V23" s="918"/>
      <c r="W23" s="903">
        <v>30</v>
      </c>
      <c r="X23" s="904"/>
      <c r="Y23" s="904"/>
      <c r="Z23" s="904"/>
      <c r="AA23" s="904"/>
      <c r="AB23" s="904"/>
      <c r="AC23" s="918"/>
      <c r="AD23" s="966" t="s">
        <v>715</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642</v>
      </c>
      <c r="H24" s="920"/>
      <c r="I24" s="920"/>
      <c r="J24" s="920"/>
      <c r="K24" s="920"/>
      <c r="L24" s="920"/>
      <c r="M24" s="920"/>
      <c r="N24" s="920"/>
      <c r="O24" s="921"/>
      <c r="P24" s="649">
        <v>0</v>
      </c>
      <c r="Q24" s="650"/>
      <c r="R24" s="650"/>
      <c r="S24" s="650"/>
      <c r="T24" s="650"/>
      <c r="U24" s="650"/>
      <c r="V24" s="651"/>
      <c r="W24" s="649">
        <v>0</v>
      </c>
      <c r="X24" s="650"/>
      <c r="Y24" s="650"/>
      <c r="Z24" s="650"/>
      <c r="AA24" s="650"/>
      <c r="AB24" s="650"/>
      <c r="AC24" s="651"/>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9"/>
      <c r="Q25" s="650"/>
      <c r="R25" s="650"/>
      <c r="S25" s="650"/>
      <c r="T25" s="650"/>
      <c r="U25" s="650"/>
      <c r="V25" s="651"/>
      <c r="W25" s="649"/>
      <c r="X25" s="650"/>
      <c r="Y25" s="650"/>
      <c r="Z25" s="650"/>
      <c r="AA25" s="650"/>
      <c r="AB25" s="650"/>
      <c r="AC25" s="651"/>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9"/>
      <c r="Q26" s="650"/>
      <c r="R26" s="650"/>
      <c r="S26" s="650"/>
      <c r="T26" s="650"/>
      <c r="U26" s="650"/>
      <c r="V26" s="651"/>
      <c r="W26" s="649"/>
      <c r="X26" s="650"/>
      <c r="Y26" s="650"/>
      <c r="Z26" s="650"/>
      <c r="AA26" s="650"/>
      <c r="AB26" s="650"/>
      <c r="AC26" s="651"/>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9"/>
      <c r="Q27" s="650"/>
      <c r="R27" s="650"/>
      <c r="S27" s="650"/>
      <c r="T27" s="650"/>
      <c r="U27" s="650"/>
      <c r="V27" s="651"/>
      <c r="W27" s="649"/>
      <c r="X27" s="650"/>
      <c r="Y27" s="650"/>
      <c r="Z27" s="650"/>
      <c r="AA27" s="650"/>
      <c r="AB27" s="650"/>
      <c r="AC27" s="651"/>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f>P29-SUM(P23:P27)</f>
        <v>0</v>
      </c>
      <c r="Q28" s="862"/>
      <c r="R28" s="862"/>
      <c r="S28" s="862"/>
      <c r="T28" s="862"/>
      <c r="U28" s="862"/>
      <c r="V28" s="863"/>
      <c r="W28" s="861">
        <f>W29-SUM(W23:W27)</f>
        <v>0</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9">
        <f>AK13</f>
        <v>31</v>
      </c>
      <c r="Q29" s="650"/>
      <c r="R29" s="650"/>
      <c r="S29" s="650"/>
      <c r="T29" s="650"/>
      <c r="U29" s="650"/>
      <c r="V29" s="651"/>
      <c r="W29" s="935">
        <f>AR13</f>
        <v>30</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25.5" customHeight="1" x14ac:dyDescent="0.15">
      <c r="A30" s="844" t="s">
        <v>270</v>
      </c>
      <c r="B30" s="845"/>
      <c r="C30" s="845"/>
      <c r="D30" s="845"/>
      <c r="E30" s="845"/>
      <c r="F30" s="846"/>
      <c r="G30" s="762" t="s">
        <v>145</v>
      </c>
      <c r="H30" s="763"/>
      <c r="I30" s="763"/>
      <c r="J30" s="763"/>
      <c r="K30" s="763"/>
      <c r="L30" s="763"/>
      <c r="M30" s="763"/>
      <c r="N30" s="763"/>
      <c r="O30" s="764"/>
      <c r="P30" s="840" t="s">
        <v>58</v>
      </c>
      <c r="Q30" s="763"/>
      <c r="R30" s="763"/>
      <c r="S30" s="763"/>
      <c r="T30" s="763"/>
      <c r="U30" s="763"/>
      <c r="V30" s="763"/>
      <c r="W30" s="763"/>
      <c r="X30" s="764"/>
      <c r="Y30" s="837"/>
      <c r="Z30" s="838"/>
      <c r="AA30" s="839"/>
      <c r="AB30" s="841" t="s">
        <v>11</v>
      </c>
      <c r="AC30" s="842"/>
      <c r="AD30" s="843"/>
      <c r="AE30" s="841" t="s">
        <v>308</v>
      </c>
      <c r="AF30" s="842"/>
      <c r="AG30" s="842"/>
      <c r="AH30" s="843"/>
      <c r="AI30" s="898" t="s">
        <v>330</v>
      </c>
      <c r="AJ30" s="898"/>
      <c r="AK30" s="898"/>
      <c r="AL30" s="841"/>
      <c r="AM30" s="898" t="s">
        <v>427</v>
      </c>
      <c r="AN30" s="898"/>
      <c r="AO30" s="898"/>
      <c r="AP30" s="841"/>
      <c r="AQ30" s="756" t="s">
        <v>184</v>
      </c>
      <c r="AR30" s="757"/>
      <c r="AS30" s="757"/>
      <c r="AT30" s="758"/>
      <c r="AU30" s="763" t="s">
        <v>133</v>
      </c>
      <c r="AV30" s="763"/>
      <c r="AW30" s="763"/>
      <c r="AX30" s="900"/>
    </row>
    <row r="31" spans="1:50" ht="25.5" customHeight="1" x14ac:dyDescent="0.15">
      <c r="A31" s="384"/>
      <c r="B31" s="385"/>
      <c r="C31" s="385"/>
      <c r="D31" s="385"/>
      <c r="E31" s="385"/>
      <c r="F31" s="386"/>
      <c r="G31" s="403"/>
      <c r="H31" s="382"/>
      <c r="I31" s="382"/>
      <c r="J31" s="382"/>
      <c r="K31" s="382"/>
      <c r="L31" s="382"/>
      <c r="M31" s="382"/>
      <c r="N31" s="382"/>
      <c r="O31" s="404"/>
      <c r="P31" s="421"/>
      <c r="Q31" s="382"/>
      <c r="R31" s="382"/>
      <c r="S31" s="382"/>
      <c r="T31" s="382"/>
      <c r="U31" s="382"/>
      <c r="V31" s="382"/>
      <c r="W31" s="382"/>
      <c r="X31" s="404"/>
      <c r="Y31" s="441"/>
      <c r="Z31" s="442"/>
      <c r="AA31" s="443"/>
      <c r="AB31" s="397"/>
      <c r="AC31" s="398"/>
      <c r="AD31" s="399"/>
      <c r="AE31" s="397"/>
      <c r="AF31" s="398"/>
      <c r="AG31" s="398"/>
      <c r="AH31" s="399"/>
      <c r="AI31" s="899"/>
      <c r="AJ31" s="899"/>
      <c r="AK31" s="899"/>
      <c r="AL31" s="397"/>
      <c r="AM31" s="899"/>
      <c r="AN31" s="899"/>
      <c r="AO31" s="899"/>
      <c r="AP31" s="397"/>
      <c r="AQ31" s="235" t="s">
        <v>640</v>
      </c>
      <c r="AR31" s="186"/>
      <c r="AS31" s="121" t="s">
        <v>185</v>
      </c>
      <c r="AT31" s="122"/>
      <c r="AU31" s="185">
        <v>3</v>
      </c>
      <c r="AV31" s="185"/>
      <c r="AW31" s="382" t="s">
        <v>175</v>
      </c>
      <c r="AX31" s="383"/>
    </row>
    <row r="32" spans="1:50" ht="37.5" customHeight="1" x14ac:dyDescent="0.15">
      <c r="A32" s="387"/>
      <c r="B32" s="385"/>
      <c r="C32" s="385"/>
      <c r="D32" s="385"/>
      <c r="E32" s="385"/>
      <c r="F32" s="386"/>
      <c r="G32" s="553" t="s">
        <v>643</v>
      </c>
      <c r="H32" s="554"/>
      <c r="I32" s="554"/>
      <c r="J32" s="554"/>
      <c r="K32" s="554"/>
      <c r="L32" s="554"/>
      <c r="M32" s="554"/>
      <c r="N32" s="554"/>
      <c r="O32" s="555"/>
      <c r="P32" s="93" t="s">
        <v>644</v>
      </c>
      <c r="Q32" s="93"/>
      <c r="R32" s="93"/>
      <c r="S32" s="93"/>
      <c r="T32" s="93"/>
      <c r="U32" s="93"/>
      <c r="V32" s="93"/>
      <c r="W32" s="93"/>
      <c r="X32" s="94"/>
      <c r="Y32" s="460" t="s">
        <v>12</v>
      </c>
      <c r="Z32" s="520"/>
      <c r="AA32" s="521"/>
      <c r="AB32" s="450" t="s">
        <v>14</v>
      </c>
      <c r="AC32" s="450"/>
      <c r="AD32" s="450"/>
      <c r="AE32" s="203">
        <v>77.3</v>
      </c>
      <c r="AF32" s="204"/>
      <c r="AG32" s="204"/>
      <c r="AH32" s="204"/>
      <c r="AI32" s="203">
        <v>78.400000000000006</v>
      </c>
      <c r="AJ32" s="204"/>
      <c r="AK32" s="204"/>
      <c r="AL32" s="204"/>
      <c r="AM32" s="203">
        <v>80.7</v>
      </c>
      <c r="AN32" s="204"/>
      <c r="AO32" s="204"/>
      <c r="AP32" s="204"/>
      <c r="AQ32" s="321" t="s">
        <v>640</v>
      </c>
      <c r="AR32" s="193"/>
      <c r="AS32" s="193"/>
      <c r="AT32" s="322"/>
      <c r="AU32" s="204" t="s">
        <v>640</v>
      </c>
      <c r="AV32" s="204"/>
      <c r="AW32" s="204"/>
      <c r="AX32" s="206"/>
    </row>
    <row r="33" spans="1:51" ht="37.5" customHeight="1" x14ac:dyDescent="0.15">
      <c r="A33" s="388"/>
      <c r="B33" s="389"/>
      <c r="C33" s="389"/>
      <c r="D33" s="389"/>
      <c r="E33" s="389"/>
      <c r="F33" s="390"/>
      <c r="G33" s="556"/>
      <c r="H33" s="557"/>
      <c r="I33" s="557"/>
      <c r="J33" s="557"/>
      <c r="K33" s="557"/>
      <c r="L33" s="557"/>
      <c r="M33" s="557"/>
      <c r="N33" s="557"/>
      <c r="O33" s="558"/>
      <c r="P33" s="96"/>
      <c r="Q33" s="96"/>
      <c r="R33" s="96"/>
      <c r="S33" s="96"/>
      <c r="T33" s="96"/>
      <c r="U33" s="96"/>
      <c r="V33" s="96"/>
      <c r="W33" s="96"/>
      <c r="X33" s="97"/>
      <c r="Y33" s="436" t="s">
        <v>53</v>
      </c>
      <c r="Z33" s="431"/>
      <c r="AA33" s="432"/>
      <c r="AB33" s="512" t="s">
        <v>14</v>
      </c>
      <c r="AC33" s="512"/>
      <c r="AD33" s="512"/>
      <c r="AE33" s="203">
        <v>74.599999999999994</v>
      </c>
      <c r="AF33" s="204"/>
      <c r="AG33" s="204"/>
      <c r="AH33" s="204"/>
      <c r="AI33" s="203">
        <v>74.599999999999994</v>
      </c>
      <c r="AJ33" s="204"/>
      <c r="AK33" s="204"/>
      <c r="AL33" s="204"/>
      <c r="AM33" s="203">
        <v>74.599999999999994</v>
      </c>
      <c r="AN33" s="204"/>
      <c r="AO33" s="204"/>
      <c r="AP33" s="204"/>
      <c r="AQ33" s="321" t="s">
        <v>640</v>
      </c>
      <c r="AR33" s="193"/>
      <c r="AS33" s="193"/>
      <c r="AT33" s="322"/>
      <c r="AU33" s="204">
        <v>74.599999999999994</v>
      </c>
      <c r="AV33" s="204"/>
      <c r="AW33" s="204"/>
      <c r="AX33" s="206"/>
    </row>
    <row r="34" spans="1:51" ht="37.5" customHeight="1" x14ac:dyDescent="0.15">
      <c r="A34" s="387"/>
      <c r="B34" s="385"/>
      <c r="C34" s="385"/>
      <c r="D34" s="385"/>
      <c r="E34" s="385"/>
      <c r="F34" s="386"/>
      <c r="G34" s="559"/>
      <c r="H34" s="560"/>
      <c r="I34" s="560"/>
      <c r="J34" s="560"/>
      <c r="K34" s="560"/>
      <c r="L34" s="560"/>
      <c r="M34" s="560"/>
      <c r="N34" s="560"/>
      <c r="O34" s="561"/>
      <c r="P34" s="99"/>
      <c r="Q34" s="99"/>
      <c r="R34" s="99"/>
      <c r="S34" s="99"/>
      <c r="T34" s="99"/>
      <c r="U34" s="99"/>
      <c r="V34" s="99"/>
      <c r="W34" s="99"/>
      <c r="X34" s="100"/>
      <c r="Y34" s="436" t="s">
        <v>13</v>
      </c>
      <c r="Z34" s="431"/>
      <c r="AA34" s="432"/>
      <c r="AB34" s="545" t="s">
        <v>176</v>
      </c>
      <c r="AC34" s="545"/>
      <c r="AD34" s="545"/>
      <c r="AE34" s="203">
        <v>103.9</v>
      </c>
      <c r="AF34" s="204"/>
      <c r="AG34" s="204"/>
      <c r="AH34" s="204"/>
      <c r="AI34" s="203">
        <v>105.1</v>
      </c>
      <c r="AJ34" s="204"/>
      <c r="AK34" s="204"/>
      <c r="AL34" s="204"/>
      <c r="AM34" s="203">
        <v>108.2</v>
      </c>
      <c r="AN34" s="204"/>
      <c r="AO34" s="204"/>
      <c r="AP34" s="204"/>
      <c r="AQ34" s="321" t="s">
        <v>640</v>
      </c>
      <c r="AR34" s="193"/>
      <c r="AS34" s="193"/>
      <c r="AT34" s="322"/>
      <c r="AU34" s="204" t="s">
        <v>640</v>
      </c>
      <c r="AV34" s="204"/>
      <c r="AW34" s="204"/>
      <c r="AX34" s="206"/>
    </row>
    <row r="35" spans="1:51" ht="23.25" customHeight="1" x14ac:dyDescent="0.15">
      <c r="A35" s="213" t="s">
        <v>298</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9" t="s">
        <v>270</v>
      </c>
      <c r="B37" s="760"/>
      <c r="C37" s="760"/>
      <c r="D37" s="760"/>
      <c r="E37" s="760"/>
      <c r="F37" s="761"/>
      <c r="G37" s="400" t="s">
        <v>145</v>
      </c>
      <c r="H37" s="401"/>
      <c r="I37" s="401"/>
      <c r="J37" s="401"/>
      <c r="K37" s="401"/>
      <c r="L37" s="401"/>
      <c r="M37" s="401"/>
      <c r="N37" s="401"/>
      <c r="O37" s="402"/>
      <c r="P37" s="437" t="s">
        <v>58</v>
      </c>
      <c r="Q37" s="401"/>
      <c r="R37" s="401"/>
      <c r="S37" s="401"/>
      <c r="T37" s="401"/>
      <c r="U37" s="401"/>
      <c r="V37" s="401"/>
      <c r="W37" s="401"/>
      <c r="X37" s="402"/>
      <c r="Y37" s="438"/>
      <c r="Z37" s="439"/>
      <c r="AA37" s="440"/>
      <c r="AB37" s="394" t="s">
        <v>11</v>
      </c>
      <c r="AC37" s="395"/>
      <c r="AD37" s="396"/>
      <c r="AE37" s="232" t="s">
        <v>308</v>
      </c>
      <c r="AF37" s="232"/>
      <c r="AG37" s="232"/>
      <c r="AH37" s="232"/>
      <c r="AI37" s="232" t="s">
        <v>330</v>
      </c>
      <c r="AJ37" s="232"/>
      <c r="AK37" s="232"/>
      <c r="AL37" s="232"/>
      <c r="AM37" s="232" t="s">
        <v>427</v>
      </c>
      <c r="AN37" s="232"/>
      <c r="AO37" s="232"/>
      <c r="AP37" s="232"/>
      <c r="AQ37" s="139" t="s">
        <v>184</v>
      </c>
      <c r="AR37" s="140"/>
      <c r="AS37" s="140"/>
      <c r="AT37" s="141"/>
      <c r="AU37" s="401" t="s">
        <v>133</v>
      </c>
      <c r="AV37" s="401"/>
      <c r="AW37" s="401"/>
      <c r="AX37" s="893"/>
      <c r="AY37">
        <f>COUNTA($G$39)</f>
        <v>1</v>
      </c>
    </row>
    <row r="38" spans="1:51" ht="18.75" customHeight="1" x14ac:dyDescent="0.15">
      <c r="A38" s="384"/>
      <c r="B38" s="385"/>
      <c r="C38" s="385"/>
      <c r="D38" s="385"/>
      <c r="E38" s="385"/>
      <c r="F38" s="386"/>
      <c r="G38" s="403"/>
      <c r="H38" s="382"/>
      <c r="I38" s="382"/>
      <c r="J38" s="382"/>
      <c r="K38" s="382"/>
      <c r="L38" s="382"/>
      <c r="M38" s="382"/>
      <c r="N38" s="382"/>
      <c r="O38" s="404"/>
      <c r="P38" s="421"/>
      <c r="Q38" s="382"/>
      <c r="R38" s="382"/>
      <c r="S38" s="382"/>
      <c r="T38" s="382"/>
      <c r="U38" s="382"/>
      <c r="V38" s="382"/>
      <c r="W38" s="382"/>
      <c r="X38" s="404"/>
      <c r="Y38" s="441"/>
      <c r="Z38" s="442"/>
      <c r="AA38" s="443"/>
      <c r="AB38" s="397"/>
      <c r="AC38" s="398"/>
      <c r="AD38" s="399"/>
      <c r="AE38" s="232"/>
      <c r="AF38" s="232"/>
      <c r="AG38" s="232"/>
      <c r="AH38" s="232"/>
      <c r="AI38" s="232"/>
      <c r="AJ38" s="232"/>
      <c r="AK38" s="232"/>
      <c r="AL38" s="232"/>
      <c r="AM38" s="232"/>
      <c r="AN38" s="232"/>
      <c r="AO38" s="232"/>
      <c r="AP38" s="232"/>
      <c r="AQ38" s="235" t="s">
        <v>640</v>
      </c>
      <c r="AR38" s="186"/>
      <c r="AS38" s="121" t="s">
        <v>185</v>
      </c>
      <c r="AT38" s="122"/>
      <c r="AU38" s="185">
        <v>3</v>
      </c>
      <c r="AV38" s="185"/>
      <c r="AW38" s="382" t="s">
        <v>175</v>
      </c>
      <c r="AX38" s="383"/>
      <c r="AY38">
        <f>$AY$37</f>
        <v>1</v>
      </c>
    </row>
    <row r="39" spans="1:51" ht="35.1" customHeight="1" x14ac:dyDescent="0.15">
      <c r="A39" s="387"/>
      <c r="B39" s="385"/>
      <c r="C39" s="385"/>
      <c r="D39" s="385"/>
      <c r="E39" s="385"/>
      <c r="F39" s="386"/>
      <c r="G39" s="553" t="s">
        <v>646</v>
      </c>
      <c r="H39" s="554"/>
      <c r="I39" s="554"/>
      <c r="J39" s="554"/>
      <c r="K39" s="554"/>
      <c r="L39" s="554"/>
      <c r="M39" s="554"/>
      <c r="N39" s="554"/>
      <c r="O39" s="555"/>
      <c r="P39" s="93" t="s">
        <v>647</v>
      </c>
      <c r="Q39" s="93"/>
      <c r="R39" s="93"/>
      <c r="S39" s="93"/>
      <c r="T39" s="93"/>
      <c r="U39" s="93"/>
      <c r="V39" s="93"/>
      <c r="W39" s="93"/>
      <c r="X39" s="94"/>
      <c r="Y39" s="460" t="s">
        <v>12</v>
      </c>
      <c r="Z39" s="520"/>
      <c r="AA39" s="521"/>
      <c r="AB39" s="450" t="s">
        <v>14</v>
      </c>
      <c r="AC39" s="450"/>
      <c r="AD39" s="450"/>
      <c r="AE39" s="203">
        <v>1.2</v>
      </c>
      <c r="AF39" s="204"/>
      <c r="AG39" s="204"/>
      <c r="AH39" s="204"/>
      <c r="AI39" s="203">
        <v>2.2000000000000002</v>
      </c>
      <c r="AJ39" s="204"/>
      <c r="AK39" s="204"/>
      <c r="AL39" s="204"/>
      <c r="AM39" s="203">
        <v>5.7</v>
      </c>
      <c r="AN39" s="204"/>
      <c r="AO39" s="204"/>
      <c r="AP39" s="204"/>
      <c r="AQ39" s="321" t="s">
        <v>640</v>
      </c>
      <c r="AR39" s="193"/>
      <c r="AS39" s="193"/>
      <c r="AT39" s="322"/>
      <c r="AU39" s="204" t="s">
        <v>640</v>
      </c>
      <c r="AV39" s="204"/>
      <c r="AW39" s="204"/>
      <c r="AX39" s="206"/>
      <c r="AY39">
        <f t="shared" ref="AY39:AY43" si="4">$AY$37</f>
        <v>1</v>
      </c>
    </row>
    <row r="40" spans="1:51" ht="35.1" customHeight="1" x14ac:dyDescent="0.15">
      <c r="A40" s="388"/>
      <c r="B40" s="389"/>
      <c r="C40" s="389"/>
      <c r="D40" s="389"/>
      <c r="E40" s="389"/>
      <c r="F40" s="390"/>
      <c r="G40" s="556"/>
      <c r="H40" s="557"/>
      <c r="I40" s="557"/>
      <c r="J40" s="557"/>
      <c r="K40" s="557"/>
      <c r="L40" s="557"/>
      <c r="M40" s="557"/>
      <c r="N40" s="557"/>
      <c r="O40" s="558"/>
      <c r="P40" s="96"/>
      <c r="Q40" s="96"/>
      <c r="R40" s="96"/>
      <c r="S40" s="96"/>
      <c r="T40" s="96"/>
      <c r="U40" s="96"/>
      <c r="V40" s="96"/>
      <c r="W40" s="96"/>
      <c r="X40" s="97"/>
      <c r="Y40" s="436" t="s">
        <v>53</v>
      </c>
      <c r="Z40" s="431"/>
      <c r="AA40" s="432"/>
      <c r="AB40" s="512" t="s">
        <v>14</v>
      </c>
      <c r="AC40" s="512"/>
      <c r="AD40" s="512"/>
      <c r="AE40" s="203">
        <v>1.4</v>
      </c>
      <c r="AF40" s="204"/>
      <c r="AG40" s="204"/>
      <c r="AH40" s="204"/>
      <c r="AI40" s="203">
        <v>1.4</v>
      </c>
      <c r="AJ40" s="204"/>
      <c r="AK40" s="204"/>
      <c r="AL40" s="204"/>
      <c r="AM40" s="203">
        <v>1.4</v>
      </c>
      <c r="AN40" s="204"/>
      <c r="AO40" s="204"/>
      <c r="AP40" s="204"/>
      <c r="AQ40" s="321" t="s">
        <v>640</v>
      </c>
      <c r="AR40" s="193"/>
      <c r="AS40" s="193"/>
      <c r="AT40" s="322"/>
      <c r="AU40" s="204">
        <v>3</v>
      </c>
      <c r="AV40" s="204"/>
      <c r="AW40" s="204"/>
      <c r="AX40" s="206"/>
      <c r="AY40">
        <f t="shared" si="4"/>
        <v>1</v>
      </c>
    </row>
    <row r="41" spans="1:51" ht="35.1" customHeight="1" x14ac:dyDescent="0.15">
      <c r="A41" s="391"/>
      <c r="B41" s="392"/>
      <c r="C41" s="392"/>
      <c r="D41" s="392"/>
      <c r="E41" s="392"/>
      <c r="F41" s="393"/>
      <c r="G41" s="559"/>
      <c r="H41" s="560"/>
      <c r="I41" s="560"/>
      <c r="J41" s="560"/>
      <c r="K41" s="560"/>
      <c r="L41" s="560"/>
      <c r="M41" s="560"/>
      <c r="N41" s="560"/>
      <c r="O41" s="561"/>
      <c r="P41" s="99"/>
      <c r="Q41" s="99"/>
      <c r="R41" s="99"/>
      <c r="S41" s="99"/>
      <c r="T41" s="99"/>
      <c r="U41" s="99"/>
      <c r="V41" s="99"/>
      <c r="W41" s="99"/>
      <c r="X41" s="100"/>
      <c r="Y41" s="436" t="s">
        <v>13</v>
      </c>
      <c r="Z41" s="431"/>
      <c r="AA41" s="432"/>
      <c r="AB41" s="545" t="s">
        <v>176</v>
      </c>
      <c r="AC41" s="545"/>
      <c r="AD41" s="545"/>
      <c r="AE41" s="203">
        <v>85.7</v>
      </c>
      <c r="AF41" s="204"/>
      <c r="AG41" s="204"/>
      <c r="AH41" s="204"/>
      <c r="AI41" s="203">
        <v>157.1</v>
      </c>
      <c r="AJ41" s="204"/>
      <c r="AK41" s="204"/>
      <c r="AL41" s="204"/>
      <c r="AM41" s="203">
        <v>407.1</v>
      </c>
      <c r="AN41" s="204"/>
      <c r="AO41" s="204"/>
      <c r="AP41" s="204"/>
      <c r="AQ41" s="321" t="s">
        <v>640</v>
      </c>
      <c r="AR41" s="193"/>
      <c r="AS41" s="193"/>
      <c r="AT41" s="322"/>
      <c r="AU41" s="204" t="s">
        <v>640</v>
      </c>
      <c r="AV41" s="204"/>
      <c r="AW41" s="204"/>
      <c r="AX41" s="206"/>
      <c r="AY41">
        <f t="shared" si="4"/>
        <v>1</v>
      </c>
    </row>
    <row r="42" spans="1:51" ht="23.25" customHeight="1" x14ac:dyDescent="0.15">
      <c r="A42" s="213" t="s">
        <v>298</v>
      </c>
      <c r="B42" s="214"/>
      <c r="C42" s="214"/>
      <c r="D42" s="214"/>
      <c r="E42" s="214"/>
      <c r="F42" s="215"/>
      <c r="G42" s="219" t="s">
        <v>645</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9" t="s">
        <v>270</v>
      </c>
      <c r="B44" s="760"/>
      <c r="C44" s="760"/>
      <c r="D44" s="760"/>
      <c r="E44" s="760"/>
      <c r="F44" s="761"/>
      <c r="G44" s="400" t="s">
        <v>145</v>
      </c>
      <c r="H44" s="401"/>
      <c r="I44" s="401"/>
      <c r="J44" s="401"/>
      <c r="K44" s="401"/>
      <c r="L44" s="401"/>
      <c r="M44" s="401"/>
      <c r="N44" s="401"/>
      <c r="O44" s="402"/>
      <c r="P44" s="437" t="s">
        <v>58</v>
      </c>
      <c r="Q44" s="401"/>
      <c r="R44" s="401"/>
      <c r="S44" s="401"/>
      <c r="T44" s="401"/>
      <c r="U44" s="401"/>
      <c r="V44" s="401"/>
      <c r="W44" s="401"/>
      <c r="X44" s="402"/>
      <c r="Y44" s="438"/>
      <c r="Z44" s="439"/>
      <c r="AA44" s="440"/>
      <c r="AB44" s="394" t="s">
        <v>11</v>
      </c>
      <c r="AC44" s="395"/>
      <c r="AD44" s="396"/>
      <c r="AE44" s="232" t="s">
        <v>308</v>
      </c>
      <c r="AF44" s="232"/>
      <c r="AG44" s="232"/>
      <c r="AH44" s="232"/>
      <c r="AI44" s="232" t="s">
        <v>330</v>
      </c>
      <c r="AJ44" s="232"/>
      <c r="AK44" s="232"/>
      <c r="AL44" s="232"/>
      <c r="AM44" s="232" t="s">
        <v>427</v>
      </c>
      <c r="AN44" s="232"/>
      <c r="AO44" s="232"/>
      <c r="AP44" s="232"/>
      <c r="AQ44" s="139" t="s">
        <v>184</v>
      </c>
      <c r="AR44" s="140"/>
      <c r="AS44" s="140"/>
      <c r="AT44" s="141"/>
      <c r="AU44" s="401" t="s">
        <v>133</v>
      </c>
      <c r="AV44" s="401"/>
      <c r="AW44" s="401"/>
      <c r="AX44" s="893"/>
      <c r="AY44">
        <f>COUNTA($G$46)</f>
        <v>0</v>
      </c>
    </row>
    <row r="45" spans="1:51" ht="18.75" hidden="1" customHeight="1" x14ac:dyDescent="0.15">
      <c r="A45" s="384"/>
      <c r="B45" s="385"/>
      <c r="C45" s="385"/>
      <c r="D45" s="385"/>
      <c r="E45" s="385"/>
      <c r="F45" s="386"/>
      <c r="G45" s="403"/>
      <c r="H45" s="382"/>
      <c r="I45" s="382"/>
      <c r="J45" s="382"/>
      <c r="K45" s="382"/>
      <c r="L45" s="382"/>
      <c r="M45" s="382"/>
      <c r="N45" s="382"/>
      <c r="O45" s="404"/>
      <c r="P45" s="421"/>
      <c r="Q45" s="382"/>
      <c r="R45" s="382"/>
      <c r="S45" s="382"/>
      <c r="T45" s="382"/>
      <c r="U45" s="382"/>
      <c r="V45" s="382"/>
      <c r="W45" s="382"/>
      <c r="X45" s="404"/>
      <c r="Y45" s="441"/>
      <c r="Z45" s="442"/>
      <c r="AA45" s="443"/>
      <c r="AB45" s="397"/>
      <c r="AC45" s="398"/>
      <c r="AD45" s="399"/>
      <c r="AE45" s="232"/>
      <c r="AF45" s="232"/>
      <c r="AG45" s="232"/>
      <c r="AH45" s="232"/>
      <c r="AI45" s="232"/>
      <c r="AJ45" s="232"/>
      <c r="AK45" s="232"/>
      <c r="AL45" s="232"/>
      <c r="AM45" s="232"/>
      <c r="AN45" s="232"/>
      <c r="AO45" s="232"/>
      <c r="AP45" s="232"/>
      <c r="AQ45" s="235"/>
      <c r="AR45" s="186"/>
      <c r="AS45" s="121" t="s">
        <v>185</v>
      </c>
      <c r="AT45" s="122"/>
      <c r="AU45" s="185"/>
      <c r="AV45" s="185"/>
      <c r="AW45" s="382" t="s">
        <v>175</v>
      </c>
      <c r="AX45" s="383"/>
      <c r="AY45">
        <f>$AY$44</f>
        <v>0</v>
      </c>
    </row>
    <row r="46" spans="1:51" ht="23.25" hidden="1" customHeight="1" x14ac:dyDescent="0.15">
      <c r="A46" s="387"/>
      <c r="B46" s="385"/>
      <c r="C46" s="385"/>
      <c r="D46" s="385"/>
      <c r="E46" s="385"/>
      <c r="F46" s="386"/>
      <c r="G46" s="553"/>
      <c r="H46" s="554"/>
      <c r="I46" s="554"/>
      <c r="J46" s="554"/>
      <c r="K46" s="554"/>
      <c r="L46" s="554"/>
      <c r="M46" s="554"/>
      <c r="N46" s="554"/>
      <c r="O46" s="555"/>
      <c r="P46" s="93"/>
      <c r="Q46" s="93"/>
      <c r="R46" s="93"/>
      <c r="S46" s="93"/>
      <c r="T46" s="93"/>
      <c r="U46" s="93"/>
      <c r="V46" s="93"/>
      <c r="W46" s="93"/>
      <c r="X46" s="94"/>
      <c r="Y46" s="460" t="s">
        <v>12</v>
      </c>
      <c r="Z46" s="520"/>
      <c r="AA46" s="521"/>
      <c r="AB46" s="450"/>
      <c r="AC46" s="450"/>
      <c r="AD46" s="450"/>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8"/>
      <c r="B47" s="389"/>
      <c r="C47" s="389"/>
      <c r="D47" s="389"/>
      <c r="E47" s="389"/>
      <c r="F47" s="390"/>
      <c r="G47" s="556"/>
      <c r="H47" s="557"/>
      <c r="I47" s="557"/>
      <c r="J47" s="557"/>
      <c r="K47" s="557"/>
      <c r="L47" s="557"/>
      <c r="M47" s="557"/>
      <c r="N47" s="557"/>
      <c r="O47" s="558"/>
      <c r="P47" s="96"/>
      <c r="Q47" s="96"/>
      <c r="R47" s="96"/>
      <c r="S47" s="96"/>
      <c r="T47" s="96"/>
      <c r="U47" s="96"/>
      <c r="V47" s="96"/>
      <c r="W47" s="96"/>
      <c r="X47" s="97"/>
      <c r="Y47" s="436" t="s">
        <v>53</v>
      </c>
      <c r="Z47" s="431"/>
      <c r="AA47" s="432"/>
      <c r="AB47" s="512"/>
      <c r="AC47" s="512"/>
      <c r="AD47" s="512"/>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1"/>
      <c r="B48" s="392"/>
      <c r="C48" s="392"/>
      <c r="D48" s="392"/>
      <c r="E48" s="392"/>
      <c r="F48" s="393"/>
      <c r="G48" s="559"/>
      <c r="H48" s="560"/>
      <c r="I48" s="560"/>
      <c r="J48" s="560"/>
      <c r="K48" s="560"/>
      <c r="L48" s="560"/>
      <c r="M48" s="560"/>
      <c r="N48" s="560"/>
      <c r="O48" s="561"/>
      <c r="P48" s="99"/>
      <c r="Q48" s="99"/>
      <c r="R48" s="99"/>
      <c r="S48" s="99"/>
      <c r="T48" s="99"/>
      <c r="U48" s="99"/>
      <c r="V48" s="99"/>
      <c r="W48" s="99"/>
      <c r="X48" s="100"/>
      <c r="Y48" s="436" t="s">
        <v>13</v>
      </c>
      <c r="Z48" s="431"/>
      <c r="AA48" s="432"/>
      <c r="AB48" s="545" t="s">
        <v>176</v>
      </c>
      <c r="AC48" s="545"/>
      <c r="AD48" s="545"/>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4" t="s">
        <v>270</v>
      </c>
      <c r="B51" s="385"/>
      <c r="C51" s="385"/>
      <c r="D51" s="385"/>
      <c r="E51" s="385"/>
      <c r="F51" s="386"/>
      <c r="G51" s="400" t="s">
        <v>145</v>
      </c>
      <c r="H51" s="401"/>
      <c r="I51" s="401"/>
      <c r="J51" s="401"/>
      <c r="K51" s="401"/>
      <c r="L51" s="401"/>
      <c r="M51" s="401"/>
      <c r="N51" s="401"/>
      <c r="O51" s="402"/>
      <c r="P51" s="437" t="s">
        <v>58</v>
      </c>
      <c r="Q51" s="401"/>
      <c r="R51" s="401"/>
      <c r="S51" s="401"/>
      <c r="T51" s="401"/>
      <c r="U51" s="401"/>
      <c r="V51" s="401"/>
      <c r="W51" s="401"/>
      <c r="X51" s="402"/>
      <c r="Y51" s="438"/>
      <c r="Z51" s="439"/>
      <c r="AA51" s="440"/>
      <c r="AB51" s="394" t="s">
        <v>11</v>
      </c>
      <c r="AC51" s="395"/>
      <c r="AD51" s="396"/>
      <c r="AE51" s="232" t="s">
        <v>308</v>
      </c>
      <c r="AF51" s="232"/>
      <c r="AG51" s="232"/>
      <c r="AH51" s="232"/>
      <c r="AI51" s="232" t="s">
        <v>330</v>
      </c>
      <c r="AJ51" s="232"/>
      <c r="AK51" s="232"/>
      <c r="AL51" s="232"/>
      <c r="AM51" s="232" t="s">
        <v>427</v>
      </c>
      <c r="AN51" s="232"/>
      <c r="AO51" s="232"/>
      <c r="AP51" s="232"/>
      <c r="AQ51" s="139" t="s">
        <v>184</v>
      </c>
      <c r="AR51" s="140"/>
      <c r="AS51" s="140"/>
      <c r="AT51" s="141"/>
      <c r="AU51" s="908" t="s">
        <v>133</v>
      </c>
      <c r="AV51" s="908"/>
      <c r="AW51" s="908"/>
      <c r="AX51" s="909"/>
      <c r="AY51">
        <f>COUNTA($G$53)</f>
        <v>0</v>
      </c>
    </row>
    <row r="52" spans="1:51" ht="18.75" hidden="1" customHeight="1" x14ac:dyDescent="0.15">
      <c r="A52" s="384"/>
      <c r="B52" s="385"/>
      <c r="C52" s="385"/>
      <c r="D52" s="385"/>
      <c r="E52" s="385"/>
      <c r="F52" s="386"/>
      <c r="G52" s="403"/>
      <c r="H52" s="382"/>
      <c r="I52" s="382"/>
      <c r="J52" s="382"/>
      <c r="K52" s="382"/>
      <c r="L52" s="382"/>
      <c r="M52" s="382"/>
      <c r="N52" s="382"/>
      <c r="O52" s="404"/>
      <c r="P52" s="421"/>
      <c r="Q52" s="382"/>
      <c r="R52" s="382"/>
      <c r="S52" s="382"/>
      <c r="T52" s="382"/>
      <c r="U52" s="382"/>
      <c r="V52" s="382"/>
      <c r="W52" s="382"/>
      <c r="X52" s="404"/>
      <c r="Y52" s="441"/>
      <c r="Z52" s="442"/>
      <c r="AA52" s="443"/>
      <c r="AB52" s="397"/>
      <c r="AC52" s="398"/>
      <c r="AD52" s="399"/>
      <c r="AE52" s="232"/>
      <c r="AF52" s="232"/>
      <c r="AG52" s="232"/>
      <c r="AH52" s="232"/>
      <c r="AI52" s="232"/>
      <c r="AJ52" s="232"/>
      <c r="AK52" s="232"/>
      <c r="AL52" s="232"/>
      <c r="AM52" s="232"/>
      <c r="AN52" s="232"/>
      <c r="AO52" s="232"/>
      <c r="AP52" s="232"/>
      <c r="AQ52" s="235"/>
      <c r="AR52" s="186"/>
      <c r="AS52" s="121" t="s">
        <v>185</v>
      </c>
      <c r="AT52" s="122"/>
      <c r="AU52" s="185"/>
      <c r="AV52" s="185"/>
      <c r="AW52" s="382" t="s">
        <v>175</v>
      </c>
      <c r="AX52" s="383"/>
      <c r="AY52">
        <f>$AY$51</f>
        <v>0</v>
      </c>
    </row>
    <row r="53" spans="1:51" ht="23.25" hidden="1" customHeight="1" x14ac:dyDescent="0.15">
      <c r="A53" s="387"/>
      <c r="B53" s="385"/>
      <c r="C53" s="385"/>
      <c r="D53" s="385"/>
      <c r="E53" s="385"/>
      <c r="F53" s="386"/>
      <c r="G53" s="553"/>
      <c r="H53" s="554"/>
      <c r="I53" s="554"/>
      <c r="J53" s="554"/>
      <c r="K53" s="554"/>
      <c r="L53" s="554"/>
      <c r="M53" s="554"/>
      <c r="N53" s="554"/>
      <c r="O53" s="555"/>
      <c r="P53" s="93"/>
      <c r="Q53" s="93"/>
      <c r="R53" s="93"/>
      <c r="S53" s="93"/>
      <c r="T53" s="93"/>
      <c r="U53" s="93"/>
      <c r="V53" s="93"/>
      <c r="W53" s="93"/>
      <c r="X53" s="94"/>
      <c r="Y53" s="460" t="s">
        <v>12</v>
      </c>
      <c r="Z53" s="520"/>
      <c r="AA53" s="521"/>
      <c r="AB53" s="450"/>
      <c r="AC53" s="450"/>
      <c r="AD53" s="450"/>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8"/>
      <c r="B54" s="389"/>
      <c r="C54" s="389"/>
      <c r="D54" s="389"/>
      <c r="E54" s="389"/>
      <c r="F54" s="390"/>
      <c r="G54" s="556"/>
      <c r="H54" s="557"/>
      <c r="I54" s="557"/>
      <c r="J54" s="557"/>
      <c r="K54" s="557"/>
      <c r="L54" s="557"/>
      <c r="M54" s="557"/>
      <c r="N54" s="557"/>
      <c r="O54" s="558"/>
      <c r="P54" s="96"/>
      <c r="Q54" s="96"/>
      <c r="R54" s="96"/>
      <c r="S54" s="96"/>
      <c r="T54" s="96"/>
      <c r="U54" s="96"/>
      <c r="V54" s="96"/>
      <c r="W54" s="96"/>
      <c r="X54" s="97"/>
      <c r="Y54" s="436" t="s">
        <v>53</v>
      </c>
      <c r="Z54" s="431"/>
      <c r="AA54" s="432"/>
      <c r="AB54" s="512"/>
      <c r="AC54" s="512"/>
      <c r="AD54" s="512"/>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1"/>
      <c r="B55" s="392"/>
      <c r="C55" s="392"/>
      <c r="D55" s="392"/>
      <c r="E55" s="392"/>
      <c r="F55" s="393"/>
      <c r="G55" s="559"/>
      <c r="H55" s="560"/>
      <c r="I55" s="560"/>
      <c r="J55" s="560"/>
      <c r="K55" s="560"/>
      <c r="L55" s="560"/>
      <c r="M55" s="560"/>
      <c r="N55" s="560"/>
      <c r="O55" s="561"/>
      <c r="P55" s="99"/>
      <c r="Q55" s="99"/>
      <c r="R55" s="99"/>
      <c r="S55" s="99"/>
      <c r="T55" s="99"/>
      <c r="U55" s="99"/>
      <c r="V55" s="99"/>
      <c r="W55" s="99"/>
      <c r="X55" s="100"/>
      <c r="Y55" s="436" t="s">
        <v>13</v>
      </c>
      <c r="Z55" s="431"/>
      <c r="AA55" s="432"/>
      <c r="AB55" s="583" t="s">
        <v>14</v>
      </c>
      <c r="AC55" s="583"/>
      <c r="AD55" s="583"/>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4" t="s">
        <v>270</v>
      </c>
      <c r="B58" s="385"/>
      <c r="C58" s="385"/>
      <c r="D58" s="385"/>
      <c r="E58" s="385"/>
      <c r="F58" s="386"/>
      <c r="G58" s="400" t="s">
        <v>145</v>
      </c>
      <c r="H58" s="401"/>
      <c r="I58" s="401"/>
      <c r="J58" s="401"/>
      <c r="K58" s="401"/>
      <c r="L58" s="401"/>
      <c r="M58" s="401"/>
      <c r="N58" s="401"/>
      <c r="O58" s="402"/>
      <c r="P58" s="437" t="s">
        <v>58</v>
      </c>
      <c r="Q58" s="401"/>
      <c r="R58" s="401"/>
      <c r="S58" s="401"/>
      <c r="T58" s="401"/>
      <c r="U58" s="401"/>
      <c r="V58" s="401"/>
      <c r="W58" s="401"/>
      <c r="X58" s="402"/>
      <c r="Y58" s="438"/>
      <c r="Z58" s="439"/>
      <c r="AA58" s="440"/>
      <c r="AB58" s="394" t="s">
        <v>11</v>
      </c>
      <c r="AC58" s="395"/>
      <c r="AD58" s="396"/>
      <c r="AE58" s="232" t="s">
        <v>308</v>
      </c>
      <c r="AF58" s="232"/>
      <c r="AG58" s="232"/>
      <c r="AH58" s="232"/>
      <c r="AI58" s="232" t="s">
        <v>330</v>
      </c>
      <c r="AJ58" s="232"/>
      <c r="AK58" s="232"/>
      <c r="AL58" s="232"/>
      <c r="AM58" s="232" t="s">
        <v>427</v>
      </c>
      <c r="AN58" s="232"/>
      <c r="AO58" s="232"/>
      <c r="AP58" s="232"/>
      <c r="AQ58" s="139" t="s">
        <v>184</v>
      </c>
      <c r="AR58" s="140"/>
      <c r="AS58" s="140"/>
      <c r="AT58" s="141"/>
      <c r="AU58" s="908" t="s">
        <v>133</v>
      </c>
      <c r="AV58" s="908"/>
      <c r="AW58" s="908"/>
      <c r="AX58" s="909"/>
      <c r="AY58">
        <f>COUNTA($G$60)</f>
        <v>0</v>
      </c>
    </row>
    <row r="59" spans="1:51" ht="18.75" hidden="1" customHeight="1" x14ac:dyDescent="0.15">
      <c r="A59" s="384"/>
      <c r="B59" s="385"/>
      <c r="C59" s="385"/>
      <c r="D59" s="385"/>
      <c r="E59" s="385"/>
      <c r="F59" s="386"/>
      <c r="G59" s="403"/>
      <c r="H59" s="382"/>
      <c r="I59" s="382"/>
      <c r="J59" s="382"/>
      <c r="K59" s="382"/>
      <c r="L59" s="382"/>
      <c r="M59" s="382"/>
      <c r="N59" s="382"/>
      <c r="O59" s="404"/>
      <c r="P59" s="421"/>
      <c r="Q59" s="382"/>
      <c r="R59" s="382"/>
      <c r="S59" s="382"/>
      <c r="T59" s="382"/>
      <c r="U59" s="382"/>
      <c r="V59" s="382"/>
      <c r="W59" s="382"/>
      <c r="X59" s="404"/>
      <c r="Y59" s="441"/>
      <c r="Z59" s="442"/>
      <c r="AA59" s="443"/>
      <c r="AB59" s="397"/>
      <c r="AC59" s="398"/>
      <c r="AD59" s="399"/>
      <c r="AE59" s="232"/>
      <c r="AF59" s="232"/>
      <c r="AG59" s="232"/>
      <c r="AH59" s="232"/>
      <c r="AI59" s="232"/>
      <c r="AJ59" s="232"/>
      <c r="AK59" s="232"/>
      <c r="AL59" s="232"/>
      <c r="AM59" s="232"/>
      <c r="AN59" s="232"/>
      <c r="AO59" s="232"/>
      <c r="AP59" s="232"/>
      <c r="AQ59" s="235"/>
      <c r="AR59" s="186"/>
      <c r="AS59" s="121" t="s">
        <v>185</v>
      </c>
      <c r="AT59" s="122"/>
      <c r="AU59" s="185"/>
      <c r="AV59" s="185"/>
      <c r="AW59" s="382" t="s">
        <v>175</v>
      </c>
      <c r="AX59" s="383"/>
      <c r="AY59">
        <f>$AY$58</f>
        <v>0</v>
      </c>
    </row>
    <row r="60" spans="1:51" ht="23.25" hidden="1" customHeight="1" x14ac:dyDescent="0.15">
      <c r="A60" s="387"/>
      <c r="B60" s="385"/>
      <c r="C60" s="385"/>
      <c r="D60" s="385"/>
      <c r="E60" s="385"/>
      <c r="F60" s="386"/>
      <c r="G60" s="553"/>
      <c r="H60" s="554"/>
      <c r="I60" s="554"/>
      <c r="J60" s="554"/>
      <c r="K60" s="554"/>
      <c r="L60" s="554"/>
      <c r="M60" s="554"/>
      <c r="N60" s="554"/>
      <c r="O60" s="555"/>
      <c r="P60" s="93"/>
      <c r="Q60" s="93"/>
      <c r="R60" s="93"/>
      <c r="S60" s="93"/>
      <c r="T60" s="93"/>
      <c r="U60" s="93"/>
      <c r="V60" s="93"/>
      <c r="W60" s="93"/>
      <c r="X60" s="94"/>
      <c r="Y60" s="460" t="s">
        <v>12</v>
      </c>
      <c r="Z60" s="520"/>
      <c r="AA60" s="521"/>
      <c r="AB60" s="450"/>
      <c r="AC60" s="450"/>
      <c r="AD60" s="450"/>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8"/>
      <c r="B61" s="389"/>
      <c r="C61" s="389"/>
      <c r="D61" s="389"/>
      <c r="E61" s="389"/>
      <c r="F61" s="390"/>
      <c r="G61" s="556"/>
      <c r="H61" s="557"/>
      <c r="I61" s="557"/>
      <c r="J61" s="557"/>
      <c r="K61" s="557"/>
      <c r="L61" s="557"/>
      <c r="M61" s="557"/>
      <c r="N61" s="557"/>
      <c r="O61" s="558"/>
      <c r="P61" s="96"/>
      <c r="Q61" s="96"/>
      <c r="R61" s="96"/>
      <c r="S61" s="96"/>
      <c r="T61" s="96"/>
      <c r="U61" s="96"/>
      <c r="V61" s="96"/>
      <c r="W61" s="96"/>
      <c r="X61" s="97"/>
      <c r="Y61" s="436" t="s">
        <v>53</v>
      </c>
      <c r="Z61" s="431"/>
      <c r="AA61" s="432"/>
      <c r="AB61" s="512"/>
      <c r="AC61" s="512"/>
      <c r="AD61" s="512"/>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8"/>
      <c r="B62" s="389"/>
      <c r="C62" s="389"/>
      <c r="D62" s="389"/>
      <c r="E62" s="389"/>
      <c r="F62" s="390"/>
      <c r="G62" s="559"/>
      <c r="H62" s="560"/>
      <c r="I62" s="560"/>
      <c r="J62" s="560"/>
      <c r="K62" s="560"/>
      <c r="L62" s="560"/>
      <c r="M62" s="560"/>
      <c r="N62" s="560"/>
      <c r="O62" s="561"/>
      <c r="P62" s="99"/>
      <c r="Q62" s="99"/>
      <c r="R62" s="99"/>
      <c r="S62" s="99"/>
      <c r="T62" s="99"/>
      <c r="U62" s="99"/>
      <c r="V62" s="99"/>
      <c r="W62" s="99"/>
      <c r="X62" s="100"/>
      <c r="Y62" s="436" t="s">
        <v>13</v>
      </c>
      <c r="Z62" s="431"/>
      <c r="AA62" s="432"/>
      <c r="AB62" s="545" t="s">
        <v>14</v>
      </c>
      <c r="AC62" s="545"/>
      <c r="AD62" s="545"/>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1" t="s">
        <v>271</v>
      </c>
      <c r="B65" s="472"/>
      <c r="C65" s="472"/>
      <c r="D65" s="472"/>
      <c r="E65" s="472"/>
      <c r="F65" s="473"/>
      <c r="G65" s="474"/>
      <c r="H65" s="227" t="s">
        <v>145</v>
      </c>
      <c r="I65" s="227"/>
      <c r="J65" s="227"/>
      <c r="K65" s="227"/>
      <c r="L65" s="227"/>
      <c r="M65" s="227"/>
      <c r="N65" s="227"/>
      <c r="O65" s="228"/>
      <c r="P65" s="226" t="s">
        <v>58</v>
      </c>
      <c r="Q65" s="227"/>
      <c r="R65" s="227"/>
      <c r="S65" s="227"/>
      <c r="T65" s="227"/>
      <c r="U65" s="227"/>
      <c r="V65" s="228"/>
      <c r="W65" s="476" t="s">
        <v>266</v>
      </c>
      <c r="X65" s="477"/>
      <c r="Y65" s="480"/>
      <c r="Z65" s="480"/>
      <c r="AA65" s="48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64"/>
      <c r="B66" s="465"/>
      <c r="C66" s="465"/>
      <c r="D66" s="465"/>
      <c r="E66" s="465"/>
      <c r="F66" s="466"/>
      <c r="G66" s="475"/>
      <c r="H66" s="230"/>
      <c r="I66" s="230"/>
      <c r="J66" s="230"/>
      <c r="K66" s="230"/>
      <c r="L66" s="230"/>
      <c r="M66" s="230"/>
      <c r="N66" s="230"/>
      <c r="O66" s="231"/>
      <c r="P66" s="229"/>
      <c r="Q66" s="230"/>
      <c r="R66" s="230"/>
      <c r="S66" s="230"/>
      <c r="T66" s="230"/>
      <c r="U66" s="230"/>
      <c r="V66" s="231"/>
      <c r="W66" s="478"/>
      <c r="X66" s="479"/>
      <c r="Y66" s="482"/>
      <c r="Z66" s="482"/>
      <c r="AA66" s="48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4"/>
      <c r="B67" s="465"/>
      <c r="C67" s="465"/>
      <c r="D67" s="465"/>
      <c r="E67" s="465"/>
      <c r="F67" s="46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4"/>
      <c r="B68" s="465"/>
      <c r="C68" s="465"/>
      <c r="D68" s="465"/>
      <c r="E68" s="465"/>
      <c r="F68" s="46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4"/>
      <c r="B69" s="465"/>
      <c r="C69" s="465"/>
      <c r="D69" s="465"/>
      <c r="E69" s="465"/>
      <c r="F69" s="46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4" t="s">
        <v>275</v>
      </c>
      <c r="B70" s="465"/>
      <c r="C70" s="465"/>
      <c r="D70" s="465"/>
      <c r="E70" s="465"/>
      <c r="F70" s="46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4"/>
      <c r="B71" s="465"/>
      <c r="C71" s="465"/>
      <c r="D71" s="465"/>
      <c r="E71" s="465"/>
      <c r="F71" s="46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7"/>
      <c r="B72" s="468"/>
      <c r="C72" s="468"/>
      <c r="D72" s="468"/>
      <c r="E72" s="468"/>
      <c r="F72" s="46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5" t="s">
        <v>271</v>
      </c>
      <c r="B73" s="496"/>
      <c r="C73" s="496"/>
      <c r="D73" s="496"/>
      <c r="E73" s="496"/>
      <c r="F73" s="497"/>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8"/>
      <c r="B74" s="499"/>
      <c r="C74" s="499"/>
      <c r="D74" s="499"/>
      <c r="E74" s="499"/>
      <c r="F74" s="500"/>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8"/>
      <c r="B75" s="499"/>
      <c r="C75" s="499"/>
      <c r="D75" s="499"/>
      <c r="E75" s="499"/>
      <c r="F75" s="500"/>
      <c r="G75" s="60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8"/>
      <c r="B76" s="499"/>
      <c r="C76" s="499"/>
      <c r="D76" s="499"/>
      <c r="E76" s="499"/>
      <c r="F76" s="500"/>
      <c r="G76" s="60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8"/>
      <c r="B77" s="499"/>
      <c r="C77" s="499"/>
      <c r="D77" s="499"/>
      <c r="E77" s="499"/>
      <c r="F77" s="500"/>
      <c r="G77" s="603"/>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6"/>
      <c r="I78" s="577"/>
      <c r="J78" s="577"/>
      <c r="K78" s="577"/>
      <c r="L78" s="577"/>
      <c r="M78" s="577"/>
      <c r="N78" s="577"/>
      <c r="O78" s="578"/>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c r="AS79" s="258"/>
      <c r="AT79" s="259"/>
      <c r="AU79" s="259"/>
      <c r="AV79" s="259"/>
      <c r="AW79" s="259"/>
      <c r="AX79" s="951"/>
      <c r="AY79">
        <f>COUNTIF($AR$79,"☑")</f>
        <v>0</v>
      </c>
    </row>
    <row r="80" spans="1:51" ht="18.75" hidden="1" customHeight="1" x14ac:dyDescent="0.15">
      <c r="A80" s="847" t="s">
        <v>146</v>
      </c>
      <c r="B80" s="513" t="s">
        <v>262</v>
      </c>
      <c r="C80" s="514"/>
      <c r="D80" s="514"/>
      <c r="E80" s="514"/>
      <c r="F80" s="515"/>
      <c r="G80" s="419" t="s">
        <v>138</v>
      </c>
      <c r="H80" s="419"/>
      <c r="I80" s="419"/>
      <c r="J80" s="419"/>
      <c r="K80" s="419"/>
      <c r="L80" s="419"/>
      <c r="M80" s="419"/>
      <c r="N80" s="419"/>
      <c r="O80" s="419"/>
      <c r="P80" s="419"/>
      <c r="Q80" s="419"/>
      <c r="R80" s="419"/>
      <c r="S80" s="419"/>
      <c r="T80" s="419"/>
      <c r="U80" s="419"/>
      <c r="V80" s="419"/>
      <c r="W80" s="419"/>
      <c r="X80" s="419"/>
      <c r="Y80" s="419"/>
      <c r="Z80" s="419"/>
      <c r="AA80" s="502"/>
      <c r="AB80" s="418" t="s">
        <v>620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c r="AY80">
        <f>COUNTA($G$82)</f>
        <v>0</v>
      </c>
    </row>
    <row r="81" spans="1:60" ht="22.5" hidden="1" customHeight="1" x14ac:dyDescent="0.15">
      <c r="A81" s="848"/>
      <c r="B81" s="516"/>
      <c r="C81" s="414"/>
      <c r="D81" s="414"/>
      <c r="E81" s="414"/>
      <c r="F81" s="415"/>
      <c r="G81" s="382"/>
      <c r="H81" s="382"/>
      <c r="I81" s="382"/>
      <c r="J81" s="382"/>
      <c r="K81" s="382"/>
      <c r="L81" s="382"/>
      <c r="M81" s="382"/>
      <c r="N81" s="382"/>
      <c r="O81" s="382"/>
      <c r="P81" s="382"/>
      <c r="Q81" s="382"/>
      <c r="R81" s="382"/>
      <c r="S81" s="382"/>
      <c r="T81" s="382"/>
      <c r="U81" s="382"/>
      <c r="V81" s="382"/>
      <c r="W81" s="382"/>
      <c r="X81" s="382"/>
      <c r="Y81" s="382"/>
      <c r="Z81" s="382"/>
      <c r="AA81" s="404"/>
      <c r="AB81" s="42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c r="AY81">
        <f>$AY$80</f>
        <v>0</v>
      </c>
    </row>
    <row r="82" spans="1:60" ht="22.5" hidden="1" customHeight="1" x14ac:dyDescent="0.15">
      <c r="A82" s="848"/>
      <c r="B82" s="516"/>
      <c r="C82" s="414"/>
      <c r="D82" s="414"/>
      <c r="E82" s="414"/>
      <c r="F82" s="415"/>
      <c r="G82" s="668"/>
      <c r="H82" s="668"/>
      <c r="I82" s="668"/>
      <c r="J82" s="668"/>
      <c r="K82" s="668"/>
      <c r="L82" s="668"/>
      <c r="M82" s="668"/>
      <c r="N82" s="668"/>
      <c r="O82" s="668"/>
      <c r="P82" s="668"/>
      <c r="Q82" s="668"/>
      <c r="R82" s="668"/>
      <c r="S82" s="668"/>
      <c r="T82" s="668"/>
      <c r="U82" s="668"/>
      <c r="V82" s="668"/>
      <c r="W82" s="668"/>
      <c r="X82" s="668"/>
      <c r="Y82" s="668"/>
      <c r="Z82" s="668"/>
      <c r="AA82" s="669"/>
      <c r="AB82" s="867"/>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68"/>
      <c r="AY82">
        <f t="shared" ref="AY82:AY89" si="10">$AY$80</f>
        <v>0</v>
      </c>
    </row>
    <row r="83" spans="1:60" ht="22.5" hidden="1" customHeight="1" x14ac:dyDescent="0.15">
      <c r="A83" s="848"/>
      <c r="B83" s="516"/>
      <c r="C83" s="414"/>
      <c r="D83" s="414"/>
      <c r="E83" s="414"/>
      <c r="F83" s="415"/>
      <c r="G83" s="670"/>
      <c r="H83" s="670"/>
      <c r="I83" s="670"/>
      <c r="J83" s="670"/>
      <c r="K83" s="670"/>
      <c r="L83" s="670"/>
      <c r="M83" s="670"/>
      <c r="N83" s="670"/>
      <c r="O83" s="670"/>
      <c r="P83" s="670"/>
      <c r="Q83" s="670"/>
      <c r="R83" s="670"/>
      <c r="S83" s="670"/>
      <c r="T83" s="670"/>
      <c r="U83" s="670"/>
      <c r="V83" s="670"/>
      <c r="W83" s="670"/>
      <c r="X83" s="670"/>
      <c r="Y83" s="670"/>
      <c r="Z83" s="670"/>
      <c r="AA83" s="671"/>
      <c r="AB83" s="869"/>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70"/>
      <c r="AY83">
        <f t="shared" si="10"/>
        <v>0</v>
      </c>
    </row>
    <row r="84" spans="1:60" ht="19.5" hidden="1" customHeight="1" x14ac:dyDescent="0.15">
      <c r="A84" s="848"/>
      <c r="B84" s="517"/>
      <c r="C84" s="518"/>
      <c r="D84" s="518"/>
      <c r="E84" s="518"/>
      <c r="F84" s="519"/>
      <c r="G84" s="672"/>
      <c r="H84" s="672"/>
      <c r="I84" s="672"/>
      <c r="J84" s="672"/>
      <c r="K84" s="672"/>
      <c r="L84" s="672"/>
      <c r="M84" s="672"/>
      <c r="N84" s="672"/>
      <c r="O84" s="672"/>
      <c r="P84" s="672"/>
      <c r="Q84" s="672"/>
      <c r="R84" s="672"/>
      <c r="S84" s="672"/>
      <c r="T84" s="672"/>
      <c r="U84" s="672"/>
      <c r="V84" s="672"/>
      <c r="W84" s="672"/>
      <c r="X84" s="672"/>
      <c r="Y84" s="672"/>
      <c r="Z84" s="672"/>
      <c r="AA84" s="673"/>
      <c r="AB84" s="871"/>
      <c r="AC84" s="672"/>
      <c r="AD84" s="672"/>
      <c r="AE84" s="670"/>
      <c r="AF84" s="670"/>
      <c r="AG84" s="670"/>
      <c r="AH84" s="670"/>
      <c r="AI84" s="670"/>
      <c r="AJ84" s="670"/>
      <c r="AK84" s="670"/>
      <c r="AL84" s="670"/>
      <c r="AM84" s="670"/>
      <c r="AN84" s="670"/>
      <c r="AO84" s="670"/>
      <c r="AP84" s="670"/>
      <c r="AQ84" s="670"/>
      <c r="AR84" s="670"/>
      <c r="AS84" s="670"/>
      <c r="AT84" s="670"/>
      <c r="AU84" s="672"/>
      <c r="AV84" s="672"/>
      <c r="AW84" s="672"/>
      <c r="AX84" s="872"/>
      <c r="AY84">
        <f t="shared" si="10"/>
        <v>0</v>
      </c>
    </row>
    <row r="85" spans="1:60" ht="18.75" hidden="1" customHeight="1" x14ac:dyDescent="0.15">
      <c r="A85" s="848"/>
      <c r="B85" s="414" t="s">
        <v>144</v>
      </c>
      <c r="C85" s="414"/>
      <c r="D85" s="414"/>
      <c r="E85" s="414"/>
      <c r="F85" s="415"/>
      <c r="G85" s="501" t="s">
        <v>60</v>
      </c>
      <c r="H85" s="419"/>
      <c r="I85" s="419"/>
      <c r="J85" s="419"/>
      <c r="K85" s="419"/>
      <c r="L85" s="419"/>
      <c r="M85" s="419"/>
      <c r="N85" s="419"/>
      <c r="O85" s="502"/>
      <c r="P85" s="418" t="s">
        <v>62</v>
      </c>
      <c r="Q85" s="419"/>
      <c r="R85" s="419"/>
      <c r="S85" s="419"/>
      <c r="T85" s="419"/>
      <c r="U85" s="419"/>
      <c r="V85" s="419"/>
      <c r="W85" s="419"/>
      <c r="X85" s="502"/>
      <c r="Y85" s="150"/>
      <c r="Z85" s="151"/>
      <c r="AA85" s="152"/>
      <c r="AB85" s="546" t="s">
        <v>11</v>
      </c>
      <c r="AC85" s="547"/>
      <c r="AD85" s="548"/>
      <c r="AE85" s="232" t="s">
        <v>308</v>
      </c>
      <c r="AF85" s="232"/>
      <c r="AG85" s="232"/>
      <c r="AH85" s="232"/>
      <c r="AI85" s="232" t="s">
        <v>330</v>
      </c>
      <c r="AJ85" s="232"/>
      <c r="AK85" s="232"/>
      <c r="AL85" s="232"/>
      <c r="AM85" s="232" t="s">
        <v>427</v>
      </c>
      <c r="AN85" s="232"/>
      <c r="AO85" s="232"/>
      <c r="AP85" s="232"/>
      <c r="AQ85" s="143" t="s">
        <v>184</v>
      </c>
      <c r="AR85" s="118"/>
      <c r="AS85" s="118"/>
      <c r="AT85" s="119"/>
      <c r="AU85" s="522" t="s">
        <v>133</v>
      </c>
      <c r="AV85" s="522"/>
      <c r="AW85" s="522"/>
      <c r="AX85" s="523"/>
      <c r="AY85">
        <f t="shared" si="10"/>
        <v>0</v>
      </c>
      <c r="AZ85" s="10"/>
      <c r="BA85" s="10"/>
      <c r="BB85" s="10"/>
      <c r="BC85" s="10"/>
    </row>
    <row r="86" spans="1:60" ht="18.75" hidden="1" customHeight="1" x14ac:dyDescent="0.15">
      <c r="A86" s="848"/>
      <c r="B86" s="414"/>
      <c r="C86" s="414"/>
      <c r="D86" s="414"/>
      <c r="E86" s="414"/>
      <c r="F86" s="415"/>
      <c r="G86" s="403"/>
      <c r="H86" s="382"/>
      <c r="I86" s="382"/>
      <c r="J86" s="382"/>
      <c r="K86" s="382"/>
      <c r="L86" s="382"/>
      <c r="M86" s="382"/>
      <c r="N86" s="382"/>
      <c r="O86" s="404"/>
      <c r="P86" s="421"/>
      <c r="Q86" s="382"/>
      <c r="R86" s="382"/>
      <c r="S86" s="382"/>
      <c r="T86" s="382"/>
      <c r="U86" s="382"/>
      <c r="V86" s="382"/>
      <c r="W86" s="382"/>
      <c r="X86" s="404"/>
      <c r="Y86" s="150"/>
      <c r="Z86" s="151"/>
      <c r="AA86" s="152"/>
      <c r="AB86" s="397"/>
      <c r="AC86" s="398"/>
      <c r="AD86" s="399"/>
      <c r="AE86" s="232"/>
      <c r="AF86" s="232"/>
      <c r="AG86" s="232"/>
      <c r="AH86" s="232"/>
      <c r="AI86" s="232"/>
      <c r="AJ86" s="232"/>
      <c r="AK86" s="232"/>
      <c r="AL86" s="232"/>
      <c r="AM86" s="232"/>
      <c r="AN86" s="232"/>
      <c r="AO86" s="232"/>
      <c r="AP86" s="232"/>
      <c r="AQ86" s="184"/>
      <c r="AR86" s="185"/>
      <c r="AS86" s="121" t="s">
        <v>185</v>
      </c>
      <c r="AT86" s="122"/>
      <c r="AU86" s="185"/>
      <c r="AV86" s="185"/>
      <c r="AW86" s="382" t="s">
        <v>175</v>
      </c>
      <c r="AX86" s="383"/>
      <c r="AY86">
        <f t="shared" si="10"/>
        <v>0</v>
      </c>
      <c r="AZ86" s="10"/>
      <c r="BA86" s="10"/>
      <c r="BB86" s="10"/>
      <c r="BC86" s="10"/>
      <c r="BD86" s="10"/>
      <c r="BE86" s="10"/>
      <c r="BF86" s="10"/>
      <c r="BG86" s="10"/>
      <c r="BH86" s="10"/>
    </row>
    <row r="87" spans="1:60" ht="23.25" hidden="1" customHeight="1" x14ac:dyDescent="0.15">
      <c r="A87" s="848"/>
      <c r="B87" s="414"/>
      <c r="C87" s="414"/>
      <c r="D87" s="414"/>
      <c r="E87" s="414"/>
      <c r="F87" s="415"/>
      <c r="G87" s="92"/>
      <c r="H87" s="93"/>
      <c r="I87" s="93"/>
      <c r="J87" s="93"/>
      <c r="K87" s="93"/>
      <c r="L87" s="93"/>
      <c r="M87" s="93"/>
      <c r="N87" s="93"/>
      <c r="O87" s="94"/>
      <c r="P87" s="93"/>
      <c r="Q87" s="503"/>
      <c r="R87" s="503"/>
      <c r="S87" s="503"/>
      <c r="T87" s="503"/>
      <c r="U87" s="503"/>
      <c r="V87" s="503"/>
      <c r="W87" s="503"/>
      <c r="X87" s="504"/>
      <c r="Y87" s="550" t="s">
        <v>61</v>
      </c>
      <c r="Z87" s="551"/>
      <c r="AA87" s="552"/>
      <c r="AB87" s="450"/>
      <c r="AC87" s="450"/>
      <c r="AD87" s="450"/>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14"/>
      <c r="C88" s="414"/>
      <c r="D88" s="414"/>
      <c r="E88" s="414"/>
      <c r="F88" s="415"/>
      <c r="G88" s="95"/>
      <c r="H88" s="96"/>
      <c r="I88" s="96"/>
      <c r="J88" s="96"/>
      <c r="K88" s="96"/>
      <c r="L88" s="96"/>
      <c r="M88" s="96"/>
      <c r="N88" s="96"/>
      <c r="O88" s="97"/>
      <c r="P88" s="505"/>
      <c r="Q88" s="505"/>
      <c r="R88" s="505"/>
      <c r="S88" s="505"/>
      <c r="T88" s="505"/>
      <c r="U88" s="505"/>
      <c r="V88" s="505"/>
      <c r="W88" s="505"/>
      <c r="X88" s="506"/>
      <c r="Y88" s="447" t="s">
        <v>53</v>
      </c>
      <c r="Z88" s="448"/>
      <c r="AA88" s="449"/>
      <c r="AB88" s="512"/>
      <c r="AC88" s="512"/>
      <c r="AD88" s="512"/>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8"/>
      <c r="C89" s="518"/>
      <c r="D89" s="518"/>
      <c r="E89" s="518"/>
      <c r="F89" s="519"/>
      <c r="G89" s="98"/>
      <c r="H89" s="99"/>
      <c r="I89" s="99"/>
      <c r="J89" s="99"/>
      <c r="K89" s="99"/>
      <c r="L89" s="99"/>
      <c r="M89" s="99"/>
      <c r="N89" s="99"/>
      <c r="O89" s="100"/>
      <c r="P89" s="162"/>
      <c r="Q89" s="162"/>
      <c r="R89" s="162"/>
      <c r="S89" s="162"/>
      <c r="T89" s="162"/>
      <c r="U89" s="162"/>
      <c r="V89" s="162"/>
      <c r="W89" s="162"/>
      <c r="X89" s="549"/>
      <c r="Y89" s="447" t="s">
        <v>13</v>
      </c>
      <c r="Z89" s="448"/>
      <c r="AA89" s="449"/>
      <c r="AB89" s="583" t="s">
        <v>14</v>
      </c>
      <c r="AC89" s="583"/>
      <c r="AD89" s="583"/>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14" t="s">
        <v>144</v>
      </c>
      <c r="C90" s="414"/>
      <c r="D90" s="414"/>
      <c r="E90" s="414"/>
      <c r="F90" s="415"/>
      <c r="G90" s="501" t="s">
        <v>60</v>
      </c>
      <c r="H90" s="419"/>
      <c r="I90" s="419"/>
      <c r="J90" s="419"/>
      <c r="K90" s="419"/>
      <c r="L90" s="419"/>
      <c r="M90" s="419"/>
      <c r="N90" s="419"/>
      <c r="O90" s="502"/>
      <c r="P90" s="418" t="s">
        <v>62</v>
      </c>
      <c r="Q90" s="419"/>
      <c r="R90" s="419"/>
      <c r="S90" s="419"/>
      <c r="T90" s="419"/>
      <c r="U90" s="419"/>
      <c r="V90" s="419"/>
      <c r="W90" s="419"/>
      <c r="X90" s="502"/>
      <c r="Y90" s="150"/>
      <c r="Z90" s="151"/>
      <c r="AA90" s="152"/>
      <c r="AB90" s="546" t="s">
        <v>11</v>
      </c>
      <c r="AC90" s="547"/>
      <c r="AD90" s="548"/>
      <c r="AE90" s="232" t="s">
        <v>308</v>
      </c>
      <c r="AF90" s="232"/>
      <c r="AG90" s="232"/>
      <c r="AH90" s="232"/>
      <c r="AI90" s="232" t="s">
        <v>330</v>
      </c>
      <c r="AJ90" s="232"/>
      <c r="AK90" s="232"/>
      <c r="AL90" s="232"/>
      <c r="AM90" s="232" t="s">
        <v>427</v>
      </c>
      <c r="AN90" s="232"/>
      <c r="AO90" s="232"/>
      <c r="AP90" s="232"/>
      <c r="AQ90" s="143" t="s">
        <v>184</v>
      </c>
      <c r="AR90" s="118"/>
      <c r="AS90" s="118"/>
      <c r="AT90" s="119"/>
      <c r="AU90" s="522" t="s">
        <v>133</v>
      </c>
      <c r="AV90" s="522"/>
      <c r="AW90" s="522"/>
      <c r="AX90" s="523"/>
      <c r="AY90">
        <f>COUNTA($G$92)</f>
        <v>0</v>
      </c>
    </row>
    <row r="91" spans="1:60" ht="18.75" hidden="1" customHeight="1" x14ac:dyDescent="0.15">
      <c r="A91" s="848"/>
      <c r="B91" s="414"/>
      <c r="C91" s="414"/>
      <c r="D91" s="414"/>
      <c r="E91" s="414"/>
      <c r="F91" s="415"/>
      <c r="G91" s="403"/>
      <c r="H91" s="382"/>
      <c r="I91" s="382"/>
      <c r="J91" s="382"/>
      <c r="K91" s="382"/>
      <c r="L91" s="382"/>
      <c r="M91" s="382"/>
      <c r="N91" s="382"/>
      <c r="O91" s="404"/>
      <c r="P91" s="421"/>
      <c r="Q91" s="382"/>
      <c r="R91" s="382"/>
      <c r="S91" s="382"/>
      <c r="T91" s="382"/>
      <c r="U91" s="382"/>
      <c r="V91" s="382"/>
      <c r="W91" s="382"/>
      <c r="X91" s="404"/>
      <c r="Y91" s="150"/>
      <c r="Z91" s="151"/>
      <c r="AA91" s="152"/>
      <c r="AB91" s="397"/>
      <c r="AC91" s="398"/>
      <c r="AD91" s="399"/>
      <c r="AE91" s="232"/>
      <c r="AF91" s="232"/>
      <c r="AG91" s="232"/>
      <c r="AH91" s="232"/>
      <c r="AI91" s="232"/>
      <c r="AJ91" s="232"/>
      <c r="AK91" s="232"/>
      <c r="AL91" s="232"/>
      <c r="AM91" s="232"/>
      <c r="AN91" s="232"/>
      <c r="AO91" s="232"/>
      <c r="AP91" s="232"/>
      <c r="AQ91" s="184"/>
      <c r="AR91" s="185"/>
      <c r="AS91" s="121" t="s">
        <v>185</v>
      </c>
      <c r="AT91" s="122"/>
      <c r="AU91" s="185"/>
      <c r="AV91" s="185"/>
      <c r="AW91" s="382" t="s">
        <v>175</v>
      </c>
      <c r="AX91" s="383"/>
      <c r="AY91">
        <f>$AY$90</f>
        <v>0</v>
      </c>
      <c r="AZ91" s="10"/>
      <c r="BA91" s="10"/>
      <c r="BB91" s="10"/>
      <c r="BC91" s="10"/>
    </row>
    <row r="92" spans="1:60" ht="23.25" hidden="1" customHeight="1" x14ac:dyDescent="0.15">
      <c r="A92" s="848"/>
      <c r="B92" s="414"/>
      <c r="C92" s="414"/>
      <c r="D92" s="414"/>
      <c r="E92" s="414"/>
      <c r="F92" s="415"/>
      <c r="G92" s="92"/>
      <c r="H92" s="93"/>
      <c r="I92" s="93"/>
      <c r="J92" s="93"/>
      <c r="K92" s="93"/>
      <c r="L92" s="93"/>
      <c r="M92" s="93"/>
      <c r="N92" s="93"/>
      <c r="O92" s="94"/>
      <c r="P92" s="93"/>
      <c r="Q92" s="503"/>
      <c r="R92" s="503"/>
      <c r="S92" s="503"/>
      <c r="T92" s="503"/>
      <c r="U92" s="503"/>
      <c r="V92" s="503"/>
      <c r="W92" s="503"/>
      <c r="X92" s="504"/>
      <c r="Y92" s="550" t="s">
        <v>61</v>
      </c>
      <c r="Z92" s="551"/>
      <c r="AA92" s="552"/>
      <c r="AB92" s="450"/>
      <c r="AC92" s="450"/>
      <c r="AD92" s="450"/>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14"/>
      <c r="C93" s="414"/>
      <c r="D93" s="414"/>
      <c r="E93" s="414"/>
      <c r="F93" s="415"/>
      <c r="G93" s="95"/>
      <c r="H93" s="96"/>
      <c r="I93" s="96"/>
      <c r="J93" s="96"/>
      <c r="K93" s="96"/>
      <c r="L93" s="96"/>
      <c r="M93" s="96"/>
      <c r="N93" s="96"/>
      <c r="O93" s="97"/>
      <c r="P93" s="505"/>
      <c r="Q93" s="505"/>
      <c r="R93" s="505"/>
      <c r="S93" s="505"/>
      <c r="T93" s="505"/>
      <c r="U93" s="505"/>
      <c r="V93" s="505"/>
      <c r="W93" s="505"/>
      <c r="X93" s="506"/>
      <c r="Y93" s="447" t="s">
        <v>53</v>
      </c>
      <c r="Z93" s="448"/>
      <c r="AA93" s="449"/>
      <c r="AB93" s="512"/>
      <c r="AC93" s="512"/>
      <c r="AD93" s="512"/>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8"/>
      <c r="C94" s="518"/>
      <c r="D94" s="518"/>
      <c r="E94" s="518"/>
      <c r="F94" s="519"/>
      <c r="G94" s="98"/>
      <c r="H94" s="99"/>
      <c r="I94" s="99"/>
      <c r="J94" s="99"/>
      <c r="K94" s="99"/>
      <c r="L94" s="99"/>
      <c r="M94" s="99"/>
      <c r="N94" s="99"/>
      <c r="O94" s="100"/>
      <c r="P94" s="162"/>
      <c r="Q94" s="162"/>
      <c r="R94" s="162"/>
      <c r="S94" s="162"/>
      <c r="T94" s="162"/>
      <c r="U94" s="162"/>
      <c r="V94" s="162"/>
      <c r="W94" s="162"/>
      <c r="X94" s="549"/>
      <c r="Y94" s="447" t="s">
        <v>13</v>
      </c>
      <c r="Z94" s="448"/>
      <c r="AA94" s="449"/>
      <c r="AB94" s="583" t="s">
        <v>14</v>
      </c>
      <c r="AC94" s="583"/>
      <c r="AD94" s="583"/>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14" t="s">
        <v>144</v>
      </c>
      <c r="C95" s="414"/>
      <c r="D95" s="414"/>
      <c r="E95" s="414"/>
      <c r="F95" s="415"/>
      <c r="G95" s="501" t="s">
        <v>60</v>
      </c>
      <c r="H95" s="419"/>
      <c r="I95" s="419"/>
      <c r="J95" s="419"/>
      <c r="K95" s="419"/>
      <c r="L95" s="419"/>
      <c r="M95" s="419"/>
      <c r="N95" s="419"/>
      <c r="O95" s="502"/>
      <c r="P95" s="418" t="s">
        <v>62</v>
      </c>
      <c r="Q95" s="419"/>
      <c r="R95" s="419"/>
      <c r="S95" s="419"/>
      <c r="T95" s="419"/>
      <c r="U95" s="419"/>
      <c r="V95" s="419"/>
      <c r="W95" s="419"/>
      <c r="X95" s="502"/>
      <c r="Y95" s="150"/>
      <c r="Z95" s="151"/>
      <c r="AA95" s="152"/>
      <c r="AB95" s="546" t="s">
        <v>11</v>
      </c>
      <c r="AC95" s="547"/>
      <c r="AD95" s="548"/>
      <c r="AE95" s="232" t="s">
        <v>308</v>
      </c>
      <c r="AF95" s="232"/>
      <c r="AG95" s="232"/>
      <c r="AH95" s="232"/>
      <c r="AI95" s="232" t="s">
        <v>330</v>
      </c>
      <c r="AJ95" s="232"/>
      <c r="AK95" s="232"/>
      <c r="AL95" s="232"/>
      <c r="AM95" s="232" t="s">
        <v>427</v>
      </c>
      <c r="AN95" s="232"/>
      <c r="AO95" s="232"/>
      <c r="AP95" s="232"/>
      <c r="AQ95" s="143" t="s">
        <v>184</v>
      </c>
      <c r="AR95" s="118"/>
      <c r="AS95" s="118"/>
      <c r="AT95" s="119"/>
      <c r="AU95" s="522" t="s">
        <v>133</v>
      </c>
      <c r="AV95" s="522"/>
      <c r="AW95" s="522"/>
      <c r="AX95" s="523"/>
      <c r="AY95">
        <f>COUNTA($G$97)</f>
        <v>0</v>
      </c>
      <c r="AZ95" s="10"/>
      <c r="BA95" s="10"/>
      <c r="BB95" s="10"/>
      <c r="BC95" s="10"/>
      <c r="BD95" s="10"/>
      <c r="BE95" s="10"/>
      <c r="BF95" s="10"/>
      <c r="BG95" s="10"/>
      <c r="BH95" s="10"/>
    </row>
    <row r="96" spans="1:60" ht="18.75" hidden="1" customHeight="1" x14ac:dyDescent="0.15">
      <c r="A96" s="848"/>
      <c r="B96" s="414"/>
      <c r="C96" s="414"/>
      <c r="D96" s="414"/>
      <c r="E96" s="414"/>
      <c r="F96" s="415"/>
      <c r="G96" s="403"/>
      <c r="H96" s="382"/>
      <c r="I96" s="382"/>
      <c r="J96" s="382"/>
      <c r="K96" s="382"/>
      <c r="L96" s="382"/>
      <c r="M96" s="382"/>
      <c r="N96" s="382"/>
      <c r="O96" s="404"/>
      <c r="P96" s="421"/>
      <c r="Q96" s="382"/>
      <c r="R96" s="382"/>
      <c r="S96" s="382"/>
      <c r="T96" s="382"/>
      <c r="U96" s="382"/>
      <c r="V96" s="382"/>
      <c r="W96" s="382"/>
      <c r="X96" s="404"/>
      <c r="Y96" s="150"/>
      <c r="Z96" s="151"/>
      <c r="AA96" s="152"/>
      <c r="AB96" s="397"/>
      <c r="AC96" s="398"/>
      <c r="AD96" s="399"/>
      <c r="AE96" s="232"/>
      <c r="AF96" s="232"/>
      <c r="AG96" s="232"/>
      <c r="AH96" s="232"/>
      <c r="AI96" s="232"/>
      <c r="AJ96" s="232"/>
      <c r="AK96" s="232"/>
      <c r="AL96" s="232"/>
      <c r="AM96" s="232"/>
      <c r="AN96" s="232"/>
      <c r="AO96" s="232"/>
      <c r="AP96" s="232"/>
      <c r="AQ96" s="184"/>
      <c r="AR96" s="185"/>
      <c r="AS96" s="121" t="s">
        <v>185</v>
      </c>
      <c r="AT96" s="122"/>
      <c r="AU96" s="185"/>
      <c r="AV96" s="185"/>
      <c r="AW96" s="382" t="s">
        <v>175</v>
      </c>
      <c r="AX96" s="383"/>
      <c r="AY96">
        <f>$AY$95</f>
        <v>0</v>
      </c>
    </row>
    <row r="97" spans="1:60" ht="23.25" hidden="1" customHeight="1" x14ac:dyDescent="0.15">
      <c r="A97" s="848"/>
      <c r="B97" s="414"/>
      <c r="C97" s="414"/>
      <c r="D97" s="414"/>
      <c r="E97" s="414"/>
      <c r="F97" s="415"/>
      <c r="G97" s="92"/>
      <c r="H97" s="93"/>
      <c r="I97" s="93"/>
      <c r="J97" s="93"/>
      <c r="K97" s="93"/>
      <c r="L97" s="93"/>
      <c r="M97" s="93"/>
      <c r="N97" s="93"/>
      <c r="O97" s="94"/>
      <c r="P97" s="93"/>
      <c r="Q97" s="503"/>
      <c r="R97" s="503"/>
      <c r="S97" s="503"/>
      <c r="T97" s="503"/>
      <c r="U97" s="503"/>
      <c r="V97" s="503"/>
      <c r="W97" s="503"/>
      <c r="X97" s="504"/>
      <c r="Y97" s="550" t="s">
        <v>61</v>
      </c>
      <c r="Z97" s="551"/>
      <c r="AA97" s="552"/>
      <c r="AB97" s="457"/>
      <c r="AC97" s="458"/>
      <c r="AD97" s="459"/>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14"/>
      <c r="C98" s="414"/>
      <c r="D98" s="414"/>
      <c r="E98" s="414"/>
      <c r="F98" s="415"/>
      <c r="G98" s="95"/>
      <c r="H98" s="96"/>
      <c r="I98" s="96"/>
      <c r="J98" s="96"/>
      <c r="K98" s="96"/>
      <c r="L98" s="96"/>
      <c r="M98" s="96"/>
      <c r="N98" s="96"/>
      <c r="O98" s="97"/>
      <c r="P98" s="505"/>
      <c r="Q98" s="505"/>
      <c r="R98" s="505"/>
      <c r="S98" s="505"/>
      <c r="T98" s="505"/>
      <c r="U98" s="505"/>
      <c r="V98" s="505"/>
      <c r="W98" s="505"/>
      <c r="X98" s="506"/>
      <c r="Y98" s="447" t="s">
        <v>53</v>
      </c>
      <c r="Z98" s="448"/>
      <c r="AA98" s="449"/>
      <c r="AB98" s="451"/>
      <c r="AC98" s="452"/>
      <c r="AD98" s="453"/>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6"/>
      <c r="C99" s="416"/>
      <c r="D99" s="416"/>
      <c r="E99" s="416"/>
      <c r="F99" s="417"/>
      <c r="G99" s="569"/>
      <c r="H99" s="201"/>
      <c r="I99" s="201"/>
      <c r="J99" s="201"/>
      <c r="K99" s="201"/>
      <c r="L99" s="201"/>
      <c r="M99" s="201"/>
      <c r="N99" s="201"/>
      <c r="O99" s="570"/>
      <c r="P99" s="507"/>
      <c r="Q99" s="507"/>
      <c r="R99" s="507"/>
      <c r="S99" s="507"/>
      <c r="T99" s="507"/>
      <c r="U99" s="507"/>
      <c r="V99" s="507"/>
      <c r="W99" s="507"/>
      <c r="X99" s="508"/>
      <c r="Y99" s="878" t="s">
        <v>13</v>
      </c>
      <c r="Z99" s="879"/>
      <c r="AA99" s="880"/>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c r="AY99">
        <f t="shared" si="12"/>
        <v>0</v>
      </c>
    </row>
    <row r="100" spans="1:60" ht="31.5" customHeight="1" x14ac:dyDescent="0.15">
      <c r="A100" s="490" t="s">
        <v>272</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308</v>
      </c>
      <c r="AF100" s="529"/>
      <c r="AG100" s="529"/>
      <c r="AH100" s="530"/>
      <c r="AI100" s="528" t="s">
        <v>330</v>
      </c>
      <c r="AJ100" s="529"/>
      <c r="AK100" s="529"/>
      <c r="AL100" s="530"/>
      <c r="AM100" s="528" t="s">
        <v>427</v>
      </c>
      <c r="AN100" s="529"/>
      <c r="AO100" s="529"/>
      <c r="AP100" s="530"/>
      <c r="AQ100" s="302" t="s">
        <v>335</v>
      </c>
      <c r="AR100" s="303"/>
      <c r="AS100" s="303"/>
      <c r="AT100" s="304"/>
      <c r="AU100" s="302" t="s">
        <v>461</v>
      </c>
      <c r="AV100" s="303"/>
      <c r="AW100" s="303"/>
      <c r="AX100" s="305"/>
    </row>
    <row r="101" spans="1:60" ht="23.25" customHeight="1" x14ac:dyDescent="0.15">
      <c r="A101" s="408"/>
      <c r="B101" s="409"/>
      <c r="C101" s="409"/>
      <c r="D101" s="409"/>
      <c r="E101" s="409"/>
      <c r="F101" s="410"/>
      <c r="G101" s="93" t="s">
        <v>648</v>
      </c>
      <c r="H101" s="93"/>
      <c r="I101" s="93"/>
      <c r="J101" s="93"/>
      <c r="K101" s="93"/>
      <c r="L101" s="93"/>
      <c r="M101" s="93"/>
      <c r="N101" s="93"/>
      <c r="O101" s="93"/>
      <c r="P101" s="93"/>
      <c r="Q101" s="93"/>
      <c r="R101" s="93"/>
      <c r="S101" s="93"/>
      <c r="T101" s="93"/>
      <c r="U101" s="93"/>
      <c r="V101" s="93"/>
      <c r="W101" s="93"/>
      <c r="X101" s="94"/>
      <c r="Y101" s="531" t="s">
        <v>54</v>
      </c>
      <c r="Z101" s="532"/>
      <c r="AA101" s="533"/>
      <c r="AB101" s="450" t="s">
        <v>650</v>
      </c>
      <c r="AC101" s="450"/>
      <c r="AD101" s="450"/>
      <c r="AE101" s="267">
        <v>1532</v>
      </c>
      <c r="AF101" s="267"/>
      <c r="AG101" s="267"/>
      <c r="AH101" s="267"/>
      <c r="AI101" s="267">
        <v>1686</v>
      </c>
      <c r="AJ101" s="267"/>
      <c r="AK101" s="267"/>
      <c r="AL101" s="267"/>
      <c r="AM101" s="267">
        <v>1761</v>
      </c>
      <c r="AN101" s="267"/>
      <c r="AO101" s="267"/>
      <c r="AP101" s="267"/>
      <c r="AQ101" s="267" t="s">
        <v>640</v>
      </c>
      <c r="AR101" s="267"/>
      <c r="AS101" s="267"/>
      <c r="AT101" s="267"/>
      <c r="AU101" s="203" t="s">
        <v>640</v>
      </c>
      <c r="AV101" s="204"/>
      <c r="AW101" s="204"/>
      <c r="AX101" s="206"/>
    </row>
    <row r="102" spans="1:60" ht="23.25" customHeight="1" x14ac:dyDescent="0.15">
      <c r="A102" s="411"/>
      <c r="B102" s="412"/>
      <c r="C102" s="412"/>
      <c r="D102" s="412"/>
      <c r="E102" s="412"/>
      <c r="F102" s="413"/>
      <c r="G102" s="99"/>
      <c r="H102" s="99"/>
      <c r="I102" s="99"/>
      <c r="J102" s="99"/>
      <c r="K102" s="99"/>
      <c r="L102" s="99"/>
      <c r="M102" s="99"/>
      <c r="N102" s="99"/>
      <c r="O102" s="99"/>
      <c r="P102" s="99"/>
      <c r="Q102" s="99"/>
      <c r="R102" s="99"/>
      <c r="S102" s="99"/>
      <c r="T102" s="99"/>
      <c r="U102" s="99"/>
      <c r="V102" s="99"/>
      <c r="W102" s="99"/>
      <c r="X102" s="100"/>
      <c r="Y102" s="433" t="s">
        <v>55</v>
      </c>
      <c r="Z102" s="434"/>
      <c r="AA102" s="435"/>
      <c r="AB102" s="450" t="s">
        <v>650</v>
      </c>
      <c r="AC102" s="450"/>
      <c r="AD102" s="450"/>
      <c r="AE102" s="267">
        <v>1380</v>
      </c>
      <c r="AF102" s="267"/>
      <c r="AG102" s="267"/>
      <c r="AH102" s="267"/>
      <c r="AI102" s="267">
        <v>1380</v>
      </c>
      <c r="AJ102" s="267"/>
      <c r="AK102" s="267"/>
      <c r="AL102" s="267"/>
      <c r="AM102" s="267">
        <v>1545</v>
      </c>
      <c r="AN102" s="267"/>
      <c r="AO102" s="267"/>
      <c r="AP102" s="267"/>
      <c r="AQ102" s="267">
        <v>1660</v>
      </c>
      <c r="AR102" s="267"/>
      <c r="AS102" s="267"/>
      <c r="AT102" s="267"/>
      <c r="AU102" s="210" t="s">
        <v>640</v>
      </c>
      <c r="AV102" s="211"/>
      <c r="AW102" s="211"/>
      <c r="AX102" s="306"/>
    </row>
    <row r="103" spans="1:60" ht="31.5" customHeight="1" x14ac:dyDescent="0.15">
      <c r="A103" s="405" t="s">
        <v>272</v>
      </c>
      <c r="B103" s="406"/>
      <c r="C103" s="406"/>
      <c r="D103" s="406"/>
      <c r="E103" s="406"/>
      <c r="F103" s="407"/>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36" t="s">
        <v>11</v>
      </c>
      <c r="AC103" s="431"/>
      <c r="AD103" s="43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1</v>
      </c>
    </row>
    <row r="104" spans="1:60" ht="23.25" customHeight="1" x14ac:dyDescent="0.15">
      <c r="A104" s="408"/>
      <c r="B104" s="409"/>
      <c r="C104" s="409"/>
      <c r="D104" s="409"/>
      <c r="E104" s="409"/>
      <c r="F104" s="410"/>
      <c r="G104" s="93" t="s">
        <v>649</v>
      </c>
      <c r="H104" s="93"/>
      <c r="I104" s="93"/>
      <c r="J104" s="93"/>
      <c r="K104" s="93"/>
      <c r="L104" s="93"/>
      <c r="M104" s="93"/>
      <c r="N104" s="93"/>
      <c r="O104" s="93"/>
      <c r="P104" s="93"/>
      <c r="Q104" s="93"/>
      <c r="R104" s="93"/>
      <c r="S104" s="93"/>
      <c r="T104" s="93"/>
      <c r="U104" s="93"/>
      <c r="V104" s="93"/>
      <c r="W104" s="93"/>
      <c r="X104" s="94"/>
      <c r="Y104" s="454" t="s">
        <v>54</v>
      </c>
      <c r="Z104" s="455"/>
      <c r="AA104" s="456"/>
      <c r="AB104" s="534" t="s">
        <v>651</v>
      </c>
      <c r="AC104" s="535"/>
      <c r="AD104" s="536"/>
      <c r="AE104" s="267">
        <v>59002</v>
      </c>
      <c r="AF104" s="267"/>
      <c r="AG104" s="267"/>
      <c r="AH104" s="267"/>
      <c r="AI104" s="267">
        <v>103885</v>
      </c>
      <c r="AJ104" s="267"/>
      <c r="AK104" s="267"/>
      <c r="AL104" s="267"/>
      <c r="AM104" s="267">
        <v>269419</v>
      </c>
      <c r="AN104" s="267"/>
      <c r="AO104" s="267"/>
      <c r="AP104" s="267"/>
      <c r="AQ104" s="267" t="s">
        <v>640</v>
      </c>
      <c r="AR104" s="267"/>
      <c r="AS104" s="267"/>
      <c r="AT104" s="267"/>
      <c r="AU104" s="267" t="s">
        <v>640</v>
      </c>
      <c r="AV104" s="267"/>
      <c r="AW104" s="267"/>
      <c r="AX104" s="268"/>
      <c r="AY104">
        <f>$AY$103</f>
        <v>1</v>
      </c>
    </row>
    <row r="105" spans="1:60" ht="23.25" customHeight="1" x14ac:dyDescent="0.15">
      <c r="A105" s="411"/>
      <c r="B105" s="412"/>
      <c r="C105" s="412"/>
      <c r="D105" s="412"/>
      <c r="E105" s="412"/>
      <c r="F105" s="413"/>
      <c r="G105" s="99"/>
      <c r="H105" s="99"/>
      <c r="I105" s="99"/>
      <c r="J105" s="99"/>
      <c r="K105" s="99"/>
      <c r="L105" s="99"/>
      <c r="M105" s="99"/>
      <c r="N105" s="99"/>
      <c r="O105" s="99"/>
      <c r="P105" s="99"/>
      <c r="Q105" s="99"/>
      <c r="R105" s="99"/>
      <c r="S105" s="99"/>
      <c r="T105" s="99"/>
      <c r="U105" s="99"/>
      <c r="V105" s="99"/>
      <c r="W105" s="99"/>
      <c r="X105" s="100"/>
      <c r="Y105" s="433" t="s">
        <v>55</v>
      </c>
      <c r="Z105" s="537"/>
      <c r="AA105" s="538"/>
      <c r="AB105" s="457" t="s">
        <v>651</v>
      </c>
      <c r="AC105" s="458"/>
      <c r="AD105" s="459"/>
      <c r="AE105" s="267">
        <v>68047</v>
      </c>
      <c r="AF105" s="267"/>
      <c r="AG105" s="267"/>
      <c r="AH105" s="267"/>
      <c r="AI105" s="267">
        <v>56826</v>
      </c>
      <c r="AJ105" s="267"/>
      <c r="AK105" s="267"/>
      <c r="AL105" s="267"/>
      <c r="AM105" s="267">
        <v>67321</v>
      </c>
      <c r="AN105" s="267"/>
      <c r="AO105" s="267"/>
      <c r="AP105" s="267"/>
      <c r="AQ105" s="267">
        <v>144102</v>
      </c>
      <c r="AR105" s="267"/>
      <c r="AS105" s="267"/>
      <c r="AT105" s="267"/>
      <c r="AU105" s="267" t="s">
        <v>640</v>
      </c>
      <c r="AV105" s="267"/>
      <c r="AW105" s="267"/>
      <c r="AX105" s="268"/>
      <c r="AY105">
        <f>$AY$103</f>
        <v>1</v>
      </c>
    </row>
    <row r="106" spans="1:60" ht="31.5" hidden="1" customHeight="1" x14ac:dyDescent="0.15">
      <c r="A106" s="405" t="s">
        <v>272</v>
      </c>
      <c r="B106" s="406"/>
      <c r="C106" s="406"/>
      <c r="D106" s="406"/>
      <c r="E106" s="406"/>
      <c r="F106" s="407"/>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36" t="s">
        <v>11</v>
      </c>
      <c r="AC106" s="431"/>
      <c r="AD106" s="43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08"/>
      <c r="B107" s="409"/>
      <c r="C107" s="409"/>
      <c r="D107" s="409"/>
      <c r="E107" s="409"/>
      <c r="F107" s="410"/>
      <c r="G107" s="93"/>
      <c r="H107" s="93"/>
      <c r="I107" s="93"/>
      <c r="J107" s="93"/>
      <c r="K107" s="93"/>
      <c r="L107" s="93"/>
      <c r="M107" s="93"/>
      <c r="N107" s="93"/>
      <c r="O107" s="93"/>
      <c r="P107" s="93"/>
      <c r="Q107" s="93"/>
      <c r="R107" s="93"/>
      <c r="S107" s="93"/>
      <c r="T107" s="93"/>
      <c r="U107" s="93"/>
      <c r="V107" s="93"/>
      <c r="W107" s="93"/>
      <c r="X107" s="94"/>
      <c r="Y107" s="454" t="s">
        <v>54</v>
      </c>
      <c r="Z107" s="455"/>
      <c r="AA107" s="456"/>
      <c r="AB107" s="534"/>
      <c r="AC107" s="535"/>
      <c r="AD107" s="53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1"/>
      <c r="B108" s="412"/>
      <c r="C108" s="412"/>
      <c r="D108" s="412"/>
      <c r="E108" s="412"/>
      <c r="F108" s="413"/>
      <c r="G108" s="99"/>
      <c r="H108" s="99"/>
      <c r="I108" s="99"/>
      <c r="J108" s="99"/>
      <c r="K108" s="99"/>
      <c r="L108" s="99"/>
      <c r="M108" s="99"/>
      <c r="N108" s="99"/>
      <c r="O108" s="99"/>
      <c r="P108" s="99"/>
      <c r="Q108" s="99"/>
      <c r="R108" s="99"/>
      <c r="S108" s="99"/>
      <c r="T108" s="99"/>
      <c r="U108" s="99"/>
      <c r="V108" s="99"/>
      <c r="W108" s="99"/>
      <c r="X108" s="100"/>
      <c r="Y108" s="433" t="s">
        <v>55</v>
      </c>
      <c r="Z108" s="537"/>
      <c r="AA108" s="538"/>
      <c r="AB108" s="457"/>
      <c r="AC108" s="458"/>
      <c r="AD108" s="45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5" t="s">
        <v>272</v>
      </c>
      <c r="B109" s="406"/>
      <c r="C109" s="406"/>
      <c r="D109" s="406"/>
      <c r="E109" s="406"/>
      <c r="F109" s="407"/>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36" t="s">
        <v>11</v>
      </c>
      <c r="AC109" s="431"/>
      <c r="AD109" s="43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08"/>
      <c r="B110" s="409"/>
      <c r="C110" s="409"/>
      <c r="D110" s="409"/>
      <c r="E110" s="409"/>
      <c r="F110" s="410"/>
      <c r="G110" s="93"/>
      <c r="H110" s="93"/>
      <c r="I110" s="93"/>
      <c r="J110" s="93"/>
      <c r="K110" s="93"/>
      <c r="L110" s="93"/>
      <c r="M110" s="93"/>
      <c r="N110" s="93"/>
      <c r="O110" s="93"/>
      <c r="P110" s="93"/>
      <c r="Q110" s="93"/>
      <c r="R110" s="93"/>
      <c r="S110" s="93"/>
      <c r="T110" s="93"/>
      <c r="U110" s="93"/>
      <c r="V110" s="93"/>
      <c r="W110" s="93"/>
      <c r="X110" s="94"/>
      <c r="Y110" s="454" t="s">
        <v>54</v>
      </c>
      <c r="Z110" s="455"/>
      <c r="AA110" s="456"/>
      <c r="AB110" s="534"/>
      <c r="AC110" s="535"/>
      <c r="AD110" s="53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1"/>
      <c r="B111" s="412"/>
      <c r="C111" s="412"/>
      <c r="D111" s="412"/>
      <c r="E111" s="412"/>
      <c r="F111" s="413"/>
      <c r="G111" s="99"/>
      <c r="H111" s="99"/>
      <c r="I111" s="99"/>
      <c r="J111" s="99"/>
      <c r="K111" s="99"/>
      <c r="L111" s="99"/>
      <c r="M111" s="99"/>
      <c r="N111" s="99"/>
      <c r="O111" s="99"/>
      <c r="P111" s="99"/>
      <c r="Q111" s="99"/>
      <c r="R111" s="99"/>
      <c r="S111" s="99"/>
      <c r="T111" s="99"/>
      <c r="U111" s="99"/>
      <c r="V111" s="99"/>
      <c r="W111" s="99"/>
      <c r="X111" s="100"/>
      <c r="Y111" s="433" t="s">
        <v>55</v>
      </c>
      <c r="Z111" s="537"/>
      <c r="AA111" s="538"/>
      <c r="AB111" s="457"/>
      <c r="AC111" s="458"/>
      <c r="AD111" s="45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5" t="s">
        <v>272</v>
      </c>
      <c r="B112" s="406"/>
      <c r="C112" s="406"/>
      <c r="D112" s="406"/>
      <c r="E112" s="406"/>
      <c r="F112" s="407"/>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36" t="s">
        <v>11</v>
      </c>
      <c r="AC112" s="431"/>
      <c r="AD112" s="43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08"/>
      <c r="B113" s="409"/>
      <c r="C113" s="409"/>
      <c r="D113" s="409"/>
      <c r="E113" s="409"/>
      <c r="F113" s="410"/>
      <c r="G113" s="93"/>
      <c r="H113" s="93"/>
      <c r="I113" s="93"/>
      <c r="J113" s="93"/>
      <c r="K113" s="93"/>
      <c r="L113" s="93"/>
      <c r="M113" s="93"/>
      <c r="N113" s="93"/>
      <c r="O113" s="93"/>
      <c r="P113" s="93"/>
      <c r="Q113" s="93"/>
      <c r="R113" s="93"/>
      <c r="S113" s="93"/>
      <c r="T113" s="93"/>
      <c r="U113" s="93"/>
      <c r="V113" s="93"/>
      <c r="W113" s="93"/>
      <c r="X113" s="94"/>
      <c r="Y113" s="454" t="s">
        <v>54</v>
      </c>
      <c r="Z113" s="455"/>
      <c r="AA113" s="456"/>
      <c r="AB113" s="534"/>
      <c r="AC113" s="535"/>
      <c r="AD113" s="53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1"/>
      <c r="B114" s="412"/>
      <c r="C114" s="412"/>
      <c r="D114" s="412"/>
      <c r="E114" s="412"/>
      <c r="F114" s="413"/>
      <c r="G114" s="99"/>
      <c r="H114" s="99"/>
      <c r="I114" s="99"/>
      <c r="J114" s="99"/>
      <c r="K114" s="99"/>
      <c r="L114" s="99"/>
      <c r="M114" s="99"/>
      <c r="N114" s="99"/>
      <c r="O114" s="99"/>
      <c r="P114" s="99"/>
      <c r="Q114" s="99"/>
      <c r="R114" s="99"/>
      <c r="S114" s="99"/>
      <c r="T114" s="99"/>
      <c r="U114" s="99"/>
      <c r="V114" s="99"/>
      <c r="W114" s="99"/>
      <c r="X114" s="100"/>
      <c r="Y114" s="433" t="s">
        <v>55</v>
      </c>
      <c r="Z114" s="537"/>
      <c r="AA114" s="538"/>
      <c r="AB114" s="457"/>
      <c r="AC114" s="458"/>
      <c r="AD114" s="459"/>
      <c r="AE114" s="539"/>
      <c r="AF114" s="539"/>
      <c r="AG114" s="539"/>
      <c r="AH114" s="539"/>
      <c r="AI114" s="539"/>
      <c r="AJ114" s="539"/>
      <c r="AK114" s="539"/>
      <c r="AL114" s="539"/>
      <c r="AM114" s="539"/>
      <c r="AN114" s="539"/>
      <c r="AO114" s="539"/>
      <c r="AP114" s="539"/>
      <c r="AQ114" s="203"/>
      <c r="AR114" s="204"/>
      <c r="AS114" s="204"/>
      <c r="AT114" s="205"/>
      <c r="AU114" s="203"/>
      <c r="AV114" s="204"/>
      <c r="AW114" s="204"/>
      <c r="AX114" s="206"/>
      <c r="AY114">
        <f>$AY$112</f>
        <v>0</v>
      </c>
    </row>
    <row r="115" spans="1:51" ht="23.25" customHeight="1" x14ac:dyDescent="0.15">
      <c r="A115" s="422" t="s">
        <v>15</v>
      </c>
      <c r="B115" s="423"/>
      <c r="C115" s="423"/>
      <c r="D115" s="423"/>
      <c r="E115" s="423"/>
      <c r="F115" s="424"/>
      <c r="G115" s="431" t="s">
        <v>16</v>
      </c>
      <c r="H115" s="431"/>
      <c r="I115" s="431"/>
      <c r="J115" s="431"/>
      <c r="K115" s="431"/>
      <c r="L115" s="431"/>
      <c r="M115" s="431"/>
      <c r="N115" s="431"/>
      <c r="O115" s="431"/>
      <c r="P115" s="431"/>
      <c r="Q115" s="431"/>
      <c r="R115" s="431"/>
      <c r="S115" s="431"/>
      <c r="T115" s="431"/>
      <c r="U115" s="431"/>
      <c r="V115" s="431"/>
      <c r="W115" s="431"/>
      <c r="X115" s="432"/>
      <c r="Y115" s="542"/>
      <c r="Z115" s="543"/>
      <c r="AA115" s="544"/>
      <c r="AB115" s="436" t="s">
        <v>11</v>
      </c>
      <c r="AC115" s="431"/>
      <c r="AD115" s="432"/>
      <c r="AE115" s="232" t="s">
        <v>308</v>
      </c>
      <c r="AF115" s="232"/>
      <c r="AG115" s="232"/>
      <c r="AH115" s="232"/>
      <c r="AI115" s="232" t="s">
        <v>330</v>
      </c>
      <c r="AJ115" s="232"/>
      <c r="AK115" s="232"/>
      <c r="AL115" s="232"/>
      <c r="AM115" s="232" t="s">
        <v>427</v>
      </c>
      <c r="AN115" s="232"/>
      <c r="AO115" s="232"/>
      <c r="AP115" s="232"/>
      <c r="AQ115" s="580" t="s">
        <v>462</v>
      </c>
      <c r="AR115" s="581"/>
      <c r="AS115" s="581"/>
      <c r="AT115" s="581"/>
      <c r="AU115" s="581"/>
      <c r="AV115" s="581"/>
      <c r="AW115" s="581"/>
      <c r="AX115" s="582"/>
    </row>
    <row r="116" spans="1:51" ht="23.25" customHeight="1" x14ac:dyDescent="0.15">
      <c r="A116" s="425"/>
      <c r="B116" s="426"/>
      <c r="C116" s="426"/>
      <c r="D116" s="426"/>
      <c r="E116" s="426"/>
      <c r="F116" s="427"/>
      <c r="G116" s="377" t="s">
        <v>652</v>
      </c>
      <c r="H116" s="377"/>
      <c r="I116" s="377"/>
      <c r="J116" s="377"/>
      <c r="K116" s="377"/>
      <c r="L116" s="377"/>
      <c r="M116" s="377"/>
      <c r="N116" s="377"/>
      <c r="O116" s="377"/>
      <c r="P116" s="377"/>
      <c r="Q116" s="377"/>
      <c r="R116" s="377"/>
      <c r="S116" s="377"/>
      <c r="T116" s="377"/>
      <c r="U116" s="377"/>
      <c r="V116" s="377"/>
      <c r="W116" s="377"/>
      <c r="X116" s="377"/>
      <c r="Y116" s="444" t="s">
        <v>15</v>
      </c>
      <c r="Z116" s="445"/>
      <c r="AA116" s="446"/>
      <c r="AB116" s="451" t="s">
        <v>710</v>
      </c>
      <c r="AC116" s="452"/>
      <c r="AD116" s="453"/>
      <c r="AE116" s="267">
        <v>26</v>
      </c>
      <c r="AF116" s="267"/>
      <c r="AG116" s="267"/>
      <c r="AH116" s="267"/>
      <c r="AI116" s="267">
        <v>25</v>
      </c>
      <c r="AJ116" s="267"/>
      <c r="AK116" s="267"/>
      <c r="AL116" s="267"/>
      <c r="AM116" s="267">
        <v>25</v>
      </c>
      <c r="AN116" s="267"/>
      <c r="AO116" s="267"/>
      <c r="AP116" s="267"/>
      <c r="AQ116" s="203">
        <v>7</v>
      </c>
      <c r="AR116" s="204"/>
      <c r="AS116" s="204"/>
      <c r="AT116" s="204"/>
      <c r="AU116" s="204"/>
      <c r="AV116" s="204"/>
      <c r="AW116" s="204"/>
      <c r="AX116" s="206"/>
    </row>
    <row r="117" spans="1:51" ht="59.25" customHeight="1" x14ac:dyDescent="0.15">
      <c r="A117" s="428"/>
      <c r="B117" s="429"/>
      <c r="C117" s="429"/>
      <c r="D117" s="429"/>
      <c r="E117" s="429"/>
      <c r="F117" s="430"/>
      <c r="G117" s="378"/>
      <c r="H117" s="378"/>
      <c r="I117" s="378"/>
      <c r="J117" s="378"/>
      <c r="K117" s="378"/>
      <c r="L117" s="378"/>
      <c r="M117" s="378"/>
      <c r="N117" s="378"/>
      <c r="O117" s="378"/>
      <c r="P117" s="378"/>
      <c r="Q117" s="378"/>
      <c r="R117" s="378"/>
      <c r="S117" s="378"/>
      <c r="T117" s="378"/>
      <c r="U117" s="378"/>
      <c r="V117" s="378"/>
      <c r="W117" s="378"/>
      <c r="X117" s="378"/>
      <c r="Y117" s="460" t="s">
        <v>48</v>
      </c>
      <c r="Z117" s="434"/>
      <c r="AA117" s="435"/>
      <c r="AB117" s="461" t="s">
        <v>654</v>
      </c>
      <c r="AC117" s="462"/>
      <c r="AD117" s="463"/>
      <c r="AE117" s="579" t="s">
        <v>655</v>
      </c>
      <c r="AF117" s="540"/>
      <c r="AG117" s="540"/>
      <c r="AH117" s="540"/>
      <c r="AI117" s="579" t="s">
        <v>678</v>
      </c>
      <c r="AJ117" s="540"/>
      <c r="AK117" s="540"/>
      <c r="AL117" s="540"/>
      <c r="AM117" s="579" t="s">
        <v>708</v>
      </c>
      <c r="AN117" s="540"/>
      <c r="AO117" s="540"/>
      <c r="AP117" s="540"/>
      <c r="AQ117" s="540" t="s">
        <v>713</v>
      </c>
      <c r="AR117" s="540"/>
      <c r="AS117" s="540"/>
      <c r="AT117" s="540"/>
      <c r="AU117" s="540"/>
      <c r="AV117" s="540"/>
      <c r="AW117" s="540"/>
      <c r="AX117" s="541"/>
    </row>
    <row r="118" spans="1:51" ht="23.25" customHeight="1" x14ac:dyDescent="0.15">
      <c r="A118" s="422" t="s">
        <v>15</v>
      </c>
      <c r="B118" s="423"/>
      <c r="C118" s="423"/>
      <c r="D118" s="423"/>
      <c r="E118" s="423"/>
      <c r="F118" s="424"/>
      <c r="G118" s="431" t="s">
        <v>16</v>
      </c>
      <c r="H118" s="431"/>
      <c r="I118" s="431"/>
      <c r="J118" s="431"/>
      <c r="K118" s="431"/>
      <c r="L118" s="431"/>
      <c r="M118" s="431"/>
      <c r="N118" s="431"/>
      <c r="O118" s="431"/>
      <c r="P118" s="431"/>
      <c r="Q118" s="431"/>
      <c r="R118" s="431"/>
      <c r="S118" s="431"/>
      <c r="T118" s="431"/>
      <c r="U118" s="431"/>
      <c r="V118" s="431"/>
      <c r="W118" s="431"/>
      <c r="X118" s="432"/>
      <c r="Y118" s="542"/>
      <c r="Z118" s="543"/>
      <c r="AA118" s="544"/>
      <c r="AB118" s="436" t="s">
        <v>11</v>
      </c>
      <c r="AC118" s="431"/>
      <c r="AD118" s="432"/>
      <c r="AE118" s="232" t="s">
        <v>308</v>
      </c>
      <c r="AF118" s="232"/>
      <c r="AG118" s="232"/>
      <c r="AH118" s="232"/>
      <c r="AI118" s="232" t="s">
        <v>330</v>
      </c>
      <c r="AJ118" s="232"/>
      <c r="AK118" s="232"/>
      <c r="AL118" s="232"/>
      <c r="AM118" s="232" t="s">
        <v>427</v>
      </c>
      <c r="AN118" s="232"/>
      <c r="AO118" s="232"/>
      <c r="AP118" s="232"/>
      <c r="AQ118" s="580" t="s">
        <v>462</v>
      </c>
      <c r="AR118" s="581"/>
      <c r="AS118" s="581"/>
      <c r="AT118" s="581"/>
      <c r="AU118" s="581"/>
      <c r="AV118" s="581"/>
      <c r="AW118" s="581"/>
      <c r="AX118" s="582"/>
      <c r="AY118" s="77">
        <f>IF(SUBSTITUTE(SUBSTITUTE($G$119,"／",""),"　","")="",0,1)</f>
        <v>1</v>
      </c>
    </row>
    <row r="119" spans="1:51" ht="23.25" customHeight="1" x14ac:dyDescent="0.15">
      <c r="A119" s="425"/>
      <c r="B119" s="426"/>
      <c r="C119" s="426"/>
      <c r="D119" s="426"/>
      <c r="E119" s="426"/>
      <c r="F119" s="427"/>
      <c r="G119" s="377" t="s">
        <v>653</v>
      </c>
      <c r="H119" s="377"/>
      <c r="I119" s="377"/>
      <c r="J119" s="377"/>
      <c r="K119" s="377"/>
      <c r="L119" s="377"/>
      <c r="M119" s="377"/>
      <c r="N119" s="377"/>
      <c r="O119" s="377"/>
      <c r="P119" s="377"/>
      <c r="Q119" s="377"/>
      <c r="R119" s="377"/>
      <c r="S119" s="377"/>
      <c r="T119" s="377"/>
      <c r="U119" s="377"/>
      <c r="V119" s="377"/>
      <c r="W119" s="377"/>
      <c r="X119" s="377"/>
      <c r="Y119" s="444" t="s">
        <v>15</v>
      </c>
      <c r="Z119" s="445"/>
      <c r="AA119" s="446"/>
      <c r="AB119" s="451" t="s">
        <v>710</v>
      </c>
      <c r="AC119" s="452"/>
      <c r="AD119" s="453"/>
      <c r="AE119" s="267">
        <v>2199</v>
      </c>
      <c r="AF119" s="267"/>
      <c r="AG119" s="267"/>
      <c r="AH119" s="267"/>
      <c r="AI119" s="267">
        <v>1169</v>
      </c>
      <c r="AJ119" s="267"/>
      <c r="AK119" s="267"/>
      <c r="AL119" s="267"/>
      <c r="AM119" s="267">
        <v>365</v>
      </c>
      <c r="AN119" s="267"/>
      <c r="AO119" s="267"/>
      <c r="AP119" s="267"/>
      <c r="AQ119" s="267">
        <v>216</v>
      </c>
      <c r="AR119" s="267"/>
      <c r="AS119" s="267"/>
      <c r="AT119" s="267"/>
      <c r="AU119" s="267"/>
      <c r="AV119" s="267"/>
      <c r="AW119" s="267"/>
      <c r="AX119" s="268"/>
      <c r="AY119">
        <f>$AY$118</f>
        <v>1</v>
      </c>
    </row>
    <row r="120" spans="1:51" ht="46.5" customHeight="1" thickBot="1" x14ac:dyDescent="0.2">
      <c r="A120" s="428"/>
      <c r="B120" s="429"/>
      <c r="C120" s="429"/>
      <c r="D120" s="429"/>
      <c r="E120" s="429"/>
      <c r="F120" s="430"/>
      <c r="G120" s="378"/>
      <c r="H120" s="378"/>
      <c r="I120" s="378"/>
      <c r="J120" s="378"/>
      <c r="K120" s="378"/>
      <c r="L120" s="378"/>
      <c r="M120" s="378"/>
      <c r="N120" s="378"/>
      <c r="O120" s="378"/>
      <c r="P120" s="378"/>
      <c r="Q120" s="378"/>
      <c r="R120" s="378"/>
      <c r="S120" s="378"/>
      <c r="T120" s="378"/>
      <c r="U120" s="378"/>
      <c r="V120" s="378"/>
      <c r="W120" s="378"/>
      <c r="X120" s="378"/>
      <c r="Y120" s="460" t="s">
        <v>48</v>
      </c>
      <c r="Z120" s="434"/>
      <c r="AA120" s="435"/>
      <c r="AB120" s="461" t="s">
        <v>654</v>
      </c>
      <c r="AC120" s="462"/>
      <c r="AD120" s="463"/>
      <c r="AE120" s="579" t="s">
        <v>656</v>
      </c>
      <c r="AF120" s="540"/>
      <c r="AG120" s="540"/>
      <c r="AH120" s="540"/>
      <c r="AI120" s="579" t="s">
        <v>712</v>
      </c>
      <c r="AJ120" s="540"/>
      <c r="AK120" s="540"/>
      <c r="AL120" s="540"/>
      <c r="AM120" s="579" t="s">
        <v>709</v>
      </c>
      <c r="AN120" s="540"/>
      <c r="AO120" s="540"/>
      <c r="AP120" s="540"/>
      <c r="AQ120" s="540" t="s">
        <v>714</v>
      </c>
      <c r="AR120" s="540"/>
      <c r="AS120" s="540"/>
      <c r="AT120" s="540"/>
      <c r="AU120" s="540"/>
      <c r="AV120" s="540"/>
      <c r="AW120" s="540"/>
      <c r="AX120" s="541"/>
      <c r="AY120">
        <f>$AY$118</f>
        <v>1</v>
      </c>
    </row>
    <row r="121" spans="1:51" ht="23.25" hidden="1" customHeight="1" x14ac:dyDescent="0.15">
      <c r="A121" s="422" t="s">
        <v>15</v>
      </c>
      <c r="B121" s="423"/>
      <c r="C121" s="423"/>
      <c r="D121" s="423"/>
      <c r="E121" s="423"/>
      <c r="F121" s="424"/>
      <c r="G121" s="431" t="s">
        <v>16</v>
      </c>
      <c r="H121" s="431"/>
      <c r="I121" s="431"/>
      <c r="J121" s="431"/>
      <c r="K121" s="431"/>
      <c r="L121" s="431"/>
      <c r="M121" s="431"/>
      <c r="N121" s="431"/>
      <c r="O121" s="431"/>
      <c r="P121" s="431"/>
      <c r="Q121" s="431"/>
      <c r="R121" s="431"/>
      <c r="S121" s="431"/>
      <c r="T121" s="431"/>
      <c r="U121" s="431"/>
      <c r="V121" s="431"/>
      <c r="W121" s="431"/>
      <c r="X121" s="432"/>
      <c r="Y121" s="542"/>
      <c r="Z121" s="543"/>
      <c r="AA121" s="544"/>
      <c r="AB121" s="436" t="s">
        <v>11</v>
      </c>
      <c r="AC121" s="431"/>
      <c r="AD121" s="432"/>
      <c r="AE121" s="232" t="s">
        <v>308</v>
      </c>
      <c r="AF121" s="232"/>
      <c r="AG121" s="232"/>
      <c r="AH121" s="232"/>
      <c r="AI121" s="232" t="s">
        <v>330</v>
      </c>
      <c r="AJ121" s="232"/>
      <c r="AK121" s="232"/>
      <c r="AL121" s="232"/>
      <c r="AM121" s="232" t="s">
        <v>427</v>
      </c>
      <c r="AN121" s="232"/>
      <c r="AO121" s="232"/>
      <c r="AP121" s="232"/>
      <c r="AQ121" s="580" t="s">
        <v>462</v>
      </c>
      <c r="AR121" s="581"/>
      <c r="AS121" s="581"/>
      <c r="AT121" s="581"/>
      <c r="AU121" s="581"/>
      <c r="AV121" s="581"/>
      <c r="AW121" s="581"/>
      <c r="AX121" s="582"/>
      <c r="AY121" s="77">
        <f>IF(SUBSTITUTE(SUBSTITUTE($G$122,"／",""),"　","")="",0,1)</f>
        <v>0</v>
      </c>
    </row>
    <row r="122" spans="1:51" ht="23.25" hidden="1" customHeight="1" x14ac:dyDescent="0.15">
      <c r="A122" s="425"/>
      <c r="B122" s="426"/>
      <c r="C122" s="426"/>
      <c r="D122" s="426"/>
      <c r="E122" s="426"/>
      <c r="F122" s="427"/>
      <c r="G122" s="377" t="s">
        <v>279</v>
      </c>
      <c r="H122" s="377"/>
      <c r="I122" s="377"/>
      <c r="J122" s="377"/>
      <c r="K122" s="377"/>
      <c r="L122" s="377"/>
      <c r="M122" s="377"/>
      <c r="N122" s="377"/>
      <c r="O122" s="377"/>
      <c r="P122" s="377"/>
      <c r="Q122" s="377"/>
      <c r="R122" s="377"/>
      <c r="S122" s="377"/>
      <c r="T122" s="377"/>
      <c r="U122" s="377"/>
      <c r="V122" s="377"/>
      <c r="W122" s="377"/>
      <c r="X122" s="377"/>
      <c r="Y122" s="444" t="s">
        <v>15</v>
      </c>
      <c r="Z122" s="445"/>
      <c r="AA122" s="446"/>
      <c r="AB122" s="451"/>
      <c r="AC122" s="452"/>
      <c r="AD122" s="45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8"/>
      <c r="B123" s="429"/>
      <c r="C123" s="429"/>
      <c r="D123" s="429"/>
      <c r="E123" s="429"/>
      <c r="F123" s="430"/>
      <c r="G123" s="378"/>
      <c r="H123" s="378"/>
      <c r="I123" s="378"/>
      <c r="J123" s="378"/>
      <c r="K123" s="378"/>
      <c r="L123" s="378"/>
      <c r="M123" s="378"/>
      <c r="N123" s="378"/>
      <c r="O123" s="378"/>
      <c r="P123" s="378"/>
      <c r="Q123" s="378"/>
      <c r="R123" s="378"/>
      <c r="S123" s="378"/>
      <c r="T123" s="378"/>
      <c r="U123" s="378"/>
      <c r="V123" s="378"/>
      <c r="W123" s="378"/>
      <c r="X123" s="378"/>
      <c r="Y123" s="460" t="s">
        <v>48</v>
      </c>
      <c r="Z123" s="434"/>
      <c r="AA123" s="435"/>
      <c r="AB123" s="461" t="s">
        <v>280</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c r="AY123">
        <f>$AY$121</f>
        <v>0</v>
      </c>
    </row>
    <row r="124" spans="1:51" ht="23.25" hidden="1" customHeight="1" x14ac:dyDescent="0.15">
      <c r="A124" s="422" t="s">
        <v>15</v>
      </c>
      <c r="B124" s="423"/>
      <c r="C124" s="423"/>
      <c r="D124" s="423"/>
      <c r="E124" s="423"/>
      <c r="F124" s="424"/>
      <c r="G124" s="431" t="s">
        <v>16</v>
      </c>
      <c r="H124" s="431"/>
      <c r="I124" s="431"/>
      <c r="J124" s="431"/>
      <c r="K124" s="431"/>
      <c r="L124" s="431"/>
      <c r="M124" s="431"/>
      <c r="N124" s="431"/>
      <c r="O124" s="431"/>
      <c r="P124" s="431"/>
      <c r="Q124" s="431"/>
      <c r="R124" s="431"/>
      <c r="S124" s="431"/>
      <c r="T124" s="431"/>
      <c r="U124" s="431"/>
      <c r="V124" s="431"/>
      <c r="W124" s="431"/>
      <c r="X124" s="432"/>
      <c r="Y124" s="542"/>
      <c r="Z124" s="543"/>
      <c r="AA124" s="544"/>
      <c r="AB124" s="436" t="s">
        <v>11</v>
      </c>
      <c r="AC124" s="431"/>
      <c r="AD124" s="432"/>
      <c r="AE124" s="232" t="s">
        <v>308</v>
      </c>
      <c r="AF124" s="232"/>
      <c r="AG124" s="232"/>
      <c r="AH124" s="232"/>
      <c r="AI124" s="232" t="s">
        <v>330</v>
      </c>
      <c r="AJ124" s="232"/>
      <c r="AK124" s="232"/>
      <c r="AL124" s="232"/>
      <c r="AM124" s="232" t="s">
        <v>427</v>
      </c>
      <c r="AN124" s="232"/>
      <c r="AO124" s="232"/>
      <c r="AP124" s="232"/>
      <c r="AQ124" s="580" t="s">
        <v>462</v>
      </c>
      <c r="AR124" s="581"/>
      <c r="AS124" s="581"/>
      <c r="AT124" s="581"/>
      <c r="AU124" s="581"/>
      <c r="AV124" s="581"/>
      <c r="AW124" s="581"/>
      <c r="AX124" s="582"/>
      <c r="AY124" s="77">
        <f>IF(SUBSTITUTE(SUBSTITUTE($G$125,"／",""),"　","")="",0,1)</f>
        <v>0</v>
      </c>
    </row>
    <row r="125" spans="1:51" ht="23.25" hidden="1" customHeight="1" x14ac:dyDescent="0.15">
      <c r="A125" s="425"/>
      <c r="B125" s="426"/>
      <c r="C125" s="426"/>
      <c r="D125" s="426"/>
      <c r="E125" s="426"/>
      <c r="F125" s="427"/>
      <c r="G125" s="377" t="s">
        <v>458</v>
      </c>
      <c r="H125" s="377"/>
      <c r="I125" s="377"/>
      <c r="J125" s="377"/>
      <c r="K125" s="377"/>
      <c r="L125" s="377"/>
      <c r="M125" s="377"/>
      <c r="N125" s="377"/>
      <c r="O125" s="377"/>
      <c r="P125" s="377"/>
      <c r="Q125" s="377"/>
      <c r="R125" s="377"/>
      <c r="S125" s="377"/>
      <c r="T125" s="377"/>
      <c r="U125" s="377"/>
      <c r="V125" s="377"/>
      <c r="W125" s="377"/>
      <c r="X125" s="913"/>
      <c r="Y125" s="444" t="s">
        <v>15</v>
      </c>
      <c r="Z125" s="445"/>
      <c r="AA125" s="446"/>
      <c r="AB125" s="451"/>
      <c r="AC125" s="452"/>
      <c r="AD125" s="45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8"/>
      <c r="B126" s="429"/>
      <c r="C126" s="429"/>
      <c r="D126" s="429"/>
      <c r="E126" s="429"/>
      <c r="F126" s="430"/>
      <c r="G126" s="378"/>
      <c r="H126" s="378"/>
      <c r="I126" s="378"/>
      <c r="J126" s="378"/>
      <c r="K126" s="378"/>
      <c r="L126" s="378"/>
      <c r="M126" s="378"/>
      <c r="N126" s="378"/>
      <c r="O126" s="378"/>
      <c r="P126" s="378"/>
      <c r="Q126" s="378"/>
      <c r="R126" s="378"/>
      <c r="S126" s="378"/>
      <c r="T126" s="378"/>
      <c r="U126" s="378"/>
      <c r="V126" s="378"/>
      <c r="W126" s="378"/>
      <c r="X126" s="914"/>
      <c r="Y126" s="460" t="s">
        <v>48</v>
      </c>
      <c r="Z126" s="434"/>
      <c r="AA126" s="435"/>
      <c r="AB126" s="461" t="s">
        <v>278</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c r="AY126">
        <f>$AY$124</f>
        <v>0</v>
      </c>
    </row>
    <row r="127" spans="1:51" ht="23.25" hidden="1" customHeight="1" x14ac:dyDescent="0.15">
      <c r="A127" s="623" t="s">
        <v>15</v>
      </c>
      <c r="B127" s="426"/>
      <c r="C127" s="426"/>
      <c r="D127" s="426"/>
      <c r="E127" s="426"/>
      <c r="F127" s="427"/>
      <c r="G127" s="398" t="s">
        <v>16</v>
      </c>
      <c r="H127" s="398"/>
      <c r="I127" s="398"/>
      <c r="J127" s="398"/>
      <c r="K127" s="398"/>
      <c r="L127" s="398"/>
      <c r="M127" s="398"/>
      <c r="N127" s="398"/>
      <c r="O127" s="398"/>
      <c r="P127" s="398"/>
      <c r="Q127" s="398"/>
      <c r="R127" s="398"/>
      <c r="S127" s="398"/>
      <c r="T127" s="398"/>
      <c r="U127" s="398"/>
      <c r="V127" s="398"/>
      <c r="W127" s="398"/>
      <c r="X127" s="399"/>
      <c r="Y127" s="910"/>
      <c r="Z127" s="911"/>
      <c r="AA127" s="912"/>
      <c r="AB127" s="397" t="s">
        <v>11</v>
      </c>
      <c r="AC127" s="398"/>
      <c r="AD127" s="399"/>
      <c r="AE127" s="232" t="s">
        <v>308</v>
      </c>
      <c r="AF127" s="232"/>
      <c r="AG127" s="232"/>
      <c r="AH127" s="232"/>
      <c r="AI127" s="232" t="s">
        <v>330</v>
      </c>
      <c r="AJ127" s="232"/>
      <c r="AK127" s="232"/>
      <c r="AL127" s="232"/>
      <c r="AM127" s="232" t="s">
        <v>427</v>
      </c>
      <c r="AN127" s="232"/>
      <c r="AO127" s="232"/>
      <c r="AP127" s="232"/>
      <c r="AQ127" s="580" t="s">
        <v>462</v>
      </c>
      <c r="AR127" s="581"/>
      <c r="AS127" s="581"/>
      <c r="AT127" s="581"/>
      <c r="AU127" s="581"/>
      <c r="AV127" s="581"/>
      <c r="AW127" s="581"/>
      <c r="AX127" s="582"/>
      <c r="AY127" s="77">
        <f>IF(SUBSTITUTE(SUBSTITUTE($G$128,"／",""),"　","")="",0,1)</f>
        <v>0</v>
      </c>
    </row>
    <row r="128" spans="1:51" ht="23.25" hidden="1" customHeight="1" x14ac:dyDescent="0.15">
      <c r="A128" s="425"/>
      <c r="B128" s="426"/>
      <c r="C128" s="426"/>
      <c r="D128" s="426"/>
      <c r="E128" s="426"/>
      <c r="F128" s="427"/>
      <c r="G128" s="377" t="s">
        <v>459</v>
      </c>
      <c r="H128" s="377"/>
      <c r="I128" s="377"/>
      <c r="J128" s="377"/>
      <c r="K128" s="377"/>
      <c r="L128" s="377"/>
      <c r="M128" s="377"/>
      <c r="N128" s="377"/>
      <c r="O128" s="377"/>
      <c r="P128" s="377"/>
      <c r="Q128" s="377"/>
      <c r="R128" s="377"/>
      <c r="S128" s="377"/>
      <c r="T128" s="377"/>
      <c r="U128" s="377"/>
      <c r="V128" s="377"/>
      <c r="W128" s="377"/>
      <c r="X128" s="377"/>
      <c r="Y128" s="444" t="s">
        <v>15</v>
      </c>
      <c r="Z128" s="445"/>
      <c r="AA128" s="446"/>
      <c r="AB128" s="451"/>
      <c r="AC128" s="452"/>
      <c r="AD128" s="45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8"/>
      <c r="B129" s="429"/>
      <c r="C129" s="429"/>
      <c r="D129" s="429"/>
      <c r="E129" s="429"/>
      <c r="F129" s="430"/>
      <c r="G129" s="378"/>
      <c r="H129" s="378"/>
      <c r="I129" s="378"/>
      <c r="J129" s="378"/>
      <c r="K129" s="378"/>
      <c r="L129" s="378"/>
      <c r="M129" s="378"/>
      <c r="N129" s="378"/>
      <c r="O129" s="378"/>
      <c r="P129" s="378"/>
      <c r="Q129" s="378"/>
      <c r="R129" s="378"/>
      <c r="S129" s="378"/>
      <c r="T129" s="378"/>
      <c r="U129" s="378"/>
      <c r="V129" s="378"/>
      <c r="W129" s="378"/>
      <c r="X129" s="378"/>
      <c r="Y129" s="460" t="s">
        <v>48</v>
      </c>
      <c r="Z129" s="434"/>
      <c r="AA129" s="435"/>
      <c r="AB129" s="461" t="s">
        <v>278</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c r="AY129">
        <f>$AY$127</f>
        <v>0</v>
      </c>
    </row>
    <row r="130" spans="1:51" ht="45" customHeight="1" x14ac:dyDescent="0.15">
      <c r="A130" s="174" t="s">
        <v>323</v>
      </c>
      <c r="B130" s="171"/>
      <c r="C130" s="170" t="s">
        <v>188</v>
      </c>
      <c r="D130" s="171"/>
      <c r="E130" s="155" t="s">
        <v>217</v>
      </c>
      <c r="F130" s="156"/>
      <c r="G130" s="157" t="s">
        <v>657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640</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14</v>
      </c>
      <c r="AC134" s="191"/>
      <c r="AD134" s="191"/>
      <c r="AE134" s="192">
        <v>30.9</v>
      </c>
      <c r="AF134" s="193"/>
      <c r="AG134" s="193"/>
      <c r="AH134" s="193"/>
      <c r="AI134" s="192">
        <v>29.2</v>
      </c>
      <c r="AJ134" s="193"/>
      <c r="AK134" s="193"/>
      <c r="AL134" s="193"/>
      <c r="AM134" s="192">
        <v>24.6</v>
      </c>
      <c r="AN134" s="193"/>
      <c r="AO134" s="193"/>
      <c r="AP134" s="193"/>
      <c r="AQ134" s="192" t="s">
        <v>640</v>
      </c>
      <c r="AR134" s="193"/>
      <c r="AS134" s="193"/>
      <c r="AT134" s="193"/>
      <c r="AU134" s="192" t="s">
        <v>640</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14</v>
      </c>
      <c r="AC135" s="199"/>
      <c r="AD135" s="199"/>
      <c r="AE135" s="192">
        <v>30.9</v>
      </c>
      <c r="AF135" s="193"/>
      <c r="AG135" s="193"/>
      <c r="AH135" s="193"/>
      <c r="AI135" s="192">
        <v>30.8</v>
      </c>
      <c r="AJ135" s="193"/>
      <c r="AK135" s="193"/>
      <c r="AL135" s="193"/>
      <c r="AM135" s="192">
        <v>29.7</v>
      </c>
      <c r="AN135" s="193"/>
      <c r="AO135" s="193"/>
      <c r="AP135" s="193"/>
      <c r="AQ135" s="192" t="s">
        <v>640</v>
      </c>
      <c r="AR135" s="193"/>
      <c r="AS135" s="193"/>
      <c r="AT135" s="193"/>
      <c r="AU135" s="192">
        <v>25.2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15"/>
      <c r="E430" s="160" t="s">
        <v>317</v>
      </c>
      <c r="F430" s="881"/>
      <c r="G430" s="882" t="s">
        <v>204</v>
      </c>
      <c r="H430" s="111"/>
      <c r="I430" s="111"/>
      <c r="J430" s="883" t="s">
        <v>639</v>
      </c>
      <c r="K430" s="884"/>
      <c r="L430" s="884"/>
      <c r="M430" s="884"/>
      <c r="N430" s="884"/>
      <c r="O430" s="884"/>
      <c r="P430" s="884"/>
      <c r="Q430" s="884"/>
      <c r="R430" s="884"/>
      <c r="S430" s="884"/>
      <c r="T430" s="88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640</v>
      </c>
      <c r="AF432" s="186"/>
      <c r="AG432" s="121" t="s">
        <v>185</v>
      </c>
      <c r="AH432" s="122"/>
      <c r="AI432" s="320"/>
      <c r="AJ432" s="320"/>
      <c r="AK432" s="320"/>
      <c r="AL432" s="142"/>
      <c r="AM432" s="320"/>
      <c r="AN432" s="320"/>
      <c r="AO432" s="320"/>
      <c r="AP432" s="142"/>
      <c r="AQ432" s="235" t="s">
        <v>640</v>
      </c>
      <c r="AR432" s="186"/>
      <c r="AS432" s="121" t="s">
        <v>185</v>
      </c>
      <c r="AT432" s="122"/>
      <c r="AU432" s="186" t="s">
        <v>640</v>
      </c>
      <c r="AV432" s="186"/>
      <c r="AW432" s="121" t="s">
        <v>175</v>
      </c>
      <c r="AX432" s="181"/>
      <c r="AY432">
        <f>$AY$431</f>
        <v>1</v>
      </c>
    </row>
    <row r="433" spans="1:51" ht="23.25" customHeight="1" x14ac:dyDescent="0.15">
      <c r="A433" s="175"/>
      <c r="B433" s="172"/>
      <c r="C433" s="166"/>
      <c r="D433" s="172"/>
      <c r="E433" s="323"/>
      <c r="F433" s="324"/>
      <c r="G433" s="92" t="s">
        <v>640</v>
      </c>
      <c r="H433" s="93"/>
      <c r="I433" s="93"/>
      <c r="J433" s="93"/>
      <c r="K433" s="93"/>
      <c r="L433" s="93"/>
      <c r="M433" s="93"/>
      <c r="N433" s="93"/>
      <c r="O433" s="93"/>
      <c r="P433" s="93"/>
      <c r="Q433" s="93"/>
      <c r="R433" s="93"/>
      <c r="S433" s="93"/>
      <c r="T433" s="93"/>
      <c r="U433" s="93"/>
      <c r="V433" s="93"/>
      <c r="W433" s="93"/>
      <c r="X433" s="94"/>
      <c r="Y433" s="187" t="s">
        <v>12</v>
      </c>
      <c r="Z433" s="188"/>
      <c r="AA433" s="189"/>
      <c r="AB433" s="199" t="s">
        <v>640</v>
      </c>
      <c r="AC433" s="199"/>
      <c r="AD433" s="199"/>
      <c r="AE433" s="321" t="s">
        <v>639</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640</v>
      </c>
      <c r="AC434" s="191"/>
      <c r="AD434" s="191"/>
      <c r="AE434" s="321" t="s">
        <v>639</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21" t="s">
        <v>639</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640</v>
      </c>
      <c r="AF457" s="186"/>
      <c r="AG457" s="121" t="s">
        <v>185</v>
      </c>
      <c r="AH457" s="122"/>
      <c r="AI457" s="320"/>
      <c r="AJ457" s="320"/>
      <c r="AK457" s="320"/>
      <c r="AL457" s="142"/>
      <c r="AM457" s="320"/>
      <c r="AN457" s="320"/>
      <c r="AO457" s="320"/>
      <c r="AP457" s="142"/>
      <c r="AQ457" s="235" t="s">
        <v>640</v>
      </c>
      <c r="AR457" s="186"/>
      <c r="AS457" s="121" t="s">
        <v>185</v>
      </c>
      <c r="AT457" s="122"/>
      <c r="AU457" s="186" t="s">
        <v>640</v>
      </c>
      <c r="AV457" s="186"/>
      <c r="AW457" s="121" t="s">
        <v>175</v>
      </c>
      <c r="AX457" s="181"/>
      <c r="AY457">
        <f>$AY$456</f>
        <v>1</v>
      </c>
    </row>
    <row r="458" spans="1:51" ht="23.25" customHeight="1" x14ac:dyDescent="0.15">
      <c r="A458" s="175"/>
      <c r="B458" s="172"/>
      <c r="C458" s="166"/>
      <c r="D458" s="172"/>
      <c r="E458" s="323"/>
      <c r="F458" s="324"/>
      <c r="G458" s="92" t="s">
        <v>640</v>
      </c>
      <c r="H458" s="93"/>
      <c r="I458" s="93"/>
      <c r="J458" s="93"/>
      <c r="K458" s="93"/>
      <c r="L458" s="93"/>
      <c r="M458" s="93"/>
      <c r="N458" s="93"/>
      <c r="O458" s="93"/>
      <c r="P458" s="93"/>
      <c r="Q458" s="93"/>
      <c r="R458" s="93"/>
      <c r="S458" s="93"/>
      <c r="T458" s="93"/>
      <c r="U458" s="93"/>
      <c r="V458" s="93"/>
      <c r="W458" s="93"/>
      <c r="X458" s="94"/>
      <c r="Y458" s="187" t="s">
        <v>12</v>
      </c>
      <c r="Z458" s="188"/>
      <c r="AA458" s="189"/>
      <c r="AB458" s="199" t="s">
        <v>640</v>
      </c>
      <c r="AC458" s="199"/>
      <c r="AD458" s="199"/>
      <c r="AE458" s="321" t="s">
        <v>639</v>
      </c>
      <c r="AF458" s="193"/>
      <c r="AG458" s="193"/>
      <c r="AH458" s="193"/>
      <c r="AI458" s="321" t="s">
        <v>639</v>
      </c>
      <c r="AJ458" s="193"/>
      <c r="AK458" s="193"/>
      <c r="AL458" s="193"/>
      <c r="AM458" s="321" t="s">
        <v>639</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640</v>
      </c>
      <c r="AC459" s="191"/>
      <c r="AD459" s="191"/>
      <c r="AE459" s="321" t="s">
        <v>639</v>
      </c>
      <c r="AF459" s="193"/>
      <c r="AG459" s="193"/>
      <c r="AH459" s="322"/>
      <c r="AI459" s="321" t="s">
        <v>639</v>
      </c>
      <c r="AJ459" s="193"/>
      <c r="AK459" s="193"/>
      <c r="AL459" s="193"/>
      <c r="AM459" s="321" t="s">
        <v>639</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21" t="s">
        <v>639</v>
      </c>
      <c r="AF460" s="193"/>
      <c r="AG460" s="193"/>
      <c r="AH460" s="322"/>
      <c r="AI460" s="321" t="s">
        <v>639</v>
      </c>
      <c r="AJ460" s="193"/>
      <c r="AK460" s="193"/>
      <c r="AL460" s="193"/>
      <c r="AM460" s="321" t="s">
        <v>639</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2" t="s">
        <v>204</v>
      </c>
      <c r="H484" s="111"/>
      <c r="I484" s="111"/>
      <c r="J484" s="883"/>
      <c r="K484" s="884"/>
      <c r="L484" s="884"/>
      <c r="M484" s="884"/>
      <c r="N484" s="884"/>
      <c r="O484" s="884"/>
      <c r="P484" s="884"/>
      <c r="Q484" s="884"/>
      <c r="R484" s="884"/>
      <c r="S484" s="884"/>
      <c r="T484" s="88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2" t="s">
        <v>204</v>
      </c>
      <c r="H538" s="111"/>
      <c r="I538" s="111"/>
      <c r="J538" s="883"/>
      <c r="K538" s="884"/>
      <c r="L538" s="884"/>
      <c r="M538" s="884"/>
      <c r="N538" s="884"/>
      <c r="O538" s="884"/>
      <c r="P538" s="884"/>
      <c r="Q538" s="884"/>
      <c r="R538" s="884"/>
      <c r="S538" s="884"/>
      <c r="T538" s="88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2" t="s">
        <v>204</v>
      </c>
      <c r="H592" s="111"/>
      <c r="I592" s="111"/>
      <c r="J592" s="883"/>
      <c r="K592" s="884"/>
      <c r="L592" s="884"/>
      <c r="M592" s="884"/>
      <c r="N592" s="884"/>
      <c r="O592" s="884"/>
      <c r="P592" s="884"/>
      <c r="Q592" s="884"/>
      <c r="R592" s="884"/>
      <c r="S592" s="884"/>
      <c r="T592" s="88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2" t="s">
        <v>204</v>
      </c>
      <c r="H646" s="111"/>
      <c r="I646" s="111"/>
      <c r="J646" s="883"/>
      <c r="K646" s="884"/>
      <c r="L646" s="884"/>
      <c r="M646" s="884"/>
      <c r="N646" s="884"/>
      <c r="O646" s="884"/>
      <c r="P646" s="884"/>
      <c r="Q646" s="884"/>
      <c r="R646" s="884"/>
      <c r="S646" s="884"/>
      <c r="T646" s="88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7" t="s">
        <v>31</v>
      </c>
      <c r="D701" s="366"/>
      <c r="E701" s="366"/>
      <c r="F701" s="366"/>
      <c r="G701" s="366"/>
      <c r="H701" s="366"/>
      <c r="I701" s="366"/>
      <c r="J701" s="366"/>
      <c r="K701" s="366"/>
      <c r="L701" s="366"/>
      <c r="M701" s="366"/>
      <c r="N701" s="366"/>
      <c r="O701" s="366"/>
      <c r="P701" s="366"/>
      <c r="Q701" s="366"/>
      <c r="R701" s="366"/>
      <c r="S701" s="366"/>
      <c r="T701" s="366"/>
      <c r="U701" s="366"/>
      <c r="V701" s="366"/>
      <c r="W701" s="366"/>
      <c r="X701" s="366"/>
      <c r="Y701" s="366"/>
      <c r="Z701" s="366"/>
      <c r="AA701" s="366"/>
      <c r="AB701" s="366"/>
      <c r="AC701" s="368"/>
      <c r="AD701" s="366" t="s">
        <v>35</v>
      </c>
      <c r="AE701" s="366"/>
      <c r="AF701" s="366"/>
      <c r="AG701" s="807" t="s">
        <v>30</v>
      </c>
      <c r="AH701" s="366"/>
      <c r="AI701" s="366"/>
      <c r="AJ701" s="366"/>
      <c r="AK701" s="366"/>
      <c r="AL701" s="366"/>
      <c r="AM701" s="366"/>
      <c r="AN701" s="366"/>
      <c r="AO701" s="366"/>
      <c r="AP701" s="366"/>
      <c r="AQ701" s="366"/>
      <c r="AR701" s="366"/>
      <c r="AS701" s="366"/>
      <c r="AT701" s="366"/>
      <c r="AU701" s="366"/>
      <c r="AV701" s="366"/>
      <c r="AW701" s="366"/>
      <c r="AX701" s="808"/>
    </row>
    <row r="702" spans="1:51" ht="64.5" customHeight="1" x14ac:dyDescent="0.15">
      <c r="A702" s="853" t="s">
        <v>139</v>
      </c>
      <c r="B702" s="854"/>
      <c r="C702" s="700" t="s">
        <v>140</v>
      </c>
      <c r="D702" s="701"/>
      <c r="E702" s="701"/>
      <c r="F702" s="701"/>
      <c r="G702" s="701"/>
      <c r="H702" s="701"/>
      <c r="I702" s="701"/>
      <c r="J702" s="701"/>
      <c r="K702" s="701"/>
      <c r="L702" s="701"/>
      <c r="M702" s="701"/>
      <c r="N702" s="701"/>
      <c r="O702" s="701"/>
      <c r="P702" s="701"/>
      <c r="Q702" s="701"/>
      <c r="R702" s="701"/>
      <c r="S702" s="701"/>
      <c r="T702" s="701"/>
      <c r="U702" s="701"/>
      <c r="V702" s="701"/>
      <c r="W702" s="701"/>
      <c r="X702" s="701"/>
      <c r="Y702" s="701"/>
      <c r="Z702" s="701"/>
      <c r="AA702" s="701"/>
      <c r="AB702" s="701"/>
      <c r="AC702" s="702"/>
      <c r="AD702" s="326" t="s">
        <v>632</v>
      </c>
      <c r="AE702" s="327"/>
      <c r="AF702" s="327"/>
      <c r="AG702" s="369" t="s">
        <v>662</v>
      </c>
      <c r="AH702" s="370"/>
      <c r="AI702" s="370"/>
      <c r="AJ702" s="370"/>
      <c r="AK702" s="370"/>
      <c r="AL702" s="370"/>
      <c r="AM702" s="370"/>
      <c r="AN702" s="370"/>
      <c r="AO702" s="370"/>
      <c r="AP702" s="370"/>
      <c r="AQ702" s="370"/>
      <c r="AR702" s="370"/>
      <c r="AS702" s="370"/>
      <c r="AT702" s="370"/>
      <c r="AU702" s="370"/>
      <c r="AV702" s="370"/>
      <c r="AW702" s="370"/>
      <c r="AX702" s="371"/>
    </row>
    <row r="703" spans="1:51" ht="49.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6"/>
      <c r="AD703" s="307" t="s">
        <v>632</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66.7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71" t="s">
        <v>632</v>
      </c>
      <c r="AE704" s="772"/>
      <c r="AF704" s="772"/>
      <c r="AG704" s="598" t="s">
        <v>664</v>
      </c>
      <c r="AH704" s="599"/>
      <c r="AI704" s="599"/>
      <c r="AJ704" s="599"/>
      <c r="AK704" s="599"/>
      <c r="AL704" s="599"/>
      <c r="AM704" s="599"/>
      <c r="AN704" s="599"/>
      <c r="AO704" s="599"/>
      <c r="AP704" s="599"/>
      <c r="AQ704" s="599"/>
      <c r="AR704" s="599"/>
      <c r="AS704" s="599"/>
      <c r="AT704" s="599"/>
      <c r="AU704" s="599"/>
      <c r="AV704" s="599"/>
      <c r="AW704" s="599"/>
      <c r="AX704" s="600"/>
    </row>
    <row r="705" spans="1:50" ht="27" customHeight="1" x14ac:dyDescent="0.15">
      <c r="A705" s="632" t="s">
        <v>38</v>
      </c>
      <c r="B705" s="633"/>
      <c r="C705" s="804" t="s">
        <v>40</v>
      </c>
      <c r="D705" s="805"/>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06"/>
      <c r="AD705" s="706" t="s">
        <v>632</v>
      </c>
      <c r="AE705" s="707"/>
      <c r="AF705" s="707"/>
      <c r="AG705" s="113" t="s">
        <v>688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4"/>
      <c r="B706" s="635"/>
      <c r="C706" s="783"/>
      <c r="D706" s="784"/>
      <c r="E706" s="722" t="s">
        <v>299</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07" t="s">
        <v>689</v>
      </c>
      <c r="AE706" s="308"/>
      <c r="AF706" s="655"/>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4"/>
      <c r="B707" s="635"/>
      <c r="C707" s="785"/>
      <c r="D707" s="786"/>
      <c r="E707" s="725" t="s">
        <v>239</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18" t="s">
        <v>687</v>
      </c>
      <c r="AE707" s="819"/>
      <c r="AF707" s="819"/>
      <c r="AG707" s="115"/>
      <c r="AH707" s="99"/>
      <c r="AI707" s="99"/>
      <c r="AJ707" s="99"/>
      <c r="AK707" s="99"/>
      <c r="AL707" s="99"/>
      <c r="AM707" s="99"/>
      <c r="AN707" s="99"/>
      <c r="AO707" s="99"/>
      <c r="AP707" s="99"/>
      <c r="AQ707" s="99"/>
      <c r="AR707" s="99"/>
      <c r="AS707" s="99"/>
      <c r="AT707" s="99"/>
      <c r="AU707" s="99"/>
      <c r="AV707" s="99"/>
      <c r="AW707" s="99"/>
      <c r="AX707" s="116"/>
    </row>
    <row r="708" spans="1:50" ht="26.25" customHeight="1" x14ac:dyDescent="0.15">
      <c r="A708" s="634"/>
      <c r="B708" s="636"/>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93" t="s">
        <v>661</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4"/>
      <c r="B709" s="636"/>
      <c r="C709" s="375" t="s">
        <v>142</v>
      </c>
      <c r="D709" s="376"/>
      <c r="E709" s="376"/>
      <c r="F709" s="376"/>
      <c r="G709" s="376"/>
      <c r="H709" s="376"/>
      <c r="I709" s="376"/>
      <c r="J709" s="376"/>
      <c r="K709" s="376"/>
      <c r="L709" s="376"/>
      <c r="M709" s="376"/>
      <c r="N709" s="376"/>
      <c r="O709" s="376"/>
      <c r="P709" s="376"/>
      <c r="Q709" s="376"/>
      <c r="R709" s="376"/>
      <c r="S709" s="376"/>
      <c r="T709" s="376"/>
      <c r="U709" s="376"/>
      <c r="V709" s="376"/>
      <c r="W709" s="376"/>
      <c r="X709" s="376"/>
      <c r="Y709" s="376"/>
      <c r="Z709" s="376"/>
      <c r="AA709" s="376"/>
      <c r="AB709" s="376"/>
      <c r="AC709" s="376"/>
      <c r="AD709" s="307" t="s">
        <v>632</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4"/>
      <c r="B710" s="636"/>
      <c r="C710" s="375" t="s">
        <v>37</v>
      </c>
      <c r="D710" s="376"/>
      <c r="E710" s="376"/>
      <c r="F710" s="376"/>
      <c r="G710" s="376"/>
      <c r="H710" s="376"/>
      <c r="I710" s="376"/>
      <c r="J710" s="376"/>
      <c r="K710" s="376"/>
      <c r="L710" s="376"/>
      <c r="M710" s="376"/>
      <c r="N710" s="376"/>
      <c r="O710" s="376"/>
      <c r="P710" s="376"/>
      <c r="Q710" s="376"/>
      <c r="R710" s="376"/>
      <c r="S710" s="376"/>
      <c r="T710" s="376"/>
      <c r="U710" s="376"/>
      <c r="V710" s="376"/>
      <c r="W710" s="376"/>
      <c r="X710" s="376"/>
      <c r="Y710" s="376"/>
      <c r="Z710" s="376"/>
      <c r="AA710" s="376"/>
      <c r="AB710" s="376"/>
      <c r="AC710" s="376"/>
      <c r="AD710" s="307" t="s">
        <v>661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34"/>
      <c r="B711" s="636"/>
      <c r="C711" s="375" t="s">
        <v>42</v>
      </c>
      <c r="D711" s="376"/>
      <c r="E711" s="376"/>
      <c r="F711" s="376"/>
      <c r="G711" s="376"/>
      <c r="H711" s="376"/>
      <c r="I711" s="376"/>
      <c r="J711" s="376"/>
      <c r="K711" s="376"/>
      <c r="L711" s="376"/>
      <c r="M711" s="376"/>
      <c r="N711" s="376"/>
      <c r="O711" s="376"/>
      <c r="P711" s="376"/>
      <c r="Q711" s="376"/>
      <c r="R711" s="376"/>
      <c r="S711" s="376"/>
      <c r="T711" s="376"/>
      <c r="U711" s="376"/>
      <c r="V711" s="376"/>
      <c r="W711" s="376"/>
      <c r="X711" s="376"/>
      <c r="Y711" s="376"/>
      <c r="Z711" s="376"/>
      <c r="AA711" s="376"/>
      <c r="AB711" s="376"/>
      <c r="AC711" s="605"/>
      <c r="AD711" s="307" t="s">
        <v>632</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4"/>
      <c r="B712" s="636"/>
      <c r="C712" s="375" t="s">
        <v>267</v>
      </c>
      <c r="D712" s="376"/>
      <c r="E712" s="376"/>
      <c r="F712" s="376"/>
      <c r="G712" s="376"/>
      <c r="H712" s="376"/>
      <c r="I712" s="376"/>
      <c r="J712" s="376"/>
      <c r="K712" s="376"/>
      <c r="L712" s="376"/>
      <c r="M712" s="376"/>
      <c r="N712" s="376"/>
      <c r="O712" s="376"/>
      <c r="P712" s="376"/>
      <c r="Q712" s="376"/>
      <c r="R712" s="376"/>
      <c r="S712" s="376"/>
      <c r="T712" s="376"/>
      <c r="U712" s="376"/>
      <c r="V712" s="376"/>
      <c r="W712" s="376"/>
      <c r="X712" s="376"/>
      <c r="Y712" s="376"/>
      <c r="Z712" s="376"/>
      <c r="AA712" s="376"/>
      <c r="AB712" s="376"/>
      <c r="AC712" s="605"/>
      <c r="AD712" s="771" t="s">
        <v>632</v>
      </c>
      <c r="AE712" s="772"/>
      <c r="AF712" s="772"/>
      <c r="AG712" s="89" t="s">
        <v>711</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15">
      <c r="A713" s="634"/>
      <c r="B713" s="636"/>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661</v>
      </c>
      <c r="AE713" s="308"/>
      <c r="AF713" s="655"/>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7"/>
      <c r="B714" s="638"/>
      <c r="C714" s="639" t="s">
        <v>246</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793" t="s">
        <v>632</v>
      </c>
      <c r="AE714" s="794"/>
      <c r="AF714" s="795"/>
      <c r="AG714" s="598" t="s">
        <v>667</v>
      </c>
      <c r="AH714" s="599"/>
      <c r="AI714" s="599"/>
      <c r="AJ714" s="599"/>
      <c r="AK714" s="599"/>
      <c r="AL714" s="599"/>
      <c r="AM714" s="599"/>
      <c r="AN714" s="599"/>
      <c r="AO714" s="599"/>
      <c r="AP714" s="599"/>
      <c r="AQ714" s="599"/>
      <c r="AR714" s="599"/>
      <c r="AS714" s="599"/>
      <c r="AT714" s="599"/>
      <c r="AU714" s="599"/>
      <c r="AV714" s="599"/>
      <c r="AW714" s="599"/>
      <c r="AX714" s="600"/>
    </row>
    <row r="715" spans="1:50" ht="41.25" customHeight="1" x14ac:dyDescent="0.15">
      <c r="A715" s="632" t="s">
        <v>39</v>
      </c>
      <c r="B715" s="773"/>
      <c r="C715" s="774" t="s">
        <v>247</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632</v>
      </c>
      <c r="AE715" s="594"/>
      <c r="AF715" s="648"/>
      <c r="AG715" s="731" t="s">
        <v>668</v>
      </c>
      <c r="AH715" s="732"/>
      <c r="AI715" s="732"/>
      <c r="AJ715" s="732"/>
      <c r="AK715" s="732"/>
      <c r="AL715" s="732"/>
      <c r="AM715" s="732"/>
      <c r="AN715" s="732"/>
      <c r="AO715" s="732"/>
      <c r="AP715" s="732"/>
      <c r="AQ715" s="732"/>
      <c r="AR715" s="732"/>
      <c r="AS715" s="732"/>
      <c r="AT715" s="732"/>
      <c r="AU715" s="732"/>
      <c r="AV715" s="732"/>
      <c r="AW715" s="732"/>
      <c r="AX715" s="733"/>
    </row>
    <row r="716" spans="1:50" ht="51" customHeight="1" x14ac:dyDescent="0.15">
      <c r="A716" s="634"/>
      <c r="B716" s="636"/>
      <c r="C716" s="612" t="s">
        <v>44</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8" t="s">
        <v>632</v>
      </c>
      <c r="AE716" s="619"/>
      <c r="AF716" s="619"/>
      <c r="AG716" s="89" t="s">
        <v>669</v>
      </c>
      <c r="AH716" s="90"/>
      <c r="AI716" s="90"/>
      <c r="AJ716" s="90"/>
      <c r="AK716" s="90"/>
      <c r="AL716" s="90"/>
      <c r="AM716" s="90"/>
      <c r="AN716" s="90"/>
      <c r="AO716" s="90"/>
      <c r="AP716" s="90"/>
      <c r="AQ716" s="90"/>
      <c r="AR716" s="90"/>
      <c r="AS716" s="90"/>
      <c r="AT716" s="90"/>
      <c r="AU716" s="90"/>
      <c r="AV716" s="90"/>
      <c r="AW716" s="90"/>
      <c r="AX716" s="91"/>
    </row>
    <row r="717" spans="1:50" ht="39" customHeight="1" x14ac:dyDescent="0.15">
      <c r="A717" s="634"/>
      <c r="B717" s="636"/>
      <c r="C717" s="375" t="s">
        <v>195</v>
      </c>
      <c r="D717" s="376"/>
      <c r="E717" s="376"/>
      <c r="F717" s="376"/>
      <c r="G717" s="376"/>
      <c r="H717" s="376"/>
      <c r="I717" s="376"/>
      <c r="J717" s="376"/>
      <c r="K717" s="376"/>
      <c r="L717" s="376"/>
      <c r="M717" s="376"/>
      <c r="N717" s="376"/>
      <c r="O717" s="376"/>
      <c r="P717" s="376"/>
      <c r="Q717" s="376"/>
      <c r="R717" s="376"/>
      <c r="S717" s="376"/>
      <c r="T717" s="376"/>
      <c r="U717" s="376"/>
      <c r="V717" s="376"/>
      <c r="W717" s="376"/>
      <c r="X717" s="376"/>
      <c r="Y717" s="376"/>
      <c r="Z717" s="376"/>
      <c r="AA717" s="376"/>
      <c r="AB717" s="376"/>
      <c r="AC717" s="376"/>
      <c r="AD717" s="307" t="s">
        <v>632</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7"/>
      <c r="B718" s="638"/>
      <c r="C718" s="375" t="s">
        <v>43</v>
      </c>
      <c r="D718" s="376"/>
      <c r="E718" s="376"/>
      <c r="F718" s="376"/>
      <c r="G718" s="376"/>
      <c r="H718" s="376"/>
      <c r="I718" s="376"/>
      <c r="J718" s="376"/>
      <c r="K718" s="376"/>
      <c r="L718" s="376"/>
      <c r="M718" s="376"/>
      <c r="N718" s="376"/>
      <c r="O718" s="376"/>
      <c r="P718" s="376"/>
      <c r="Q718" s="376"/>
      <c r="R718" s="376"/>
      <c r="S718" s="376"/>
      <c r="T718" s="376"/>
      <c r="U718" s="376"/>
      <c r="V718" s="376"/>
      <c r="W718" s="376"/>
      <c r="X718" s="376"/>
      <c r="Y718" s="376"/>
      <c r="Z718" s="376"/>
      <c r="AA718" s="376"/>
      <c r="AB718" s="376"/>
      <c r="AC718" s="376"/>
      <c r="AD718" s="307" t="s">
        <v>661</v>
      </c>
      <c r="AE718" s="308"/>
      <c r="AF718" s="308"/>
      <c r="AG718" s="598" t="s">
        <v>324</v>
      </c>
      <c r="AH718" s="599"/>
      <c r="AI718" s="599"/>
      <c r="AJ718" s="599"/>
      <c r="AK718" s="599"/>
      <c r="AL718" s="599"/>
      <c r="AM718" s="599"/>
      <c r="AN718" s="599"/>
      <c r="AO718" s="599"/>
      <c r="AP718" s="599"/>
      <c r="AQ718" s="599"/>
      <c r="AR718" s="599"/>
      <c r="AS718" s="599"/>
      <c r="AT718" s="599"/>
      <c r="AU718" s="599"/>
      <c r="AV718" s="599"/>
      <c r="AW718" s="599"/>
      <c r="AX718" s="600"/>
    </row>
    <row r="719" spans="1:50" ht="41.25" customHeight="1" x14ac:dyDescent="0.15">
      <c r="A719" s="765" t="s">
        <v>57</v>
      </c>
      <c r="B719" s="766"/>
      <c r="C719" s="615" t="s">
        <v>143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3" t="s">
        <v>661</v>
      </c>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2" t="s">
        <v>47</v>
      </c>
      <c r="B726" s="788"/>
      <c r="C726" s="798" t="s">
        <v>52</v>
      </c>
      <c r="D726" s="820"/>
      <c r="E726" s="820"/>
      <c r="F726" s="821"/>
      <c r="G726" s="566" t="s">
        <v>671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89"/>
      <c r="B727" s="790"/>
      <c r="C727" s="737" t="s">
        <v>56</v>
      </c>
      <c r="D727" s="738"/>
      <c r="E727" s="738"/>
      <c r="F727" s="739"/>
      <c r="G727" s="564" t="s">
        <v>672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6" t="s">
        <v>673</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5" t="s">
        <v>690</v>
      </c>
      <c r="B731" s="666"/>
      <c r="C731" s="666"/>
      <c r="D731" s="666"/>
      <c r="E731" s="667"/>
      <c r="F731" s="721" t="s">
        <v>706</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5" t="s">
        <v>137</v>
      </c>
      <c r="B733" s="666"/>
      <c r="C733" s="666"/>
      <c r="D733" s="666"/>
      <c r="E733" s="667"/>
      <c r="F733" s="629" t="s">
        <v>707</v>
      </c>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42" t="s">
        <v>273</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74" t="s">
        <v>592</v>
      </c>
      <c r="B737" s="196"/>
      <c r="C737" s="196"/>
      <c r="D737" s="197"/>
      <c r="E737" s="938" t="s">
        <v>640</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315</v>
      </c>
      <c r="B738" s="346"/>
      <c r="C738" s="346"/>
      <c r="D738" s="346"/>
      <c r="E738" s="938" t="s">
        <v>640</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314</v>
      </c>
      <c r="B739" s="346"/>
      <c r="C739" s="346"/>
      <c r="D739" s="346"/>
      <c r="E739" s="938" t="s">
        <v>640</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313</v>
      </c>
      <c r="B740" s="346"/>
      <c r="C740" s="346"/>
      <c r="D740" s="346"/>
      <c r="E740" s="938" t="s">
        <v>640</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312</v>
      </c>
      <c r="B741" s="346"/>
      <c r="C741" s="346"/>
      <c r="D741" s="346"/>
      <c r="E741" s="938" t="s">
        <v>640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311</v>
      </c>
      <c r="B742" s="346"/>
      <c r="C742" s="346"/>
      <c r="D742" s="346"/>
      <c r="E742" s="938" t="s">
        <v>674</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310</v>
      </c>
      <c r="B743" s="346"/>
      <c r="C743" s="346"/>
      <c r="D743" s="346"/>
      <c r="E743" s="938" t="s">
        <v>675</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309</v>
      </c>
      <c r="B744" s="346"/>
      <c r="C744" s="346"/>
      <c r="D744" s="346"/>
      <c r="E744" s="938" t="s">
        <v>676</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308</v>
      </c>
      <c r="B745" s="346"/>
      <c r="C745" s="346"/>
      <c r="D745" s="346"/>
      <c r="E745" s="975" t="s">
        <v>677</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465</v>
      </c>
      <c r="B746" s="346"/>
      <c r="C746" s="346"/>
      <c r="D746" s="346"/>
      <c r="E746" s="944" t="s">
        <v>631</v>
      </c>
      <c r="F746" s="942"/>
      <c r="G746" s="942"/>
      <c r="H746" s="85" t="str">
        <f>IF(E746="","","-")</f>
        <v>-</v>
      </c>
      <c r="I746" s="942"/>
      <c r="J746" s="942"/>
      <c r="K746" s="85" t="str">
        <f>IF(I746="","","-")</f>
        <v/>
      </c>
      <c r="L746" s="943">
        <v>525</v>
      </c>
      <c r="M746" s="943"/>
      <c r="N746" s="85" t="str">
        <f>IF(O746="","","-")</f>
        <v>-</v>
      </c>
      <c r="O746" s="945">
        <v>0</v>
      </c>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427</v>
      </c>
      <c r="B747" s="346"/>
      <c r="C747" s="346"/>
      <c r="D747" s="346"/>
      <c r="E747" s="944" t="s">
        <v>631</v>
      </c>
      <c r="F747" s="942"/>
      <c r="G747" s="942"/>
      <c r="H747" s="85" t="str">
        <f>IF(E747="","","-")</f>
        <v>-</v>
      </c>
      <c r="I747" s="942"/>
      <c r="J747" s="942"/>
      <c r="K747" s="85" t="str">
        <f>IF(I747="","","-")</f>
        <v/>
      </c>
      <c r="L747" s="943">
        <v>531</v>
      </c>
      <c r="M747" s="943"/>
      <c r="N747" s="85" t="str">
        <f>IF(O747="","","-")</f>
        <v>-</v>
      </c>
      <c r="O747" s="945">
        <v>0</v>
      </c>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606" t="s">
        <v>302</v>
      </c>
      <c r="B748" s="607"/>
      <c r="C748" s="607"/>
      <c r="D748" s="607"/>
      <c r="E748" s="607"/>
      <c r="F748" s="608"/>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6"/>
      <c r="B749" s="607"/>
      <c r="C749" s="607"/>
      <c r="D749" s="607"/>
      <c r="E749" s="607"/>
      <c r="F749" s="6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6"/>
      <c r="B750" s="607"/>
      <c r="C750" s="607"/>
      <c r="D750" s="607"/>
      <c r="E750" s="607"/>
      <c r="F750" s="6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6"/>
      <c r="B751" s="607"/>
      <c r="C751" s="607"/>
      <c r="D751" s="607"/>
      <c r="E751" s="607"/>
      <c r="F751" s="6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6"/>
      <c r="B752" s="607"/>
      <c r="C752" s="607"/>
      <c r="D752" s="607"/>
      <c r="E752" s="607"/>
      <c r="F752" s="6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6"/>
      <c r="B753" s="607"/>
      <c r="C753" s="607"/>
      <c r="D753" s="607"/>
      <c r="E753" s="607"/>
      <c r="F753" s="6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6"/>
      <c r="B754" s="607"/>
      <c r="C754" s="607"/>
      <c r="D754" s="607"/>
      <c r="E754" s="607"/>
      <c r="F754" s="6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6"/>
      <c r="B755" s="607"/>
      <c r="C755" s="607"/>
      <c r="D755" s="607"/>
      <c r="E755" s="607"/>
      <c r="F755" s="6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6"/>
      <c r="B756" s="607"/>
      <c r="C756" s="607"/>
      <c r="D756" s="607"/>
      <c r="E756" s="607"/>
      <c r="F756" s="6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6"/>
      <c r="B757" s="607"/>
      <c r="C757" s="607"/>
      <c r="D757" s="607"/>
      <c r="E757" s="607"/>
      <c r="F757" s="6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6"/>
      <c r="B758" s="607"/>
      <c r="C758" s="607"/>
      <c r="D758" s="607"/>
      <c r="E758" s="607"/>
      <c r="F758" s="6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6"/>
      <c r="B759" s="607"/>
      <c r="C759" s="607"/>
      <c r="D759" s="607"/>
      <c r="E759" s="607"/>
      <c r="F759" s="6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6"/>
      <c r="B760" s="607"/>
      <c r="C760" s="607"/>
      <c r="D760" s="607"/>
      <c r="E760" s="607"/>
      <c r="F760" s="6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6"/>
      <c r="B761" s="607"/>
      <c r="C761" s="607"/>
      <c r="D761" s="607"/>
      <c r="E761" s="607"/>
      <c r="F761" s="6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6"/>
      <c r="B762" s="607"/>
      <c r="C762" s="607"/>
      <c r="D762" s="607"/>
      <c r="E762" s="607"/>
      <c r="F762" s="6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6"/>
      <c r="B763" s="607"/>
      <c r="C763" s="607"/>
      <c r="D763" s="607"/>
      <c r="E763" s="607"/>
      <c r="F763" s="6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6"/>
      <c r="B764" s="607"/>
      <c r="C764" s="607"/>
      <c r="D764" s="607"/>
      <c r="E764" s="607"/>
      <c r="F764" s="6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6"/>
      <c r="B765" s="607"/>
      <c r="C765" s="607"/>
      <c r="D765" s="607"/>
      <c r="E765" s="607"/>
      <c r="F765" s="6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6"/>
      <c r="B766" s="607"/>
      <c r="C766" s="607"/>
      <c r="D766" s="607"/>
      <c r="E766" s="607"/>
      <c r="F766" s="6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6"/>
      <c r="B767" s="607"/>
      <c r="C767" s="607"/>
      <c r="D767" s="607"/>
      <c r="E767" s="607"/>
      <c r="F767" s="6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6"/>
      <c r="B768" s="607"/>
      <c r="C768" s="607"/>
      <c r="D768" s="607"/>
      <c r="E768" s="607"/>
      <c r="F768" s="6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6"/>
      <c r="B769" s="607"/>
      <c r="C769" s="607"/>
      <c r="D769" s="607"/>
      <c r="E769" s="607"/>
      <c r="F769" s="6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6"/>
      <c r="B770" s="607"/>
      <c r="C770" s="607"/>
      <c r="D770" s="607"/>
      <c r="E770" s="607"/>
      <c r="F770" s="6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6"/>
      <c r="B771" s="607"/>
      <c r="C771" s="607"/>
      <c r="D771" s="607"/>
      <c r="E771" s="607"/>
      <c r="F771" s="6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6"/>
      <c r="B772" s="607"/>
      <c r="C772" s="607"/>
      <c r="D772" s="607"/>
      <c r="E772" s="607"/>
      <c r="F772" s="6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6"/>
      <c r="B773" s="607"/>
      <c r="C773" s="607"/>
      <c r="D773" s="607"/>
      <c r="E773" s="607"/>
      <c r="F773" s="6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6"/>
      <c r="B774" s="607"/>
      <c r="C774" s="607"/>
      <c r="D774" s="607"/>
      <c r="E774" s="607"/>
      <c r="F774" s="6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6"/>
      <c r="B775" s="607"/>
      <c r="C775" s="607"/>
      <c r="D775" s="607"/>
      <c r="E775" s="607"/>
      <c r="F775" s="6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6"/>
      <c r="B776" s="607"/>
      <c r="C776" s="607"/>
      <c r="D776" s="607"/>
      <c r="E776" s="607"/>
      <c r="F776" s="6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6"/>
      <c r="B777" s="607"/>
      <c r="C777" s="607"/>
      <c r="D777" s="607"/>
      <c r="E777" s="607"/>
      <c r="F777" s="6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6"/>
      <c r="B778" s="607"/>
      <c r="C778" s="607"/>
      <c r="D778" s="607"/>
      <c r="E778" s="607"/>
      <c r="F778" s="6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6"/>
      <c r="B779" s="607"/>
      <c r="C779" s="607"/>
      <c r="D779" s="607"/>
      <c r="E779" s="607"/>
      <c r="F779" s="6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6"/>
      <c r="B780" s="607"/>
      <c r="C780" s="607"/>
      <c r="D780" s="607"/>
      <c r="E780" s="607"/>
      <c r="F780" s="6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6"/>
      <c r="B781" s="607"/>
      <c r="C781" s="607"/>
      <c r="D781" s="607"/>
      <c r="E781" s="607"/>
      <c r="F781" s="6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6"/>
      <c r="B782" s="607"/>
      <c r="C782" s="607"/>
      <c r="D782" s="607"/>
      <c r="E782" s="607"/>
      <c r="F782" s="6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6"/>
      <c r="B783" s="607"/>
      <c r="C783" s="607"/>
      <c r="D783" s="607"/>
      <c r="E783" s="607"/>
      <c r="F783" s="6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6"/>
      <c r="B784" s="607"/>
      <c r="C784" s="607"/>
      <c r="D784" s="607"/>
      <c r="E784" s="607"/>
      <c r="F784" s="6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6"/>
      <c r="B785" s="607"/>
      <c r="C785" s="607"/>
      <c r="D785" s="607"/>
      <c r="E785" s="607"/>
      <c r="F785" s="6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9"/>
      <c r="B786" s="610"/>
      <c r="C786" s="610"/>
      <c r="D786" s="610"/>
      <c r="E786" s="610"/>
      <c r="F786" s="61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0" t="s">
        <v>304</v>
      </c>
      <c r="B787" s="621"/>
      <c r="C787" s="621"/>
      <c r="D787" s="621"/>
      <c r="E787" s="621"/>
      <c r="F787" s="622"/>
      <c r="G787" s="584" t="s">
        <v>693</v>
      </c>
      <c r="H787" s="585"/>
      <c r="I787" s="585"/>
      <c r="J787" s="585"/>
      <c r="K787" s="585"/>
      <c r="L787" s="585"/>
      <c r="M787" s="585"/>
      <c r="N787" s="585"/>
      <c r="O787" s="585"/>
      <c r="P787" s="585"/>
      <c r="Q787" s="585"/>
      <c r="R787" s="585"/>
      <c r="S787" s="585"/>
      <c r="T787" s="585"/>
      <c r="U787" s="585"/>
      <c r="V787" s="585"/>
      <c r="W787" s="585"/>
      <c r="X787" s="585"/>
      <c r="Y787" s="585"/>
      <c r="Z787" s="585"/>
      <c r="AA787" s="585"/>
      <c r="AB787" s="586"/>
      <c r="AC787" s="584" t="s">
        <v>680</v>
      </c>
      <c r="AD787" s="585"/>
      <c r="AE787" s="585"/>
      <c r="AF787" s="585"/>
      <c r="AG787" s="585"/>
      <c r="AH787" s="585"/>
      <c r="AI787" s="585"/>
      <c r="AJ787" s="585"/>
      <c r="AK787" s="585"/>
      <c r="AL787" s="585"/>
      <c r="AM787" s="585"/>
      <c r="AN787" s="585"/>
      <c r="AO787" s="585"/>
      <c r="AP787" s="585"/>
      <c r="AQ787" s="585"/>
      <c r="AR787" s="585"/>
      <c r="AS787" s="585"/>
      <c r="AT787" s="585"/>
      <c r="AU787" s="585"/>
      <c r="AV787" s="585"/>
      <c r="AW787" s="585"/>
      <c r="AX787" s="782"/>
    </row>
    <row r="788" spans="1:51" ht="24.75" customHeight="1" x14ac:dyDescent="0.15">
      <c r="A788" s="623"/>
      <c r="B788" s="624"/>
      <c r="C788" s="624"/>
      <c r="D788" s="624"/>
      <c r="E788" s="624"/>
      <c r="F788" s="625"/>
      <c r="G788" s="798" t="s">
        <v>17</v>
      </c>
      <c r="H788" s="660"/>
      <c r="I788" s="660"/>
      <c r="J788" s="660"/>
      <c r="K788" s="660"/>
      <c r="L788" s="659" t="s">
        <v>18</v>
      </c>
      <c r="M788" s="660"/>
      <c r="N788" s="660"/>
      <c r="O788" s="660"/>
      <c r="P788" s="660"/>
      <c r="Q788" s="660"/>
      <c r="R788" s="660"/>
      <c r="S788" s="660"/>
      <c r="T788" s="660"/>
      <c r="U788" s="660"/>
      <c r="V788" s="660"/>
      <c r="W788" s="660"/>
      <c r="X788" s="661"/>
      <c r="Y788" s="645" t="s">
        <v>19</v>
      </c>
      <c r="Z788" s="646"/>
      <c r="AA788" s="646"/>
      <c r="AB788" s="787"/>
      <c r="AC788" s="798" t="s">
        <v>17</v>
      </c>
      <c r="AD788" s="660"/>
      <c r="AE788" s="660"/>
      <c r="AF788" s="660"/>
      <c r="AG788" s="660"/>
      <c r="AH788" s="659" t="s">
        <v>18</v>
      </c>
      <c r="AI788" s="660"/>
      <c r="AJ788" s="660"/>
      <c r="AK788" s="660"/>
      <c r="AL788" s="660"/>
      <c r="AM788" s="660"/>
      <c r="AN788" s="660"/>
      <c r="AO788" s="660"/>
      <c r="AP788" s="660"/>
      <c r="AQ788" s="660"/>
      <c r="AR788" s="660"/>
      <c r="AS788" s="660"/>
      <c r="AT788" s="661"/>
      <c r="AU788" s="645" t="s">
        <v>19</v>
      </c>
      <c r="AV788" s="646"/>
      <c r="AW788" s="646"/>
      <c r="AX788" s="647"/>
    </row>
    <row r="789" spans="1:51" ht="34.5" customHeight="1" x14ac:dyDescent="0.15">
      <c r="A789" s="623"/>
      <c r="B789" s="624"/>
      <c r="C789" s="624"/>
      <c r="D789" s="624"/>
      <c r="E789" s="624"/>
      <c r="F789" s="625"/>
      <c r="G789" s="662" t="s">
        <v>691</v>
      </c>
      <c r="H789" s="663"/>
      <c r="I789" s="663"/>
      <c r="J789" s="663"/>
      <c r="K789" s="664"/>
      <c r="L789" s="656" t="s">
        <v>692</v>
      </c>
      <c r="M789" s="657"/>
      <c r="N789" s="657"/>
      <c r="O789" s="657"/>
      <c r="P789" s="657"/>
      <c r="Q789" s="657"/>
      <c r="R789" s="657"/>
      <c r="S789" s="657"/>
      <c r="T789" s="657"/>
      <c r="U789" s="657"/>
      <c r="V789" s="657"/>
      <c r="W789" s="657"/>
      <c r="X789" s="658"/>
      <c r="Y789" s="372">
        <v>7</v>
      </c>
      <c r="Z789" s="373"/>
      <c r="AA789" s="373"/>
      <c r="AB789" s="791"/>
      <c r="AC789" s="662" t="s">
        <v>681</v>
      </c>
      <c r="AD789" s="663"/>
      <c r="AE789" s="663"/>
      <c r="AF789" s="663"/>
      <c r="AG789" s="664"/>
      <c r="AH789" s="656" t="s">
        <v>684</v>
      </c>
      <c r="AI789" s="657"/>
      <c r="AJ789" s="657"/>
      <c r="AK789" s="657"/>
      <c r="AL789" s="657"/>
      <c r="AM789" s="657"/>
      <c r="AN789" s="657"/>
      <c r="AO789" s="657"/>
      <c r="AP789" s="657"/>
      <c r="AQ789" s="657"/>
      <c r="AR789" s="657"/>
      <c r="AS789" s="657"/>
      <c r="AT789" s="658"/>
      <c r="AU789" s="372">
        <v>1</v>
      </c>
      <c r="AV789" s="373"/>
      <c r="AW789" s="373"/>
      <c r="AX789" s="374"/>
    </row>
    <row r="790" spans="1:51" ht="24.75" customHeight="1" x14ac:dyDescent="0.15">
      <c r="A790" s="623"/>
      <c r="B790" s="624"/>
      <c r="C790" s="624"/>
      <c r="D790" s="624"/>
      <c r="E790" s="624"/>
      <c r="F790" s="625"/>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4"/>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1" ht="24.75" customHeight="1" x14ac:dyDescent="0.15">
      <c r="A791" s="623"/>
      <c r="B791" s="624"/>
      <c r="C791" s="624"/>
      <c r="D791" s="624"/>
      <c r="E791" s="624"/>
      <c r="F791" s="625"/>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4"/>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1" ht="24.75" hidden="1" customHeight="1" x14ac:dyDescent="0.15">
      <c r="A792" s="623"/>
      <c r="B792" s="624"/>
      <c r="C792" s="624"/>
      <c r="D792" s="624"/>
      <c r="E792" s="624"/>
      <c r="F792" s="625"/>
      <c r="G792" s="595"/>
      <c r="H792" s="596"/>
      <c r="I792" s="596"/>
      <c r="J792" s="596"/>
      <c r="K792" s="597"/>
      <c r="L792" s="587"/>
      <c r="M792" s="588"/>
      <c r="N792" s="588"/>
      <c r="O792" s="588"/>
      <c r="P792" s="588"/>
      <c r="Q792" s="588"/>
      <c r="R792" s="588"/>
      <c r="S792" s="588"/>
      <c r="T792" s="588"/>
      <c r="U792" s="588"/>
      <c r="V792" s="588"/>
      <c r="W792" s="588"/>
      <c r="X792" s="589"/>
      <c r="Y792" s="590"/>
      <c r="Z792" s="591"/>
      <c r="AA792" s="591"/>
      <c r="AB792" s="604"/>
      <c r="AC792" s="595"/>
      <c r="AD792" s="596"/>
      <c r="AE792" s="596"/>
      <c r="AF792" s="596"/>
      <c r="AG792" s="597"/>
      <c r="AH792" s="587"/>
      <c r="AI792" s="588"/>
      <c r="AJ792" s="588"/>
      <c r="AK792" s="588"/>
      <c r="AL792" s="588"/>
      <c r="AM792" s="588"/>
      <c r="AN792" s="588"/>
      <c r="AO792" s="588"/>
      <c r="AP792" s="588"/>
      <c r="AQ792" s="588"/>
      <c r="AR792" s="588"/>
      <c r="AS792" s="588"/>
      <c r="AT792" s="589"/>
      <c r="AU792" s="590"/>
      <c r="AV792" s="591"/>
      <c r="AW792" s="591"/>
      <c r="AX792" s="592"/>
    </row>
    <row r="793" spans="1:51" ht="24.75" hidden="1" customHeight="1" x14ac:dyDescent="0.15">
      <c r="A793" s="623"/>
      <c r="B793" s="624"/>
      <c r="C793" s="624"/>
      <c r="D793" s="624"/>
      <c r="E793" s="624"/>
      <c r="F793" s="625"/>
      <c r="G793" s="595"/>
      <c r="H793" s="596"/>
      <c r="I793" s="596"/>
      <c r="J793" s="596"/>
      <c r="K793" s="597"/>
      <c r="L793" s="587"/>
      <c r="M793" s="588"/>
      <c r="N793" s="588"/>
      <c r="O793" s="588"/>
      <c r="P793" s="588"/>
      <c r="Q793" s="588"/>
      <c r="R793" s="588"/>
      <c r="S793" s="588"/>
      <c r="T793" s="588"/>
      <c r="U793" s="588"/>
      <c r="V793" s="588"/>
      <c r="W793" s="588"/>
      <c r="X793" s="589"/>
      <c r="Y793" s="590"/>
      <c r="Z793" s="591"/>
      <c r="AA793" s="591"/>
      <c r="AB793" s="604"/>
      <c r="AC793" s="595"/>
      <c r="AD793" s="596"/>
      <c r="AE793" s="596"/>
      <c r="AF793" s="596"/>
      <c r="AG793" s="597"/>
      <c r="AH793" s="587"/>
      <c r="AI793" s="588"/>
      <c r="AJ793" s="588"/>
      <c r="AK793" s="588"/>
      <c r="AL793" s="588"/>
      <c r="AM793" s="588"/>
      <c r="AN793" s="588"/>
      <c r="AO793" s="588"/>
      <c r="AP793" s="588"/>
      <c r="AQ793" s="588"/>
      <c r="AR793" s="588"/>
      <c r="AS793" s="588"/>
      <c r="AT793" s="589"/>
      <c r="AU793" s="590"/>
      <c r="AV793" s="591"/>
      <c r="AW793" s="591"/>
      <c r="AX793" s="592"/>
    </row>
    <row r="794" spans="1:51" ht="24.75" hidden="1" customHeight="1" x14ac:dyDescent="0.15">
      <c r="A794" s="623"/>
      <c r="B794" s="624"/>
      <c r="C794" s="624"/>
      <c r="D794" s="624"/>
      <c r="E794" s="624"/>
      <c r="F794" s="625"/>
      <c r="G794" s="595"/>
      <c r="H794" s="596"/>
      <c r="I794" s="596"/>
      <c r="J794" s="596"/>
      <c r="K794" s="597"/>
      <c r="L794" s="587"/>
      <c r="M794" s="588"/>
      <c r="N794" s="588"/>
      <c r="O794" s="588"/>
      <c r="P794" s="588"/>
      <c r="Q794" s="588"/>
      <c r="R794" s="588"/>
      <c r="S794" s="588"/>
      <c r="T794" s="588"/>
      <c r="U794" s="588"/>
      <c r="V794" s="588"/>
      <c r="W794" s="588"/>
      <c r="X794" s="589"/>
      <c r="Y794" s="590"/>
      <c r="Z794" s="591"/>
      <c r="AA794" s="591"/>
      <c r="AB794" s="604"/>
      <c r="AC794" s="595"/>
      <c r="AD794" s="596"/>
      <c r="AE794" s="596"/>
      <c r="AF794" s="596"/>
      <c r="AG794" s="597"/>
      <c r="AH794" s="587"/>
      <c r="AI794" s="588"/>
      <c r="AJ794" s="588"/>
      <c r="AK794" s="588"/>
      <c r="AL794" s="588"/>
      <c r="AM794" s="588"/>
      <c r="AN794" s="588"/>
      <c r="AO794" s="588"/>
      <c r="AP794" s="588"/>
      <c r="AQ794" s="588"/>
      <c r="AR794" s="588"/>
      <c r="AS794" s="588"/>
      <c r="AT794" s="589"/>
      <c r="AU794" s="590"/>
      <c r="AV794" s="591"/>
      <c r="AW794" s="591"/>
      <c r="AX794" s="592"/>
    </row>
    <row r="795" spans="1:51" ht="24.75" hidden="1" customHeight="1" x14ac:dyDescent="0.15">
      <c r="A795" s="623"/>
      <c r="B795" s="624"/>
      <c r="C795" s="624"/>
      <c r="D795" s="624"/>
      <c r="E795" s="624"/>
      <c r="F795" s="625"/>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4"/>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1" ht="24.75" hidden="1" customHeight="1" x14ac:dyDescent="0.15">
      <c r="A796" s="623"/>
      <c r="B796" s="624"/>
      <c r="C796" s="624"/>
      <c r="D796" s="624"/>
      <c r="E796" s="624"/>
      <c r="F796" s="625"/>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4"/>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1" ht="24.75" hidden="1" customHeight="1" x14ac:dyDescent="0.15">
      <c r="A797" s="623"/>
      <c r="B797" s="624"/>
      <c r="C797" s="624"/>
      <c r="D797" s="624"/>
      <c r="E797" s="624"/>
      <c r="F797" s="625"/>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4"/>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1" ht="24.75" hidden="1" customHeight="1" x14ac:dyDescent="0.15">
      <c r="A798" s="623"/>
      <c r="B798" s="624"/>
      <c r="C798" s="624"/>
      <c r="D798" s="624"/>
      <c r="E798" s="624"/>
      <c r="F798" s="625"/>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4"/>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1" ht="24.75" customHeight="1" x14ac:dyDescent="0.15">
      <c r="A799" s="623"/>
      <c r="B799" s="624"/>
      <c r="C799" s="624"/>
      <c r="D799" s="624"/>
      <c r="E799" s="624"/>
      <c r="F799" s="625"/>
      <c r="G799" s="809" t="s">
        <v>20</v>
      </c>
      <c r="H799" s="810"/>
      <c r="I799" s="810"/>
      <c r="J799" s="810"/>
      <c r="K799" s="810"/>
      <c r="L799" s="811"/>
      <c r="M799" s="812"/>
      <c r="N799" s="812"/>
      <c r="O799" s="812"/>
      <c r="P799" s="812"/>
      <c r="Q799" s="812"/>
      <c r="R799" s="812"/>
      <c r="S799" s="812"/>
      <c r="T799" s="812"/>
      <c r="U799" s="812"/>
      <c r="V799" s="812"/>
      <c r="W799" s="812"/>
      <c r="X799" s="813"/>
      <c r="Y799" s="814">
        <f>SUM(Y789:AB798)</f>
        <v>7</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1</v>
      </c>
      <c r="AV799" s="815"/>
      <c r="AW799" s="815"/>
      <c r="AX799" s="817"/>
    </row>
    <row r="800" spans="1:51" ht="24.75" hidden="1" customHeight="1" x14ac:dyDescent="0.15">
      <c r="A800" s="623"/>
      <c r="B800" s="624"/>
      <c r="C800" s="624"/>
      <c r="D800" s="624"/>
      <c r="E800" s="624"/>
      <c r="F800" s="625"/>
      <c r="G800" s="584" t="s">
        <v>242</v>
      </c>
      <c r="H800" s="585"/>
      <c r="I800" s="585"/>
      <c r="J800" s="585"/>
      <c r="K800" s="585"/>
      <c r="L800" s="585"/>
      <c r="M800" s="585"/>
      <c r="N800" s="585"/>
      <c r="O800" s="585"/>
      <c r="P800" s="585"/>
      <c r="Q800" s="585"/>
      <c r="R800" s="585"/>
      <c r="S800" s="585"/>
      <c r="T800" s="585"/>
      <c r="U800" s="585"/>
      <c r="V800" s="585"/>
      <c r="W800" s="585"/>
      <c r="X800" s="585"/>
      <c r="Y800" s="585"/>
      <c r="Z800" s="585"/>
      <c r="AA800" s="585"/>
      <c r="AB800" s="586"/>
      <c r="AC800" s="584" t="s">
        <v>241</v>
      </c>
      <c r="AD800" s="585"/>
      <c r="AE800" s="585"/>
      <c r="AF800" s="585"/>
      <c r="AG800" s="585"/>
      <c r="AH800" s="585"/>
      <c r="AI800" s="585"/>
      <c r="AJ800" s="585"/>
      <c r="AK800" s="585"/>
      <c r="AL800" s="585"/>
      <c r="AM800" s="585"/>
      <c r="AN800" s="585"/>
      <c r="AO800" s="585"/>
      <c r="AP800" s="585"/>
      <c r="AQ800" s="585"/>
      <c r="AR800" s="585"/>
      <c r="AS800" s="585"/>
      <c r="AT800" s="585"/>
      <c r="AU800" s="585"/>
      <c r="AV800" s="585"/>
      <c r="AW800" s="585"/>
      <c r="AX800" s="782"/>
      <c r="AY800">
        <f>COUNTA($G$802,$AC$802)</f>
        <v>0</v>
      </c>
    </row>
    <row r="801" spans="1:51" ht="24.75" hidden="1" customHeight="1" x14ac:dyDescent="0.15">
      <c r="A801" s="623"/>
      <c r="B801" s="624"/>
      <c r="C801" s="624"/>
      <c r="D801" s="624"/>
      <c r="E801" s="624"/>
      <c r="F801" s="625"/>
      <c r="G801" s="798" t="s">
        <v>17</v>
      </c>
      <c r="H801" s="660"/>
      <c r="I801" s="660"/>
      <c r="J801" s="660"/>
      <c r="K801" s="660"/>
      <c r="L801" s="659" t="s">
        <v>18</v>
      </c>
      <c r="M801" s="660"/>
      <c r="N801" s="660"/>
      <c r="O801" s="660"/>
      <c r="P801" s="660"/>
      <c r="Q801" s="660"/>
      <c r="R801" s="660"/>
      <c r="S801" s="660"/>
      <c r="T801" s="660"/>
      <c r="U801" s="660"/>
      <c r="V801" s="660"/>
      <c r="W801" s="660"/>
      <c r="X801" s="661"/>
      <c r="Y801" s="645" t="s">
        <v>19</v>
      </c>
      <c r="Z801" s="646"/>
      <c r="AA801" s="646"/>
      <c r="AB801" s="787"/>
      <c r="AC801" s="798" t="s">
        <v>17</v>
      </c>
      <c r="AD801" s="660"/>
      <c r="AE801" s="660"/>
      <c r="AF801" s="660"/>
      <c r="AG801" s="660"/>
      <c r="AH801" s="659" t="s">
        <v>18</v>
      </c>
      <c r="AI801" s="660"/>
      <c r="AJ801" s="660"/>
      <c r="AK801" s="660"/>
      <c r="AL801" s="660"/>
      <c r="AM801" s="660"/>
      <c r="AN801" s="660"/>
      <c r="AO801" s="660"/>
      <c r="AP801" s="660"/>
      <c r="AQ801" s="660"/>
      <c r="AR801" s="660"/>
      <c r="AS801" s="660"/>
      <c r="AT801" s="661"/>
      <c r="AU801" s="645" t="s">
        <v>19</v>
      </c>
      <c r="AV801" s="646"/>
      <c r="AW801" s="646"/>
      <c r="AX801" s="647"/>
      <c r="AY801">
        <f>$AY$800</f>
        <v>0</v>
      </c>
    </row>
    <row r="802" spans="1:51" ht="24.75" hidden="1" customHeight="1" x14ac:dyDescent="0.15">
      <c r="A802" s="623"/>
      <c r="B802" s="624"/>
      <c r="C802" s="624"/>
      <c r="D802" s="624"/>
      <c r="E802" s="624"/>
      <c r="F802" s="625"/>
      <c r="G802" s="662"/>
      <c r="H802" s="663"/>
      <c r="I802" s="663"/>
      <c r="J802" s="663"/>
      <c r="K802" s="664"/>
      <c r="L802" s="656"/>
      <c r="M802" s="657"/>
      <c r="N802" s="657"/>
      <c r="O802" s="657"/>
      <c r="P802" s="657"/>
      <c r="Q802" s="657"/>
      <c r="R802" s="657"/>
      <c r="S802" s="657"/>
      <c r="T802" s="657"/>
      <c r="U802" s="657"/>
      <c r="V802" s="657"/>
      <c r="W802" s="657"/>
      <c r="X802" s="658"/>
      <c r="Y802" s="372"/>
      <c r="Z802" s="373"/>
      <c r="AA802" s="373"/>
      <c r="AB802" s="791"/>
      <c r="AC802" s="662"/>
      <c r="AD802" s="663"/>
      <c r="AE802" s="663"/>
      <c r="AF802" s="663"/>
      <c r="AG802" s="664"/>
      <c r="AH802" s="656"/>
      <c r="AI802" s="657"/>
      <c r="AJ802" s="657"/>
      <c r="AK802" s="657"/>
      <c r="AL802" s="657"/>
      <c r="AM802" s="657"/>
      <c r="AN802" s="657"/>
      <c r="AO802" s="657"/>
      <c r="AP802" s="657"/>
      <c r="AQ802" s="657"/>
      <c r="AR802" s="657"/>
      <c r="AS802" s="657"/>
      <c r="AT802" s="658"/>
      <c r="AU802" s="372"/>
      <c r="AV802" s="373"/>
      <c r="AW802" s="373"/>
      <c r="AX802" s="374"/>
      <c r="AY802">
        <f t="shared" ref="AY802:AY812" si="115">$AY$800</f>
        <v>0</v>
      </c>
    </row>
    <row r="803" spans="1:51" ht="24.75" hidden="1" customHeight="1" x14ac:dyDescent="0.15">
      <c r="A803" s="623"/>
      <c r="B803" s="624"/>
      <c r="C803" s="624"/>
      <c r="D803" s="624"/>
      <c r="E803" s="624"/>
      <c r="F803" s="625"/>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4"/>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c r="AY803">
        <f t="shared" si="115"/>
        <v>0</v>
      </c>
    </row>
    <row r="804" spans="1:51" ht="24.75" hidden="1" customHeight="1" x14ac:dyDescent="0.15">
      <c r="A804" s="623"/>
      <c r="B804" s="624"/>
      <c r="C804" s="624"/>
      <c r="D804" s="624"/>
      <c r="E804" s="624"/>
      <c r="F804" s="625"/>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4"/>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c r="AY804">
        <f t="shared" si="115"/>
        <v>0</v>
      </c>
    </row>
    <row r="805" spans="1:51" ht="24.75" hidden="1" customHeight="1" x14ac:dyDescent="0.15">
      <c r="A805" s="623"/>
      <c r="B805" s="624"/>
      <c r="C805" s="624"/>
      <c r="D805" s="624"/>
      <c r="E805" s="624"/>
      <c r="F805" s="625"/>
      <c r="G805" s="595"/>
      <c r="H805" s="596"/>
      <c r="I805" s="596"/>
      <c r="J805" s="596"/>
      <c r="K805" s="597"/>
      <c r="L805" s="587"/>
      <c r="M805" s="588"/>
      <c r="N805" s="588"/>
      <c r="O805" s="588"/>
      <c r="P805" s="588"/>
      <c r="Q805" s="588"/>
      <c r="R805" s="588"/>
      <c r="S805" s="588"/>
      <c r="T805" s="588"/>
      <c r="U805" s="588"/>
      <c r="V805" s="588"/>
      <c r="W805" s="588"/>
      <c r="X805" s="589"/>
      <c r="Y805" s="590"/>
      <c r="Z805" s="591"/>
      <c r="AA805" s="591"/>
      <c r="AB805" s="604"/>
      <c r="AC805" s="595"/>
      <c r="AD805" s="596"/>
      <c r="AE805" s="596"/>
      <c r="AF805" s="596"/>
      <c r="AG805" s="597"/>
      <c r="AH805" s="587"/>
      <c r="AI805" s="588"/>
      <c r="AJ805" s="588"/>
      <c r="AK805" s="588"/>
      <c r="AL805" s="588"/>
      <c r="AM805" s="588"/>
      <c r="AN805" s="588"/>
      <c r="AO805" s="588"/>
      <c r="AP805" s="588"/>
      <c r="AQ805" s="588"/>
      <c r="AR805" s="588"/>
      <c r="AS805" s="588"/>
      <c r="AT805" s="589"/>
      <c r="AU805" s="590"/>
      <c r="AV805" s="591"/>
      <c r="AW805" s="591"/>
      <c r="AX805" s="592"/>
      <c r="AY805">
        <f t="shared" si="115"/>
        <v>0</v>
      </c>
    </row>
    <row r="806" spans="1:51" ht="24.75" hidden="1" customHeight="1" x14ac:dyDescent="0.15">
      <c r="A806" s="623"/>
      <c r="B806" s="624"/>
      <c r="C806" s="624"/>
      <c r="D806" s="624"/>
      <c r="E806" s="624"/>
      <c r="F806" s="625"/>
      <c r="G806" s="595"/>
      <c r="H806" s="596"/>
      <c r="I806" s="596"/>
      <c r="J806" s="596"/>
      <c r="K806" s="597"/>
      <c r="L806" s="587"/>
      <c r="M806" s="588"/>
      <c r="N806" s="588"/>
      <c r="O806" s="588"/>
      <c r="P806" s="588"/>
      <c r="Q806" s="588"/>
      <c r="R806" s="588"/>
      <c r="S806" s="588"/>
      <c r="T806" s="588"/>
      <c r="U806" s="588"/>
      <c r="V806" s="588"/>
      <c r="W806" s="588"/>
      <c r="X806" s="589"/>
      <c r="Y806" s="590"/>
      <c r="Z806" s="591"/>
      <c r="AA806" s="591"/>
      <c r="AB806" s="604"/>
      <c r="AC806" s="595"/>
      <c r="AD806" s="596"/>
      <c r="AE806" s="596"/>
      <c r="AF806" s="596"/>
      <c r="AG806" s="597"/>
      <c r="AH806" s="587"/>
      <c r="AI806" s="588"/>
      <c r="AJ806" s="588"/>
      <c r="AK806" s="588"/>
      <c r="AL806" s="588"/>
      <c r="AM806" s="588"/>
      <c r="AN806" s="588"/>
      <c r="AO806" s="588"/>
      <c r="AP806" s="588"/>
      <c r="AQ806" s="588"/>
      <c r="AR806" s="588"/>
      <c r="AS806" s="588"/>
      <c r="AT806" s="589"/>
      <c r="AU806" s="590"/>
      <c r="AV806" s="591"/>
      <c r="AW806" s="591"/>
      <c r="AX806" s="592"/>
      <c r="AY806">
        <f t="shared" si="115"/>
        <v>0</v>
      </c>
    </row>
    <row r="807" spans="1:51" ht="24.75" hidden="1" customHeight="1" x14ac:dyDescent="0.15">
      <c r="A807" s="623"/>
      <c r="B807" s="624"/>
      <c r="C807" s="624"/>
      <c r="D807" s="624"/>
      <c r="E807" s="624"/>
      <c r="F807" s="625"/>
      <c r="G807" s="595"/>
      <c r="H807" s="596"/>
      <c r="I807" s="596"/>
      <c r="J807" s="596"/>
      <c r="K807" s="597"/>
      <c r="L807" s="587"/>
      <c r="M807" s="588"/>
      <c r="N807" s="588"/>
      <c r="O807" s="588"/>
      <c r="P807" s="588"/>
      <c r="Q807" s="588"/>
      <c r="R807" s="588"/>
      <c r="S807" s="588"/>
      <c r="T807" s="588"/>
      <c r="U807" s="588"/>
      <c r="V807" s="588"/>
      <c r="W807" s="588"/>
      <c r="X807" s="589"/>
      <c r="Y807" s="590"/>
      <c r="Z807" s="591"/>
      <c r="AA807" s="591"/>
      <c r="AB807" s="604"/>
      <c r="AC807" s="595"/>
      <c r="AD807" s="596"/>
      <c r="AE807" s="596"/>
      <c r="AF807" s="596"/>
      <c r="AG807" s="597"/>
      <c r="AH807" s="587"/>
      <c r="AI807" s="588"/>
      <c r="AJ807" s="588"/>
      <c r="AK807" s="588"/>
      <c r="AL807" s="588"/>
      <c r="AM807" s="588"/>
      <c r="AN807" s="588"/>
      <c r="AO807" s="588"/>
      <c r="AP807" s="588"/>
      <c r="AQ807" s="588"/>
      <c r="AR807" s="588"/>
      <c r="AS807" s="588"/>
      <c r="AT807" s="589"/>
      <c r="AU807" s="590"/>
      <c r="AV807" s="591"/>
      <c r="AW807" s="591"/>
      <c r="AX807" s="592"/>
      <c r="AY807">
        <f t="shared" si="115"/>
        <v>0</v>
      </c>
    </row>
    <row r="808" spans="1:51" ht="24.75" hidden="1" customHeight="1" x14ac:dyDescent="0.15">
      <c r="A808" s="623"/>
      <c r="B808" s="624"/>
      <c r="C808" s="624"/>
      <c r="D808" s="624"/>
      <c r="E808" s="624"/>
      <c r="F808" s="625"/>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4"/>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c r="AY808">
        <f t="shared" si="115"/>
        <v>0</v>
      </c>
    </row>
    <row r="809" spans="1:51" ht="24.75" hidden="1" customHeight="1" x14ac:dyDescent="0.15">
      <c r="A809" s="623"/>
      <c r="B809" s="624"/>
      <c r="C809" s="624"/>
      <c r="D809" s="624"/>
      <c r="E809" s="624"/>
      <c r="F809" s="625"/>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4"/>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c r="AY809">
        <f t="shared" si="115"/>
        <v>0</v>
      </c>
    </row>
    <row r="810" spans="1:51" ht="24.75" hidden="1" customHeight="1" x14ac:dyDescent="0.15">
      <c r="A810" s="623"/>
      <c r="B810" s="624"/>
      <c r="C810" s="624"/>
      <c r="D810" s="624"/>
      <c r="E810" s="624"/>
      <c r="F810" s="625"/>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4"/>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c r="AY810">
        <f t="shared" si="115"/>
        <v>0</v>
      </c>
    </row>
    <row r="811" spans="1:51" ht="24.75" hidden="1" customHeight="1" x14ac:dyDescent="0.15">
      <c r="A811" s="623"/>
      <c r="B811" s="624"/>
      <c r="C811" s="624"/>
      <c r="D811" s="624"/>
      <c r="E811" s="624"/>
      <c r="F811" s="625"/>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4"/>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c r="AY811">
        <f t="shared" si="115"/>
        <v>0</v>
      </c>
    </row>
    <row r="812" spans="1:51" ht="24.75" hidden="1" customHeight="1" thickBot="1" x14ac:dyDescent="0.2">
      <c r="A812" s="623"/>
      <c r="B812" s="624"/>
      <c r="C812" s="624"/>
      <c r="D812" s="624"/>
      <c r="E812" s="624"/>
      <c r="F812" s="625"/>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23"/>
      <c r="B813" s="624"/>
      <c r="C813" s="624"/>
      <c r="D813" s="624"/>
      <c r="E813" s="624"/>
      <c r="F813" s="625"/>
      <c r="G813" s="584" t="s">
        <v>243</v>
      </c>
      <c r="H813" s="585"/>
      <c r="I813" s="585"/>
      <c r="J813" s="585"/>
      <c r="K813" s="585"/>
      <c r="L813" s="585"/>
      <c r="M813" s="585"/>
      <c r="N813" s="585"/>
      <c r="O813" s="585"/>
      <c r="P813" s="585"/>
      <c r="Q813" s="585"/>
      <c r="R813" s="585"/>
      <c r="S813" s="585"/>
      <c r="T813" s="585"/>
      <c r="U813" s="585"/>
      <c r="V813" s="585"/>
      <c r="W813" s="585"/>
      <c r="X813" s="585"/>
      <c r="Y813" s="585"/>
      <c r="Z813" s="585"/>
      <c r="AA813" s="585"/>
      <c r="AB813" s="586"/>
      <c r="AC813" s="584" t="s">
        <v>244</v>
      </c>
      <c r="AD813" s="585"/>
      <c r="AE813" s="585"/>
      <c r="AF813" s="585"/>
      <c r="AG813" s="585"/>
      <c r="AH813" s="585"/>
      <c r="AI813" s="585"/>
      <c r="AJ813" s="585"/>
      <c r="AK813" s="585"/>
      <c r="AL813" s="585"/>
      <c r="AM813" s="585"/>
      <c r="AN813" s="585"/>
      <c r="AO813" s="585"/>
      <c r="AP813" s="585"/>
      <c r="AQ813" s="585"/>
      <c r="AR813" s="585"/>
      <c r="AS813" s="585"/>
      <c r="AT813" s="585"/>
      <c r="AU813" s="585"/>
      <c r="AV813" s="585"/>
      <c r="AW813" s="585"/>
      <c r="AX813" s="782"/>
      <c r="AY813">
        <f>COUNTA($G$815,$AC$815)</f>
        <v>0</v>
      </c>
    </row>
    <row r="814" spans="1:51" ht="24.75" hidden="1" customHeight="1" x14ac:dyDescent="0.15">
      <c r="A814" s="623"/>
      <c r="B814" s="624"/>
      <c r="C814" s="624"/>
      <c r="D814" s="624"/>
      <c r="E814" s="624"/>
      <c r="F814" s="625"/>
      <c r="G814" s="798" t="s">
        <v>17</v>
      </c>
      <c r="H814" s="660"/>
      <c r="I814" s="660"/>
      <c r="J814" s="660"/>
      <c r="K814" s="660"/>
      <c r="L814" s="659" t="s">
        <v>18</v>
      </c>
      <c r="M814" s="660"/>
      <c r="N814" s="660"/>
      <c r="O814" s="660"/>
      <c r="P814" s="660"/>
      <c r="Q814" s="660"/>
      <c r="R814" s="660"/>
      <c r="S814" s="660"/>
      <c r="T814" s="660"/>
      <c r="U814" s="660"/>
      <c r="V814" s="660"/>
      <c r="W814" s="660"/>
      <c r="X814" s="661"/>
      <c r="Y814" s="645" t="s">
        <v>19</v>
      </c>
      <c r="Z814" s="646"/>
      <c r="AA814" s="646"/>
      <c r="AB814" s="787"/>
      <c r="AC814" s="798" t="s">
        <v>17</v>
      </c>
      <c r="AD814" s="660"/>
      <c r="AE814" s="660"/>
      <c r="AF814" s="660"/>
      <c r="AG814" s="660"/>
      <c r="AH814" s="659" t="s">
        <v>18</v>
      </c>
      <c r="AI814" s="660"/>
      <c r="AJ814" s="660"/>
      <c r="AK814" s="660"/>
      <c r="AL814" s="660"/>
      <c r="AM814" s="660"/>
      <c r="AN814" s="660"/>
      <c r="AO814" s="660"/>
      <c r="AP814" s="660"/>
      <c r="AQ814" s="660"/>
      <c r="AR814" s="660"/>
      <c r="AS814" s="660"/>
      <c r="AT814" s="661"/>
      <c r="AU814" s="645" t="s">
        <v>19</v>
      </c>
      <c r="AV814" s="646"/>
      <c r="AW814" s="646"/>
      <c r="AX814" s="647"/>
      <c r="AY814">
        <f>$AY$813</f>
        <v>0</v>
      </c>
    </row>
    <row r="815" spans="1:51" ht="24.75" hidden="1" customHeight="1" x14ac:dyDescent="0.15">
      <c r="A815" s="623"/>
      <c r="B815" s="624"/>
      <c r="C815" s="624"/>
      <c r="D815" s="624"/>
      <c r="E815" s="624"/>
      <c r="F815" s="625"/>
      <c r="G815" s="662"/>
      <c r="H815" s="663"/>
      <c r="I815" s="663"/>
      <c r="J815" s="663"/>
      <c r="K815" s="664"/>
      <c r="L815" s="656"/>
      <c r="M815" s="657"/>
      <c r="N815" s="657"/>
      <c r="O815" s="657"/>
      <c r="P815" s="657"/>
      <c r="Q815" s="657"/>
      <c r="R815" s="657"/>
      <c r="S815" s="657"/>
      <c r="T815" s="657"/>
      <c r="U815" s="657"/>
      <c r="V815" s="657"/>
      <c r="W815" s="657"/>
      <c r="X815" s="658"/>
      <c r="Y815" s="372"/>
      <c r="Z815" s="373"/>
      <c r="AA815" s="373"/>
      <c r="AB815" s="791"/>
      <c r="AC815" s="662"/>
      <c r="AD815" s="663"/>
      <c r="AE815" s="663"/>
      <c r="AF815" s="663"/>
      <c r="AG815" s="664"/>
      <c r="AH815" s="656"/>
      <c r="AI815" s="657"/>
      <c r="AJ815" s="657"/>
      <c r="AK815" s="657"/>
      <c r="AL815" s="657"/>
      <c r="AM815" s="657"/>
      <c r="AN815" s="657"/>
      <c r="AO815" s="657"/>
      <c r="AP815" s="657"/>
      <c r="AQ815" s="657"/>
      <c r="AR815" s="657"/>
      <c r="AS815" s="657"/>
      <c r="AT815" s="658"/>
      <c r="AU815" s="372"/>
      <c r="AV815" s="373"/>
      <c r="AW815" s="373"/>
      <c r="AX815" s="374"/>
      <c r="AY815">
        <f t="shared" ref="AY815:AY825" si="116">$AY$813</f>
        <v>0</v>
      </c>
    </row>
    <row r="816" spans="1:51" ht="24.75" hidden="1" customHeight="1" x14ac:dyDescent="0.15">
      <c r="A816" s="623"/>
      <c r="B816" s="624"/>
      <c r="C816" s="624"/>
      <c r="D816" s="624"/>
      <c r="E816" s="624"/>
      <c r="F816" s="625"/>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4"/>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c r="AY816">
        <f t="shared" si="116"/>
        <v>0</v>
      </c>
    </row>
    <row r="817" spans="1:51" ht="24.75" hidden="1" customHeight="1" x14ac:dyDescent="0.15">
      <c r="A817" s="623"/>
      <c r="B817" s="624"/>
      <c r="C817" s="624"/>
      <c r="D817" s="624"/>
      <c r="E817" s="624"/>
      <c r="F817" s="625"/>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4"/>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c r="AY817">
        <f t="shared" si="116"/>
        <v>0</v>
      </c>
    </row>
    <row r="818" spans="1:51" ht="24.75" hidden="1" customHeight="1" x14ac:dyDescent="0.15">
      <c r="A818" s="623"/>
      <c r="B818" s="624"/>
      <c r="C818" s="624"/>
      <c r="D818" s="624"/>
      <c r="E818" s="624"/>
      <c r="F818" s="625"/>
      <c r="G818" s="595"/>
      <c r="H818" s="596"/>
      <c r="I818" s="596"/>
      <c r="J818" s="596"/>
      <c r="K818" s="597"/>
      <c r="L818" s="587"/>
      <c r="M818" s="588"/>
      <c r="N818" s="588"/>
      <c r="O818" s="588"/>
      <c r="P818" s="588"/>
      <c r="Q818" s="588"/>
      <c r="R818" s="588"/>
      <c r="S818" s="588"/>
      <c r="T818" s="588"/>
      <c r="U818" s="588"/>
      <c r="V818" s="588"/>
      <c r="W818" s="588"/>
      <c r="X818" s="589"/>
      <c r="Y818" s="590"/>
      <c r="Z818" s="591"/>
      <c r="AA818" s="591"/>
      <c r="AB818" s="604"/>
      <c r="AC818" s="595"/>
      <c r="AD818" s="596"/>
      <c r="AE818" s="596"/>
      <c r="AF818" s="596"/>
      <c r="AG818" s="597"/>
      <c r="AH818" s="587"/>
      <c r="AI818" s="588"/>
      <c r="AJ818" s="588"/>
      <c r="AK818" s="588"/>
      <c r="AL818" s="588"/>
      <c r="AM818" s="588"/>
      <c r="AN818" s="588"/>
      <c r="AO818" s="588"/>
      <c r="AP818" s="588"/>
      <c r="AQ818" s="588"/>
      <c r="AR818" s="588"/>
      <c r="AS818" s="588"/>
      <c r="AT818" s="589"/>
      <c r="AU818" s="590"/>
      <c r="AV818" s="591"/>
      <c r="AW818" s="591"/>
      <c r="AX818" s="592"/>
      <c r="AY818">
        <f t="shared" si="116"/>
        <v>0</v>
      </c>
    </row>
    <row r="819" spans="1:51" ht="24.75" hidden="1" customHeight="1" x14ac:dyDescent="0.15">
      <c r="A819" s="623"/>
      <c r="B819" s="624"/>
      <c r="C819" s="624"/>
      <c r="D819" s="624"/>
      <c r="E819" s="624"/>
      <c r="F819" s="625"/>
      <c r="G819" s="595"/>
      <c r="H819" s="596"/>
      <c r="I819" s="596"/>
      <c r="J819" s="596"/>
      <c r="K819" s="597"/>
      <c r="L819" s="587"/>
      <c r="M819" s="588"/>
      <c r="N819" s="588"/>
      <c r="O819" s="588"/>
      <c r="P819" s="588"/>
      <c r="Q819" s="588"/>
      <c r="R819" s="588"/>
      <c r="S819" s="588"/>
      <c r="T819" s="588"/>
      <c r="U819" s="588"/>
      <c r="V819" s="588"/>
      <c r="W819" s="588"/>
      <c r="X819" s="589"/>
      <c r="Y819" s="590"/>
      <c r="Z819" s="591"/>
      <c r="AA819" s="591"/>
      <c r="AB819" s="604"/>
      <c r="AC819" s="595"/>
      <c r="AD819" s="596"/>
      <c r="AE819" s="596"/>
      <c r="AF819" s="596"/>
      <c r="AG819" s="597"/>
      <c r="AH819" s="587"/>
      <c r="AI819" s="588"/>
      <c r="AJ819" s="588"/>
      <c r="AK819" s="588"/>
      <c r="AL819" s="588"/>
      <c r="AM819" s="588"/>
      <c r="AN819" s="588"/>
      <c r="AO819" s="588"/>
      <c r="AP819" s="588"/>
      <c r="AQ819" s="588"/>
      <c r="AR819" s="588"/>
      <c r="AS819" s="588"/>
      <c r="AT819" s="589"/>
      <c r="AU819" s="590"/>
      <c r="AV819" s="591"/>
      <c r="AW819" s="591"/>
      <c r="AX819" s="592"/>
      <c r="AY819">
        <f t="shared" si="116"/>
        <v>0</v>
      </c>
    </row>
    <row r="820" spans="1:51" ht="24.75" hidden="1" customHeight="1" x14ac:dyDescent="0.15">
      <c r="A820" s="623"/>
      <c r="B820" s="624"/>
      <c r="C820" s="624"/>
      <c r="D820" s="624"/>
      <c r="E820" s="624"/>
      <c r="F820" s="625"/>
      <c r="G820" s="595"/>
      <c r="H820" s="596"/>
      <c r="I820" s="596"/>
      <c r="J820" s="596"/>
      <c r="K820" s="597"/>
      <c r="L820" s="587"/>
      <c r="M820" s="588"/>
      <c r="N820" s="588"/>
      <c r="O820" s="588"/>
      <c r="P820" s="588"/>
      <c r="Q820" s="588"/>
      <c r="R820" s="588"/>
      <c r="S820" s="588"/>
      <c r="T820" s="588"/>
      <c r="U820" s="588"/>
      <c r="V820" s="588"/>
      <c r="W820" s="588"/>
      <c r="X820" s="589"/>
      <c r="Y820" s="590"/>
      <c r="Z820" s="591"/>
      <c r="AA820" s="591"/>
      <c r="AB820" s="604"/>
      <c r="AC820" s="595"/>
      <c r="AD820" s="596"/>
      <c r="AE820" s="596"/>
      <c r="AF820" s="596"/>
      <c r="AG820" s="597"/>
      <c r="AH820" s="587"/>
      <c r="AI820" s="588"/>
      <c r="AJ820" s="588"/>
      <c r="AK820" s="588"/>
      <c r="AL820" s="588"/>
      <c r="AM820" s="588"/>
      <c r="AN820" s="588"/>
      <c r="AO820" s="588"/>
      <c r="AP820" s="588"/>
      <c r="AQ820" s="588"/>
      <c r="AR820" s="588"/>
      <c r="AS820" s="588"/>
      <c r="AT820" s="589"/>
      <c r="AU820" s="590"/>
      <c r="AV820" s="591"/>
      <c r="AW820" s="591"/>
      <c r="AX820" s="592"/>
      <c r="AY820">
        <f t="shared" si="116"/>
        <v>0</v>
      </c>
    </row>
    <row r="821" spans="1:51" ht="24.75" hidden="1" customHeight="1" x14ac:dyDescent="0.15">
      <c r="A821" s="623"/>
      <c r="B821" s="624"/>
      <c r="C821" s="624"/>
      <c r="D821" s="624"/>
      <c r="E821" s="624"/>
      <c r="F821" s="625"/>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4"/>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c r="AY821">
        <f t="shared" si="116"/>
        <v>0</v>
      </c>
    </row>
    <row r="822" spans="1:51" ht="24.75" hidden="1" customHeight="1" x14ac:dyDescent="0.15">
      <c r="A822" s="623"/>
      <c r="B822" s="624"/>
      <c r="C822" s="624"/>
      <c r="D822" s="624"/>
      <c r="E822" s="624"/>
      <c r="F822" s="625"/>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4"/>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c r="AY822">
        <f t="shared" si="116"/>
        <v>0</v>
      </c>
    </row>
    <row r="823" spans="1:51" ht="24.75" hidden="1" customHeight="1" x14ac:dyDescent="0.15">
      <c r="A823" s="623"/>
      <c r="B823" s="624"/>
      <c r="C823" s="624"/>
      <c r="D823" s="624"/>
      <c r="E823" s="624"/>
      <c r="F823" s="625"/>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4"/>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c r="AY823">
        <f t="shared" si="116"/>
        <v>0</v>
      </c>
    </row>
    <row r="824" spans="1:51" ht="24.75" hidden="1" customHeight="1" x14ac:dyDescent="0.15">
      <c r="A824" s="623"/>
      <c r="B824" s="624"/>
      <c r="C824" s="624"/>
      <c r="D824" s="624"/>
      <c r="E824" s="624"/>
      <c r="F824" s="625"/>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4"/>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c r="AY824">
        <f t="shared" si="116"/>
        <v>0</v>
      </c>
    </row>
    <row r="825" spans="1:51" ht="24.75" hidden="1" customHeight="1" thickBot="1" x14ac:dyDescent="0.2">
      <c r="A825" s="623"/>
      <c r="B825" s="624"/>
      <c r="C825" s="624"/>
      <c r="D825" s="624"/>
      <c r="E825" s="624"/>
      <c r="F825" s="625"/>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23"/>
      <c r="B826" s="624"/>
      <c r="C826" s="624"/>
      <c r="D826" s="624"/>
      <c r="E826" s="624"/>
      <c r="F826" s="625"/>
      <c r="G826" s="584" t="s">
        <v>218</v>
      </c>
      <c r="H826" s="585"/>
      <c r="I826" s="585"/>
      <c r="J826" s="585"/>
      <c r="K826" s="585"/>
      <c r="L826" s="585"/>
      <c r="M826" s="585"/>
      <c r="N826" s="585"/>
      <c r="O826" s="585"/>
      <c r="P826" s="585"/>
      <c r="Q826" s="585"/>
      <c r="R826" s="585"/>
      <c r="S826" s="585"/>
      <c r="T826" s="585"/>
      <c r="U826" s="585"/>
      <c r="V826" s="585"/>
      <c r="W826" s="585"/>
      <c r="X826" s="585"/>
      <c r="Y826" s="585"/>
      <c r="Z826" s="585"/>
      <c r="AA826" s="585"/>
      <c r="AB826" s="586"/>
      <c r="AC826" s="584" t="s">
        <v>177</v>
      </c>
      <c r="AD826" s="585"/>
      <c r="AE826" s="585"/>
      <c r="AF826" s="585"/>
      <c r="AG826" s="585"/>
      <c r="AH826" s="585"/>
      <c r="AI826" s="585"/>
      <c r="AJ826" s="585"/>
      <c r="AK826" s="585"/>
      <c r="AL826" s="585"/>
      <c r="AM826" s="585"/>
      <c r="AN826" s="585"/>
      <c r="AO826" s="585"/>
      <c r="AP826" s="585"/>
      <c r="AQ826" s="585"/>
      <c r="AR826" s="585"/>
      <c r="AS826" s="585"/>
      <c r="AT826" s="585"/>
      <c r="AU826" s="585"/>
      <c r="AV826" s="585"/>
      <c r="AW826" s="585"/>
      <c r="AX826" s="782"/>
      <c r="AY826">
        <f>COUNTA($G$828,$AC$828)</f>
        <v>0</v>
      </c>
    </row>
    <row r="827" spans="1:51" ht="24.75" hidden="1" customHeight="1" x14ac:dyDescent="0.15">
      <c r="A827" s="623"/>
      <c r="B827" s="624"/>
      <c r="C827" s="624"/>
      <c r="D827" s="624"/>
      <c r="E827" s="624"/>
      <c r="F827" s="625"/>
      <c r="G827" s="798" t="s">
        <v>17</v>
      </c>
      <c r="H827" s="660"/>
      <c r="I827" s="660"/>
      <c r="J827" s="660"/>
      <c r="K827" s="660"/>
      <c r="L827" s="659" t="s">
        <v>18</v>
      </c>
      <c r="M827" s="660"/>
      <c r="N827" s="660"/>
      <c r="O827" s="660"/>
      <c r="P827" s="660"/>
      <c r="Q827" s="660"/>
      <c r="R827" s="660"/>
      <c r="S827" s="660"/>
      <c r="T827" s="660"/>
      <c r="U827" s="660"/>
      <c r="V827" s="660"/>
      <c r="W827" s="660"/>
      <c r="X827" s="661"/>
      <c r="Y827" s="645" t="s">
        <v>19</v>
      </c>
      <c r="Z827" s="646"/>
      <c r="AA827" s="646"/>
      <c r="AB827" s="787"/>
      <c r="AC827" s="798" t="s">
        <v>17</v>
      </c>
      <c r="AD827" s="660"/>
      <c r="AE827" s="660"/>
      <c r="AF827" s="660"/>
      <c r="AG827" s="660"/>
      <c r="AH827" s="659" t="s">
        <v>18</v>
      </c>
      <c r="AI827" s="660"/>
      <c r="AJ827" s="660"/>
      <c r="AK827" s="660"/>
      <c r="AL827" s="660"/>
      <c r="AM827" s="660"/>
      <c r="AN827" s="660"/>
      <c r="AO827" s="660"/>
      <c r="AP827" s="660"/>
      <c r="AQ827" s="660"/>
      <c r="AR827" s="660"/>
      <c r="AS827" s="660"/>
      <c r="AT827" s="661"/>
      <c r="AU827" s="645" t="s">
        <v>19</v>
      </c>
      <c r="AV827" s="646"/>
      <c r="AW827" s="646"/>
      <c r="AX827" s="647"/>
      <c r="AY827">
        <f>$AY$826</f>
        <v>0</v>
      </c>
    </row>
    <row r="828" spans="1:51" s="16" customFormat="1" ht="24.75" hidden="1" customHeight="1" x14ac:dyDescent="0.15">
      <c r="A828" s="623"/>
      <c r="B828" s="624"/>
      <c r="C828" s="624"/>
      <c r="D828" s="624"/>
      <c r="E828" s="624"/>
      <c r="F828" s="625"/>
      <c r="G828" s="662"/>
      <c r="H828" s="663"/>
      <c r="I828" s="663"/>
      <c r="J828" s="663"/>
      <c r="K828" s="664"/>
      <c r="L828" s="656"/>
      <c r="M828" s="657"/>
      <c r="N828" s="657"/>
      <c r="O828" s="657"/>
      <c r="P828" s="657"/>
      <c r="Q828" s="657"/>
      <c r="R828" s="657"/>
      <c r="S828" s="657"/>
      <c r="T828" s="657"/>
      <c r="U828" s="657"/>
      <c r="V828" s="657"/>
      <c r="W828" s="657"/>
      <c r="X828" s="658"/>
      <c r="Y828" s="372"/>
      <c r="Z828" s="373"/>
      <c r="AA828" s="373"/>
      <c r="AB828" s="791"/>
      <c r="AC828" s="662"/>
      <c r="AD828" s="663"/>
      <c r="AE828" s="663"/>
      <c r="AF828" s="663"/>
      <c r="AG828" s="664"/>
      <c r="AH828" s="656"/>
      <c r="AI828" s="657"/>
      <c r="AJ828" s="657"/>
      <c r="AK828" s="657"/>
      <c r="AL828" s="657"/>
      <c r="AM828" s="657"/>
      <c r="AN828" s="657"/>
      <c r="AO828" s="657"/>
      <c r="AP828" s="657"/>
      <c r="AQ828" s="657"/>
      <c r="AR828" s="657"/>
      <c r="AS828" s="657"/>
      <c r="AT828" s="658"/>
      <c r="AU828" s="372"/>
      <c r="AV828" s="373"/>
      <c r="AW828" s="373"/>
      <c r="AX828" s="374"/>
      <c r="AY828">
        <f t="shared" ref="AY828:AY838" si="117">$AY$826</f>
        <v>0</v>
      </c>
    </row>
    <row r="829" spans="1:51" ht="24.75" hidden="1" customHeight="1" x14ac:dyDescent="0.15">
      <c r="A829" s="623"/>
      <c r="B829" s="624"/>
      <c r="C829" s="624"/>
      <c r="D829" s="624"/>
      <c r="E829" s="624"/>
      <c r="F829" s="625"/>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4"/>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c r="AY829">
        <f t="shared" si="117"/>
        <v>0</v>
      </c>
    </row>
    <row r="830" spans="1:51" ht="24.75" hidden="1" customHeight="1" x14ac:dyDescent="0.15">
      <c r="A830" s="623"/>
      <c r="B830" s="624"/>
      <c r="C830" s="624"/>
      <c r="D830" s="624"/>
      <c r="E830" s="624"/>
      <c r="F830" s="625"/>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4"/>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c r="AY830">
        <f t="shared" si="117"/>
        <v>0</v>
      </c>
    </row>
    <row r="831" spans="1:51" ht="24.75" hidden="1" customHeight="1" x14ac:dyDescent="0.15">
      <c r="A831" s="623"/>
      <c r="B831" s="624"/>
      <c r="C831" s="624"/>
      <c r="D831" s="624"/>
      <c r="E831" s="624"/>
      <c r="F831" s="625"/>
      <c r="G831" s="595"/>
      <c r="H831" s="596"/>
      <c r="I831" s="596"/>
      <c r="J831" s="596"/>
      <c r="K831" s="597"/>
      <c r="L831" s="587"/>
      <c r="M831" s="588"/>
      <c r="N831" s="588"/>
      <c r="O831" s="588"/>
      <c r="P831" s="588"/>
      <c r="Q831" s="588"/>
      <c r="R831" s="588"/>
      <c r="S831" s="588"/>
      <c r="T831" s="588"/>
      <c r="U831" s="588"/>
      <c r="V831" s="588"/>
      <c r="W831" s="588"/>
      <c r="X831" s="589"/>
      <c r="Y831" s="590"/>
      <c r="Z831" s="591"/>
      <c r="AA831" s="591"/>
      <c r="AB831" s="604"/>
      <c r="AC831" s="595"/>
      <c r="AD831" s="596"/>
      <c r="AE831" s="596"/>
      <c r="AF831" s="596"/>
      <c r="AG831" s="597"/>
      <c r="AH831" s="587"/>
      <c r="AI831" s="588"/>
      <c r="AJ831" s="588"/>
      <c r="AK831" s="588"/>
      <c r="AL831" s="588"/>
      <c r="AM831" s="588"/>
      <c r="AN831" s="588"/>
      <c r="AO831" s="588"/>
      <c r="AP831" s="588"/>
      <c r="AQ831" s="588"/>
      <c r="AR831" s="588"/>
      <c r="AS831" s="588"/>
      <c r="AT831" s="589"/>
      <c r="AU831" s="590"/>
      <c r="AV831" s="591"/>
      <c r="AW831" s="591"/>
      <c r="AX831" s="592"/>
      <c r="AY831">
        <f t="shared" si="117"/>
        <v>0</v>
      </c>
    </row>
    <row r="832" spans="1:51" ht="24.75" hidden="1" customHeight="1" x14ac:dyDescent="0.15">
      <c r="A832" s="623"/>
      <c r="B832" s="624"/>
      <c r="C832" s="624"/>
      <c r="D832" s="624"/>
      <c r="E832" s="624"/>
      <c r="F832" s="625"/>
      <c r="G832" s="595"/>
      <c r="H832" s="596"/>
      <c r="I832" s="596"/>
      <c r="J832" s="596"/>
      <c r="K832" s="597"/>
      <c r="L832" s="587"/>
      <c r="M832" s="588"/>
      <c r="N832" s="588"/>
      <c r="O832" s="588"/>
      <c r="P832" s="588"/>
      <c r="Q832" s="588"/>
      <c r="R832" s="588"/>
      <c r="S832" s="588"/>
      <c r="T832" s="588"/>
      <c r="U832" s="588"/>
      <c r="V832" s="588"/>
      <c r="W832" s="588"/>
      <c r="X832" s="589"/>
      <c r="Y832" s="590"/>
      <c r="Z832" s="591"/>
      <c r="AA832" s="591"/>
      <c r="AB832" s="604"/>
      <c r="AC832" s="595"/>
      <c r="AD832" s="596"/>
      <c r="AE832" s="596"/>
      <c r="AF832" s="596"/>
      <c r="AG832" s="597"/>
      <c r="AH832" s="587"/>
      <c r="AI832" s="588"/>
      <c r="AJ832" s="588"/>
      <c r="AK832" s="588"/>
      <c r="AL832" s="588"/>
      <c r="AM832" s="588"/>
      <c r="AN832" s="588"/>
      <c r="AO832" s="588"/>
      <c r="AP832" s="588"/>
      <c r="AQ832" s="588"/>
      <c r="AR832" s="588"/>
      <c r="AS832" s="588"/>
      <c r="AT832" s="589"/>
      <c r="AU832" s="590"/>
      <c r="AV832" s="591"/>
      <c r="AW832" s="591"/>
      <c r="AX832" s="592"/>
      <c r="AY832">
        <f t="shared" si="117"/>
        <v>0</v>
      </c>
    </row>
    <row r="833" spans="1:51" ht="24.75" hidden="1" customHeight="1" x14ac:dyDescent="0.15">
      <c r="A833" s="623"/>
      <c r="B833" s="624"/>
      <c r="C833" s="624"/>
      <c r="D833" s="624"/>
      <c r="E833" s="624"/>
      <c r="F833" s="625"/>
      <c r="G833" s="595"/>
      <c r="H833" s="596"/>
      <c r="I833" s="596"/>
      <c r="J833" s="596"/>
      <c r="K833" s="597"/>
      <c r="L833" s="587"/>
      <c r="M833" s="588"/>
      <c r="N833" s="588"/>
      <c r="O833" s="588"/>
      <c r="P833" s="588"/>
      <c r="Q833" s="588"/>
      <c r="R833" s="588"/>
      <c r="S833" s="588"/>
      <c r="T833" s="588"/>
      <c r="U833" s="588"/>
      <c r="V833" s="588"/>
      <c r="W833" s="588"/>
      <c r="X833" s="589"/>
      <c r="Y833" s="590"/>
      <c r="Z833" s="591"/>
      <c r="AA833" s="591"/>
      <c r="AB833" s="604"/>
      <c r="AC833" s="595"/>
      <c r="AD833" s="596"/>
      <c r="AE833" s="596"/>
      <c r="AF833" s="596"/>
      <c r="AG833" s="597"/>
      <c r="AH833" s="587"/>
      <c r="AI833" s="588"/>
      <c r="AJ833" s="588"/>
      <c r="AK833" s="588"/>
      <c r="AL833" s="588"/>
      <c r="AM833" s="588"/>
      <c r="AN833" s="588"/>
      <c r="AO833" s="588"/>
      <c r="AP833" s="588"/>
      <c r="AQ833" s="588"/>
      <c r="AR833" s="588"/>
      <c r="AS833" s="588"/>
      <c r="AT833" s="589"/>
      <c r="AU833" s="590"/>
      <c r="AV833" s="591"/>
      <c r="AW833" s="591"/>
      <c r="AX833" s="592"/>
      <c r="AY833">
        <f t="shared" si="117"/>
        <v>0</v>
      </c>
    </row>
    <row r="834" spans="1:51" ht="24.75" hidden="1" customHeight="1" x14ac:dyDescent="0.15">
      <c r="A834" s="623"/>
      <c r="B834" s="624"/>
      <c r="C834" s="624"/>
      <c r="D834" s="624"/>
      <c r="E834" s="624"/>
      <c r="F834" s="625"/>
      <c r="G834" s="595"/>
      <c r="H834" s="596"/>
      <c r="I834" s="596"/>
      <c r="J834" s="596"/>
      <c r="K834" s="597"/>
      <c r="L834" s="587"/>
      <c r="M834" s="588"/>
      <c r="N834" s="588"/>
      <c r="O834" s="588"/>
      <c r="P834" s="588"/>
      <c r="Q834" s="588"/>
      <c r="R834" s="588"/>
      <c r="S834" s="588"/>
      <c r="T834" s="588"/>
      <c r="U834" s="588"/>
      <c r="V834" s="588"/>
      <c r="W834" s="588"/>
      <c r="X834" s="589"/>
      <c r="Y834" s="590"/>
      <c r="Z834" s="591"/>
      <c r="AA834" s="591"/>
      <c r="AB834" s="604"/>
      <c r="AC834" s="595"/>
      <c r="AD834" s="596"/>
      <c r="AE834" s="596"/>
      <c r="AF834" s="596"/>
      <c r="AG834" s="597"/>
      <c r="AH834" s="587"/>
      <c r="AI834" s="588"/>
      <c r="AJ834" s="588"/>
      <c r="AK834" s="588"/>
      <c r="AL834" s="588"/>
      <c r="AM834" s="588"/>
      <c r="AN834" s="588"/>
      <c r="AO834" s="588"/>
      <c r="AP834" s="588"/>
      <c r="AQ834" s="588"/>
      <c r="AR834" s="588"/>
      <c r="AS834" s="588"/>
      <c r="AT834" s="589"/>
      <c r="AU834" s="590"/>
      <c r="AV834" s="591"/>
      <c r="AW834" s="591"/>
      <c r="AX834" s="592"/>
      <c r="AY834">
        <f t="shared" si="117"/>
        <v>0</v>
      </c>
    </row>
    <row r="835" spans="1:51" ht="24.75" hidden="1" customHeight="1" x14ac:dyDescent="0.15">
      <c r="A835" s="623"/>
      <c r="B835" s="624"/>
      <c r="C835" s="624"/>
      <c r="D835" s="624"/>
      <c r="E835" s="624"/>
      <c r="F835" s="625"/>
      <c r="G835" s="595"/>
      <c r="H835" s="596"/>
      <c r="I835" s="596"/>
      <c r="J835" s="596"/>
      <c r="K835" s="597"/>
      <c r="L835" s="587"/>
      <c r="M835" s="588"/>
      <c r="N835" s="588"/>
      <c r="O835" s="588"/>
      <c r="P835" s="588"/>
      <c r="Q835" s="588"/>
      <c r="R835" s="588"/>
      <c r="S835" s="588"/>
      <c r="T835" s="588"/>
      <c r="U835" s="588"/>
      <c r="V835" s="588"/>
      <c r="W835" s="588"/>
      <c r="X835" s="589"/>
      <c r="Y835" s="590"/>
      <c r="Z835" s="591"/>
      <c r="AA835" s="591"/>
      <c r="AB835" s="604"/>
      <c r="AC835" s="595"/>
      <c r="AD835" s="596"/>
      <c r="AE835" s="596"/>
      <c r="AF835" s="596"/>
      <c r="AG835" s="597"/>
      <c r="AH835" s="587"/>
      <c r="AI835" s="588"/>
      <c r="AJ835" s="588"/>
      <c r="AK835" s="588"/>
      <c r="AL835" s="588"/>
      <c r="AM835" s="588"/>
      <c r="AN835" s="588"/>
      <c r="AO835" s="588"/>
      <c r="AP835" s="588"/>
      <c r="AQ835" s="588"/>
      <c r="AR835" s="588"/>
      <c r="AS835" s="588"/>
      <c r="AT835" s="589"/>
      <c r="AU835" s="590"/>
      <c r="AV835" s="591"/>
      <c r="AW835" s="591"/>
      <c r="AX835" s="592"/>
      <c r="AY835">
        <f t="shared" si="117"/>
        <v>0</v>
      </c>
    </row>
    <row r="836" spans="1:51" ht="24.75" hidden="1" customHeight="1" x14ac:dyDescent="0.15">
      <c r="A836" s="623"/>
      <c r="B836" s="624"/>
      <c r="C836" s="624"/>
      <c r="D836" s="624"/>
      <c r="E836" s="624"/>
      <c r="F836" s="625"/>
      <c r="G836" s="595"/>
      <c r="H836" s="596"/>
      <c r="I836" s="596"/>
      <c r="J836" s="596"/>
      <c r="K836" s="597"/>
      <c r="L836" s="587"/>
      <c r="M836" s="588"/>
      <c r="N836" s="588"/>
      <c r="O836" s="588"/>
      <c r="P836" s="588"/>
      <c r="Q836" s="588"/>
      <c r="R836" s="588"/>
      <c r="S836" s="588"/>
      <c r="T836" s="588"/>
      <c r="U836" s="588"/>
      <c r="V836" s="588"/>
      <c r="W836" s="588"/>
      <c r="X836" s="589"/>
      <c r="Y836" s="590"/>
      <c r="Z836" s="591"/>
      <c r="AA836" s="591"/>
      <c r="AB836" s="604"/>
      <c r="AC836" s="595"/>
      <c r="AD836" s="596"/>
      <c r="AE836" s="596"/>
      <c r="AF836" s="596"/>
      <c r="AG836" s="597"/>
      <c r="AH836" s="587"/>
      <c r="AI836" s="588"/>
      <c r="AJ836" s="588"/>
      <c r="AK836" s="588"/>
      <c r="AL836" s="588"/>
      <c r="AM836" s="588"/>
      <c r="AN836" s="588"/>
      <c r="AO836" s="588"/>
      <c r="AP836" s="588"/>
      <c r="AQ836" s="588"/>
      <c r="AR836" s="588"/>
      <c r="AS836" s="588"/>
      <c r="AT836" s="589"/>
      <c r="AU836" s="590"/>
      <c r="AV836" s="591"/>
      <c r="AW836" s="591"/>
      <c r="AX836" s="592"/>
      <c r="AY836">
        <f t="shared" si="117"/>
        <v>0</v>
      </c>
    </row>
    <row r="837" spans="1:51" ht="24.75" hidden="1" customHeight="1" x14ac:dyDescent="0.15">
      <c r="A837" s="623"/>
      <c r="B837" s="624"/>
      <c r="C837" s="624"/>
      <c r="D837" s="624"/>
      <c r="E837" s="624"/>
      <c r="F837" s="625"/>
      <c r="G837" s="595"/>
      <c r="H837" s="596"/>
      <c r="I837" s="596"/>
      <c r="J837" s="596"/>
      <c r="K837" s="597"/>
      <c r="L837" s="587"/>
      <c r="M837" s="588"/>
      <c r="N837" s="588"/>
      <c r="O837" s="588"/>
      <c r="P837" s="588"/>
      <c r="Q837" s="588"/>
      <c r="R837" s="588"/>
      <c r="S837" s="588"/>
      <c r="T837" s="588"/>
      <c r="U837" s="588"/>
      <c r="V837" s="588"/>
      <c r="W837" s="588"/>
      <c r="X837" s="589"/>
      <c r="Y837" s="590"/>
      <c r="Z837" s="591"/>
      <c r="AA837" s="591"/>
      <c r="AB837" s="604"/>
      <c r="AC837" s="595"/>
      <c r="AD837" s="596"/>
      <c r="AE837" s="596"/>
      <c r="AF837" s="596"/>
      <c r="AG837" s="597"/>
      <c r="AH837" s="587"/>
      <c r="AI837" s="588"/>
      <c r="AJ837" s="588"/>
      <c r="AK837" s="588"/>
      <c r="AL837" s="588"/>
      <c r="AM837" s="588"/>
      <c r="AN837" s="588"/>
      <c r="AO837" s="588"/>
      <c r="AP837" s="588"/>
      <c r="AQ837" s="588"/>
      <c r="AR837" s="588"/>
      <c r="AS837" s="588"/>
      <c r="AT837" s="589"/>
      <c r="AU837" s="590"/>
      <c r="AV837" s="591"/>
      <c r="AW837" s="591"/>
      <c r="AX837" s="592"/>
      <c r="AY837">
        <f t="shared" si="117"/>
        <v>0</v>
      </c>
    </row>
    <row r="838" spans="1:51" ht="24.75" hidden="1" customHeight="1" x14ac:dyDescent="0.15">
      <c r="A838" s="623"/>
      <c r="B838" s="624"/>
      <c r="C838" s="624"/>
      <c r="D838" s="624"/>
      <c r="E838" s="624"/>
      <c r="F838" s="625"/>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56" t="s">
        <v>696</v>
      </c>
      <c r="D845" s="357"/>
      <c r="E845" s="357"/>
      <c r="F845" s="357"/>
      <c r="G845" s="357"/>
      <c r="H845" s="357"/>
      <c r="I845" s="358"/>
      <c r="J845" s="329">
        <v>6000012070001</v>
      </c>
      <c r="K845" s="330"/>
      <c r="L845" s="330"/>
      <c r="M845" s="330"/>
      <c r="N845" s="330"/>
      <c r="O845" s="330"/>
      <c r="P845" s="344" t="s">
        <v>695</v>
      </c>
      <c r="Q845" s="331"/>
      <c r="R845" s="331"/>
      <c r="S845" s="331"/>
      <c r="T845" s="331"/>
      <c r="U845" s="331"/>
      <c r="V845" s="331"/>
      <c r="W845" s="331"/>
      <c r="X845" s="331"/>
      <c r="Y845" s="332">
        <v>7</v>
      </c>
      <c r="Z845" s="333"/>
      <c r="AA845" s="333"/>
      <c r="AB845" s="334"/>
      <c r="AC845" s="335" t="s">
        <v>79</v>
      </c>
      <c r="AD845" s="336"/>
      <c r="AE845" s="336"/>
      <c r="AF845" s="336"/>
      <c r="AG845" s="336"/>
      <c r="AH845" s="351" t="s">
        <v>694</v>
      </c>
      <c r="AI845" s="352"/>
      <c r="AJ845" s="352"/>
      <c r="AK845" s="352"/>
      <c r="AL845" s="339" t="s">
        <v>694</v>
      </c>
      <c r="AM845" s="340"/>
      <c r="AN845" s="340"/>
      <c r="AO845" s="341"/>
      <c r="AP845" s="342" t="s">
        <v>694</v>
      </c>
      <c r="AQ845" s="342"/>
      <c r="AR845" s="342"/>
      <c r="AS845" s="342"/>
      <c r="AT845" s="342"/>
      <c r="AU845" s="342"/>
      <c r="AV845" s="342"/>
      <c r="AW845" s="342"/>
      <c r="AX845" s="342"/>
    </row>
    <row r="846" spans="1:51" ht="30" customHeight="1" x14ac:dyDescent="0.15">
      <c r="A846" s="355">
        <v>2</v>
      </c>
      <c r="B846" s="355">
        <v>1</v>
      </c>
      <c r="C846" s="356" t="s">
        <v>697</v>
      </c>
      <c r="D846" s="359"/>
      <c r="E846" s="359"/>
      <c r="F846" s="359"/>
      <c r="G846" s="359"/>
      <c r="H846" s="359"/>
      <c r="I846" s="360"/>
      <c r="J846" s="329">
        <v>6000012070001</v>
      </c>
      <c r="K846" s="330"/>
      <c r="L846" s="330"/>
      <c r="M846" s="330"/>
      <c r="N846" s="330"/>
      <c r="O846" s="330"/>
      <c r="P846" s="331" t="s">
        <v>695</v>
      </c>
      <c r="Q846" s="331"/>
      <c r="R846" s="331"/>
      <c r="S846" s="331"/>
      <c r="T846" s="331"/>
      <c r="U846" s="331"/>
      <c r="V846" s="331"/>
      <c r="W846" s="331"/>
      <c r="X846" s="331"/>
      <c r="Y846" s="332">
        <v>4</v>
      </c>
      <c r="Z846" s="333"/>
      <c r="AA846" s="333"/>
      <c r="AB846" s="334"/>
      <c r="AC846" s="335" t="s">
        <v>79</v>
      </c>
      <c r="AD846" s="336"/>
      <c r="AE846" s="336"/>
      <c r="AF846" s="336"/>
      <c r="AG846" s="336"/>
      <c r="AH846" s="351" t="s">
        <v>694</v>
      </c>
      <c r="AI846" s="352"/>
      <c r="AJ846" s="352"/>
      <c r="AK846" s="352"/>
      <c r="AL846" s="339" t="s">
        <v>694</v>
      </c>
      <c r="AM846" s="340"/>
      <c r="AN846" s="340"/>
      <c r="AO846" s="341"/>
      <c r="AP846" s="342" t="s">
        <v>694</v>
      </c>
      <c r="AQ846" s="342"/>
      <c r="AR846" s="342"/>
      <c r="AS846" s="342"/>
      <c r="AT846" s="342"/>
      <c r="AU846" s="342"/>
      <c r="AV846" s="342"/>
      <c r="AW846" s="342"/>
      <c r="AX846" s="342"/>
      <c r="AY846">
        <f>COUNTA($C$846)</f>
        <v>1</v>
      </c>
    </row>
    <row r="847" spans="1:51" ht="30" customHeight="1" x14ac:dyDescent="0.15">
      <c r="A847" s="355">
        <v>3</v>
      </c>
      <c r="B847" s="355">
        <v>1</v>
      </c>
      <c r="C847" s="356" t="s">
        <v>698</v>
      </c>
      <c r="D847" s="359"/>
      <c r="E847" s="359"/>
      <c r="F847" s="359"/>
      <c r="G847" s="359"/>
      <c r="H847" s="359"/>
      <c r="I847" s="360"/>
      <c r="J847" s="329">
        <v>6000012070001</v>
      </c>
      <c r="K847" s="330"/>
      <c r="L847" s="330"/>
      <c r="M847" s="330"/>
      <c r="N847" s="330"/>
      <c r="O847" s="330"/>
      <c r="P847" s="344" t="s">
        <v>695</v>
      </c>
      <c r="Q847" s="331"/>
      <c r="R847" s="331"/>
      <c r="S847" s="331"/>
      <c r="T847" s="331"/>
      <c r="U847" s="331"/>
      <c r="V847" s="331"/>
      <c r="W847" s="331"/>
      <c r="X847" s="331"/>
      <c r="Y847" s="332">
        <v>4</v>
      </c>
      <c r="Z847" s="333"/>
      <c r="AA847" s="333"/>
      <c r="AB847" s="334"/>
      <c r="AC847" s="335" t="s">
        <v>79</v>
      </c>
      <c r="AD847" s="336"/>
      <c r="AE847" s="336"/>
      <c r="AF847" s="336"/>
      <c r="AG847" s="336"/>
      <c r="AH847" s="337" t="s">
        <v>694</v>
      </c>
      <c r="AI847" s="338"/>
      <c r="AJ847" s="338"/>
      <c r="AK847" s="338"/>
      <c r="AL847" s="339" t="s">
        <v>694</v>
      </c>
      <c r="AM847" s="340"/>
      <c r="AN847" s="340"/>
      <c r="AO847" s="341"/>
      <c r="AP847" s="342" t="s">
        <v>694</v>
      </c>
      <c r="AQ847" s="342"/>
      <c r="AR847" s="342"/>
      <c r="AS847" s="342"/>
      <c r="AT847" s="342"/>
      <c r="AU847" s="342"/>
      <c r="AV847" s="342"/>
      <c r="AW847" s="342"/>
      <c r="AX847" s="342"/>
      <c r="AY847">
        <f>COUNTA($C$847)</f>
        <v>1</v>
      </c>
    </row>
    <row r="848" spans="1:51" ht="30" customHeight="1" x14ac:dyDescent="0.15">
      <c r="A848" s="355">
        <v>4</v>
      </c>
      <c r="B848" s="355">
        <v>1</v>
      </c>
      <c r="C848" s="356" t="s">
        <v>699</v>
      </c>
      <c r="D848" s="359"/>
      <c r="E848" s="359"/>
      <c r="F848" s="359"/>
      <c r="G848" s="359"/>
      <c r="H848" s="359"/>
      <c r="I848" s="360"/>
      <c r="J848" s="329">
        <v>6000012070001</v>
      </c>
      <c r="K848" s="330"/>
      <c r="L848" s="330"/>
      <c r="M848" s="330"/>
      <c r="N848" s="330"/>
      <c r="O848" s="330"/>
      <c r="P848" s="344" t="s">
        <v>695</v>
      </c>
      <c r="Q848" s="331"/>
      <c r="R848" s="331"/>
      <c r="S848" s="331"/>
      <c r="T848" s="331"/>
      <c r="U848" s="331"/>
      <c r="V848" s="331"/>
      <c r="W848" s="331"/>
      <c r="X848" s="331"/>
      <c r="Y848" s="332">
        <v>4</v>
      </c>
      <c r="Z848" s="333"/>
      <c r="AA848" s="333"/>
      <c r="AB848" s="334"/>
      <c r="AC848" s="335" t="s">
        <v>79</v>
      </c>
      <c r="AD848" s="336"/>
      <c r="AE848" s="336"/>
      <c r="AF848" s="336"/>
      <c r="AG848" s="336"/>
      <c r="AH848" s="337" t="s">
        <v>694</v>
      </c>
      <c r="AI848" s="338"/>
      <c r="AJ848" s="338"/>
      <c r="AK848" s="338"/>
      <c r="AL848" s="339" t="s">
        <v>694</v>
      </c>
      <c r="AM848" s="340"/>
      <c r="AN848" s="340"/>
      <c r="AO848" s="341"/>
      <c r="AP848" s="342" t="s">
        <v>694</v>
      </c>
      <c r="AQ848" s="342"/>
      <c r="AR848" s="342"/>
      <c r="AS848" s="342"/>
      <c r="AT848" s="342"/>
      <c r="AU848" s="342"/>
      <c r="AV848" s="342"/>
      <c r="AW848" s="342"/>
      <c r="AX848" s="342"/>
      <c r="AY848">
        <f>COUNTA($C$848)</f>
        <v>1</v>
      </c>
    </row>
    <row r="849" spans="1:51" ht="30" customHeight="1" x14ac:dyDescent="0.15">
      <c r="A849" s="355">
        <v>5</v>
      </c>
      <c r="B849" s="355">
        <v>1</v>
      </c>
      <c r="C849" s="356" t="s">
        <v>700</v>
      </c>
      <c r="D849" s="359"/>
      <c r="E849" s="359"/>
      <c r="F849" s="359"/>
      <c r="G849" s="359"/>
      <c r="H849" s="359"/>
      <c r="I849" s="360"/>
      <c r="J849" s="329">
        <v>6000012070001</v>
      </c>
      <c r="K849" s="330"/>
      <c r="L849" s="330"/>
      <c r="M849" s="330"/>
      <c r="N849" s="330"/>
      <c r="O849" s="330"/>
      <c r="P849" s="331" t="s">
        <v>695</v>
      </c>
      <c r="Q849" s="331"/>
      <c r="R849" s="331"/>
      <c r="S849" s="331"/>
      <c r="T849" s="331"/>
      <c r="U849" s="331"/>
      <c r="V849" s="331"/>
      <c r="W849" s="331"/>
      <c r="X849" s="331"/>
      <c r="Y849" s="332">
        <v>3</v>
      </c>
      <c r="Z849" s="333"/>
      <c r="AA849" s="333"/>
      <c r="AB849" s="334"/>
      <c r="AC849" s="335" t="s">
        <v>79</v>
      </c>
      <c r="AD849" s="336"/>
      <c r="AE849" s="336"/>
      <c r="AF849" s="336"/>
      <c r="AG849" s="336"/>
      <c r="AH849" s="337" t="s">
        <v>694</v>
      </c>
      <c r="AI849" s="338"/>
      <c r="AJ849" s="338"/>
      <c r="AK849" s="338"/>
      <c r="AL849" s="339" t="s">
        <v>694</v>
      </c>
      <c r="AM849" s="340"/>
      <c r="AN849" s="340"/>
      <c r="AO849" s="341"/>
      <c r="AP849" s="342" t="s">
        <v>694</v>
      </c>
      <c r="AQ849" s="342"/>
      <c r="AR849" s="342"/>
      <c r="AS849" s="342"/>
      <c r="AT849" s="342"/>
      <c r="AU849" s="342"/>
      <c r="AV849" s="342"/>
      <c r="AW849" s="342"/>
      <c r="AX849" s="342"/>
      <c r="AY849">
        <f>COUNTA($C$849)</f>
        <v>1</v>
      </c>
    </row>
    <row r="850" spans="1:51" ht="30" customHeight="1" x14ac:dyDescent="0.15">
      <c r="A850" s="355">
        <v>6</v>
      </c>
      <c r="B850" s="355">
        <v>1</v>
      </c>
      <c r="C850" s="356" t="s">
        <v>701</v>
      </c>
      <c r="D850" s="359"/>
      <c r="E850" s="359"/>
      <c r="F850" s="359"/>
      <c r="G850" s="359"/>
      <c r="H850" s="359"/>
      <c r="I850" s="360"/>
      <c r="J850" s="329">
        <v>6000012070001</v>
      </c>
      <c r="K850" s="330"/>
      <c r="L850" s="330"/>
      <c r="M850" s="330"/>
      <c r="N850" s="330"/>
      <c r="O850" s="330"/>
      <c r="P850" s="331" t="s">
        <v>695</v>
      </c>
      <c r="Q850" s="331"/>
      <c r="R850" s="331"/>
      <c r="S850" s="331"/>
      <c r="T850" s="331"/>
      <c r="U850" s="331"/>
      <c r="V850" s="331"/>
      <c r="W850" s="331"/>
      <c r="X850" s="331"/>
      <c r="Y850" s="332">
        <v>3</v>
      </c>
      <c r="Z850" s="333"/>
      <c r="AA850" s="333"/>
      <c r="AB850" s="334"/>
      <c r="AC850" s="335" t="s">
        <v>79</v>
      </c>
      <c r="AD850" s="336"/>
      <c r="AE850" s="336"/>
      <c r="AF850" s="336"/>
      <c r="AG850" s="336"/>
      <c r="AH850" s="337" t="s">
        <v>694</v>
      </c>
      <c r="AI850" s="338"/>
      <c r="AJ850" s="338"/>
      <c r="AK850" s="338"/>
      <c r="AL850" s="339" t="s">
        <v>694</v>
      </c>
      <c r="AM850" s="340"/>
      <c r="AN850" s="340"/>
      <c r="AO850" s="341"/>
      <c r="AP850" s="342" t="s">
        <v>694</v>
      </c>
      <c r="AQ850" s="342"/>
      <c r="AR850" s="342"/>
      <c r="AS850" s="342"/>
      <c r="AT850" s="342"/>
      <c r="AU850" s="342"/>
      <c r="AV850" s="342"/>
      <c r="AW850" s="342"/>
      <c r="AX850" s="342"/>
      <c r="AY850">
        <f>COUNTA($C$850)</f>
        <v>1</v>
      </c>
    </row>
    <row r="851" spans="1:51" ht="30" customHeight="1" x14ac:dyDescent="0.15">
      <c r="A851" s="355">
        <v>7</v>
      </c>
      <c r="B851" s="355">
        <v>1</v>
      </c>
      <c r="C851" s="356" t="s">
        <v>702</v>
      </c>
      <c r="D851" s="359"/>
      <c r="E851" s="359"/>
      <c r="F851" s="359"/>
      <c r="G851" s="359"/>
      <c r="H851" s="359"/>
      <c r="I851" s="360"/>
      <c r="J851" s="329">
        <v>6000012070001</v>
      </c>
      <c r="K851" s="330"/>
      <c r="L851" s="330"/>
      <c r="M851" s="330"/>
      <c r="N851" s="330"/>
      <c r="O851" s="330"/>
      <c r="P851" s="331" t="s">
        <v>695</v>
      </c>
      <c r="Q851" s="331"/>
      <c r="R851" s="331"/>
      <c r="S851" s="331"/>
      <c r="T851" s="331"/>
      <c r="U851" s="331"/>
      <c r="V851" s="331"/>
      <c r="W851" s="331"/>
      <c r="X851" s="331"/>
      <c r="Y851" s="332">
        <v>3</v>
      </c>
      <c r="Z851" s="333"/>
      <c r="AA851" s="333"/>
      <c r="AB851" s="334"/>
      <c r="AC851" s="335" t="s">
        <v>79</v>
      </c>
      <c r="AD851" s="336"/>
      <c r="AE851" s="336"/>
      <c r="AF851" s="336"/>
      <c r="AG851" s="336"/>
      <c r="AH851" s="337" t="s">
        <v>694</v>
      </c>
      <c r="AI851" s="338"/>
      <c r="AJ851" s="338"/>
      <c r="AK851" s="338"/>
      <c r="AL851" s="339" t="s">
        <v>694</v>
      </c>
      <c r="AM851" s="340"/>
      <c r="AN851" s="340"/>
      <c r="AO851" s="341"/>
      <c r="AP851" s="342" t="s">
        <v>694</v>
      </c>
      <c r="AQ851" s="342"/>
      <c r="AR851" s="342"/>
      <c r="AS851" s="342"/>
      <c r="AT851" s="342"/>
      <c r="AU851" s="342"/>
      <c r="AV851" s="342"/>
      <c r="AW851" s="342"/>
      <c r="AX851" s="342"/>
      <c r="AY851">
        <f>COUNTA($C$851)</f>
        <v>1</v>
      </c>
    </row>
    <row r="852" spans="1:51" ht="30" customHeight="1" x14ac:dyDescent="0.15">
      <c r="A852" s="355">
        <v>8</v>
      </c>
      <c r="B852" s="355">
        <v>1</v>
      </c>
      <c r="C852" s="356" t="s">
        <v>703</v>
      </c>
      <c r="D852" s="357"/>
      <c r="E852" s="357"/>
      <c r="F852" s="357"/>
      <c r="G852" s="357"/>
      <c r="H852" s="357"/>
      <c r="I852" s="358"/>
      <c r="J852" s="329">
        <v>6000012070001</v>
      </c>
      <c r="K852" s="330"/>
      <c r="L852" s="330"/>
      <c r="M852" s="330"/>
      <c r="N852" s="330"/>
      <c r="O852" s="330"/>
      <c r="P852" s="331" t="s">
        <v>695</v>
      </c>
      <c r="Q852" s="331"/>
      <c r="R852" s="331"/>
      <c r="S852" s="331"/>
      <c r="T852" s="331"/>
      <c r="U852" s="331"/>
      <c r="V852" s="331"/>
      <c r="W852" s="331"/>
      <c r="X852" s="331"/>
      <c r="Y852" s="332">
        <v>3</v>
      </c>
      <c r="Z852" s="333"/>
      <c r="AA852" s="333"/>
      <c r="AB852" s="334"/>
      <c r="AC852" s="335" t="s">
        <v>79</v>
      </c>
      <c r="AD852" s="336"/>
      <c r="AE852" s="336"/>
      <c r="AF852" s="336"/>
      <c r="AG852" s="336"/>
      <c r="AH852" s="337" t="s">
        <v>694</v>
      </c>
      <c r="AI852" s="338"/>
      <c r="AJ852" s="338"/>
      <c r="AK852" s="338"/>
      <c r="AL852" s="339" t="s">
        <v>694</v>
      </c>
      <c r="AM852" s="340"/>
      <c r="AN852" s="340"/>
      <c r="AO852" s="341"/>
      <c r="AP852" s="342" t="s">
        <v>694</v>
      </c>
      <c r="AQ852" s="342"/>
      <c r="AR852" s="342"/>
      <c r="AS852" s="342"/>
      <c r="AT852" s="342"/>
      <c r="AU852" s="342"/>
      <c r="AV852" s="342"/>
      <c r="AW852" s="342"/>
      <c r="AX852" s="342"/>
      <c r="AY852">
        <f>COUNTA($C$852)</f>
        <v>1</v>
      </c>
    </row>
    <row r="853" spans="1:51" ht="30" customHeight="1" x14ac:dyDescent="0.15">
      <c r="A853" s="355">
        <v>9</v>
      </c>
      <c r="B853" s="355">
        <v>1</v>
      </c>
      <c r="C853" s="356" t="s">
        <v>704</v>
      </c>
      <c r="D853" s="357"/>
      <c r="E853" s="357"/>
      <c r="F853" s="357"/>
      <c r="G853" s="357"/>
      <c r="H853" s="357"/>
      <c r="I853" s="358"/>
      <c r="J853" s="329">
        <v>6000012070001</v>
      </c>
      <c r="K853" s="330"/>
      <c r="L853" s="330"/>
      <c r="M853" s="330"/>
      <c r="N853" s="330"/>
      <c r="O853" s="330"/>
      <c r="P853" s="331" t="s">
        <v>695</v>
      </c>
      <c r="Q853" s="331"/>
      <c r="R853" s="331"/>
      <c r="S853" s="331"/>
      <c r="T853" s="331"/>
      <c r="U853" s="331"/>
      <c r="V853" s="331"/>
      <c r="W853" s="331"/>
      <c r="X853" s="331"/>
      <c r="Y853" s="332">
        <v>3</v>
      </c>
      <c r="Z853" s="333"/>
      <c r="AA853" s="333"/>
      <c r="AB853" s="334"/>
      <c r="AC853" s="335" t="s">
        <v>79</v>
      </c>
      <c r="AD853" s="336"/>
      <c r="AE853" s="336"/>
      <c r="AF853" s="336"/>
      <c r="AG853" s="336"/>
      <c r="AH853" s="337" t="s">
        <v>694</v>
      </c>
      <c r="AI853" s="338"/>
      <c r="AJ853" s="338"/>
      <c r="AK853" s="338"/>
      <c r="AL853" s="339" t="s">
        <v>694</v>
      </c>
      <c r="AM853" s="340"/>
      <c r="AN853" s="340"/>
      <c r="AO853" s="341"/>
      <c r="AP853" s="342" t="s">
        <v>694</v>
      </c>
      <c r="AQ853" s="342"/>
      <c r="AR853" s="342"/>
      <c r="AS853" s="342"/>
      <c r="AT853" s="342"/>
      <c r="AU853" s="342"/>
      <c r="AV853" s="342"/>
      <c r="AW853" s="342"/>
      <c r="AX853" s="342"/>
      <c r="AY853">
        <f>COUNTA($C$853)</f>
        <v>1</v>
      </c>
    </row>
    <row r="854" spans="1:51" ht="30" customHeight="1" x14ac:dyDescent="0.15">
      <c r="A854" s="355">
        <v>10</v>
      </c>
      <c r="B854" s="355">
        <v>1</v>
      </c>
      <c r="C854" s="356" t="s">
        <v>705</v>
      </c>
      <c r="D854" s="357"/>
      <c r="E854" s="357"/>
      <c r="F854" s="357"/>
      <c r="G854" s="357"/>
      <c r="H854" s="357"/>
      <c r="I854" s="358"/>
      <c r="J854" s="329">
        <v>6000012070001</v>
      </c>
      <c r="K854" s="330"/>
      <c r="L854" s="330"/>
      <c r="M854" s="330"/>
      <c r="N854" s="330"/>
      <c r="O854" s="330"/>
      <c r="P854" s="331" t="s">
        <v>695</v>
      </c>
      <c r="Q854" s="331"/>
      <c r="R854" s="331"/>
      <c r="S854" s="331"/>
      <c r="T854" s="331"/>
      <c r="U854" s="331"/>
      <c r="V854" s="331"/>
      <c r="W854" s="331"/>
      <c r="X854" s="331"/>
      <c r="Y854" s="332">
        <v>2</v>
      </c>
      <c r="Z854" s="333"/>
      <c r="AA854" s="333"/>
      <c r="AB854" s="334"/>
      <c r="AC854" s="335" t="s">
        <v>79</v>
      </c>
      <c r="AD854" s="336"/>
      <c r="AE854" s="336"/>
      <c r="AF854" s="336"/>
      <c r="AG854" s="336"/>
      <c r="AH854" s="337" t="s">
        <v>694</v>
      </c>
      <c r="AI854" s="338"/>
      <c r="AJ854" s="338"/>
      <c r="AK854" s="338"/>
      <c r="AL854" s="339" t="s">
        <v>694</v>
      </c>
      <c r="AM854" s="340"/>
      <c r="AN854" s="340"/>
      <c r="AO854" s="341"/>
      <c r="AP854" s="342" t="s">
        <v>694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60" customHeight="1" x14ac:dyDescent="0.15">
      <c r="A878" s="355">
        <v>1</v>
      </c>
      <c r="B878" s="355">
        <v>1</v>
      </c>
      <c r="C878" s="343" t="s">
        <v>682</v>
      </c>
      <c r="D878" s="328"/>
      <c r="E878" s="328"/>
      <c r="F878" s="328"/>
      <c r="G878" s="328"/>
      <c r="H878" s="328"/>
      <c r="I878" s="328"/>
      <c r="J878" s="329">
        <v>5010001006767</v>
      </c>
      <c r="K878" s="330"/>
      <c r="L878" s="330"/>
      <c r="M878" s="330"/>
      <c r="N878" s="330"/>
      <c r="O878" s="330"/>
      <c r="P878" s="344" t="s">
        <v>684</v>
      </c>
      <c r="Q878" s="331"/>
      <c r="R878" s="331"/>
      <c r="S878" s="331"/>
      <c r="T878" s="331"/>
      <c r="U878" s="331"/>
      <c r="V878" s="331"/>
      <c r="W878" s="331"/>
      <c r="X878" s="331"/>
      <c r="Y878" s="332">
        <v>1</v>
      </c>
      <c r="Z878" s="333"/>
      <c r="AA878" s="333"/>
      <c r="AB878" s="334"/>
      <c r="AC878" s="335" t="s">
        <v>297</v>
      </c>
      <c r="AD878" s="336"/>
      <c r="AE878" s="336"/>
      <c r="AF878" s="336"/>
      <c r="AG878" s="336"/>
      <c r="AH878" s="351" t="s">
        <v>683</v>
      </c>
      <c r="AI878" s="352"/>
      <c r="AJ878" s="352"/>
      <c r="AK878" s="352"/>
      <c r="AL878" s="339" t="s">
        <v>683</v>
      </c>
      <c r="AM878" s="340"/>
      <c r="AN878" s="340"/>
      <c r="AO878" s="341"/>
      <c r="AP878" s="342" t="s">
        <v>683</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61" t="s">
        <v>250</v>
      </c>
      <c r="B1106" s="362"/>
      <c r="C1106" s="362"/>
      <c r="D1106" s="362"/>
      <c r="E1106" s="362"/>
      <c r="F1106" s="362"/>
      <c r="G1106" s="362"/>
      <c r="H1106" s="362"/>
      <c r="I1106" s="362"/>
      <c r="J1106" s="362"/>
      <c r="K1106" s="362"/>
      <c r="L1106" s="362"/>
      <c r="M1106" s="362"/>
      <c r="N1106" s="362"/>
      <c r="O1106" s="362"/>
      <c r="P1106" s="362"/>
      <c r="Q1106" s="362"/>
      <c r="R1106" s="362"/>
      <c r="S1106" s="362"/>
      <c r="T1106" s="362"/>
      <c r="U1106" s="362"/>
      <c r="V1106" s="362"/>
      <c r="W1106" s="362"/>
      <c r="X1106" s="362"/>
      <c r="Y1106" s="362"/>
      <c r="Z1106" s="362"/>
      <c r="AA1106" s="362"/>
      <c r="AB1106" s="362"/>
      <c r="AC1106" s="362"/>
      <c r="AD1106" s="362"/>
      <c r="AE1106" s="362"/>
      <c r="AF1106" s="362"/>
      <c r="AG1106" s="362"/>
      <c r="AH1106" s="362"/>
      <c r="AI1106" s="362"/>
      <c r="AJ1106" s="362"/>
      <c r="AK1106" s="363"/>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4"/>
      <c r="E1109" s="137" t="s">
        <v>214</v>
      </c>
      <c r="F1109" s="364"/>
      <c r="G1109" s="364"/>
      <c r="H1109" s="364"/>
      <c r="I1109" s="364"/>
      <c r="J1109" s="137" t="s">
        <v>221</v>
      </c>
      <c r="K1109" s="137"/>
      <c r="L1109" s="137"/>
      <c r="M1109" s="137"/>
      <c r="N1109" s="137"/>
      <c r="O1109" s="137"/>
      <c r="P1109" s="347" t="s">
        <v>27</v>
      </c>
      <c r="Q1109" s="347"/>
      <c r="R1109" s="347"/>
      <c r="S1109" s="347"/>
      <c r="T1109" s="347"/>
      <c r="U1109" s="347"/>
      <c r="V1109" s="347"/>
      <c r="W1109" s="347"/>
      <c r="X1109" s="347"/>
      <c r="Y1109" s="137" t="s">
        <v>223</v>
      </c>
      <c r="Z1109" s="364"/>
      <c r="AA1109" s="364"/>
      <c r="AB1109" s="364"/>
      <c r="AC1109" s="137" t="s">
        <v>197</v>
      </c>
      <c r="AD1109" s="137"/>
      <c r="AE1109" s="137"/>
      <c r="AF1109" s="137"/>
      <c r="AG1109" s="137"/>
      <c r="AH1109" s="347" t="s">
        <v>210</v>
      </c>
      <c r="AI1109" s="348"/>
      <c r="AJ1109" s="348"/>
      <c r="AK1109" s="348"/>
      <c r="AL1109" s="348" t="s">
        <v>21</v>
      </c>
      <c r="AM1109" s="348"/>
      <c r="AN1109" s="348"/>
      <c r="AO1109" s="365"/>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640</v>
      </c>
      <c r="F1110" s="354"/>
      <c r="G1110" s="354"/>
      <c r="H1110" s="354"/>
      <c r="I1110" s="354"/>
      <c r="J1110" s="329" t="s">
        <v>640</v>
      </c>
      <c r="K1110" s="330"/>
      <c r="L1110" s="330"/>
      <c r="M1110" s="330"/>
      <c r="N1110" s="330"/>
      <c r="O1110" s="330"/>
      <c r="P1110" s="344" t="s">
        <v>640</v>
      </c>
      <c r="Q1110" s="331"/>
      <c r="R1110" s="331"/>
      <c r="S1110" s="331"/>
      <c r="T1110" s="331"/>
      <c r="U1110" s="331"/>
      <c r="V1110" s="331"/>
      <c r="W1110" s="331"/>
      <c r="X1110" s="331"/>
      <c r="Y1110" s="332" t="s">
        <v>640</v>
      </c>
      <c r="Z1110" s="333"/>
      <c r="AA1110" s="333"/>
      <c r="AB1110" s="334"/>
      <c r="AC1110" s="335"/>
      <c r="AD1110" s="336"/>
      <c r="AE1110" s="336"/>
      <c r="AF1110" s="336"/>
      <c r="AG1110" s="336"/>
      <c r="AH1110" s="337" t="s">
        <v>640</v>
      </c>
      <c r="AI1110" s="338"/>
      <c r="AJ1110" s="338"/>
      <c r="AK1110" s="338"/>
      <c r="AL1110" s="339" t="s">
        <v>640</v>
      </c>
      <c r="AM1110" s="340"/>
      <c r="AN1110" s="340"/>
      <c r="AO1110" s="341"/>
      <c r="AP1110" s="342" t="s">
        <v>640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13">
      <formula>IF(RIGHT(TEXT(P14,"0.#"),1)=".",FALSE,TRUE)</formula>
    </cfRule>
    <cfRule type="expression" dxfId="2094" priority="14014">
      <formula>IF(RIGHT(TEXT(P14,"0.#"),1)=".",TRUE,FALSE)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M32">
    <cfRule type="expression" dxfId="2049" priority="13461">
      <formula>IF(RIGHT(TEXT(AM32,"0.#"),1)=".",FALSE,TRUE)</formula>
    </cfRule>
    <cfRule type="expression" dxfId="2048" priority="13462">
      <formula>IF(RIGHT(TEXT(AM32,"0.#"),1)=".",TRUE,FALSE)</formula>
    </cfRule>
  </conditionalFormatting>
  <conditionalFormatting sqref="AM33">
    <cfRule type="expression" dxfId="2047" priority="13459">
      <formula>IF(RIGHT(TEXT(AM33,"0.#"),1)=".",FALSE,TRUE)</formula>
    </cfRule>
    <cfRule type="expression" dxfId="2046" priority="13460">
      <formula>IF(RIGHT(TEXT(AM33,"0.#"),1)=".",TRUE,FALSE)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M101">
    <cfRule type="expression" dxfId="1955" priority="13231">
      <formula>IF(RIGHT(TEXT(AM101,"0.#"),1)=".",FALSE,TRUE)</formula>
    </cfRule>
    <cfRule type="expression" dxfId="1954" priority="13232">
      <formula>IF(RIGHT(TEXT(AM101,"0.#"),1)=".",TRUE,FALSE)</formula>
    </cfRule>
  </conditionalFormatting>
  <conditionalFormatting sqref="AE102">
    <cfRule type="expression" dxfId="1953" priority="13229">
      <formula>IF(RIGHT(TEXT(AE102,"0.#"),1)=".",FALSE,TRUE)</formula>
    </cfRule>
    <cfRule type="expression" dxfId="1952" priority="13230">
      <formula>IF(RIGHT(TEXT(AE102,"0.#"),1)=".",TRUE,FALSE)</formula>
    </cfRule>
  </conditionalFormatting>
  <conditionalFormatting sqref="AI102">
    <cfRule type="expression" dxfId="1951" priority="13227">
      <formula>IF(RIGHT(TEXT(AI102,"0.#"),1)=".",FALSE,TRUE)</formula>
    </cfRule>
    <cfRule type="expression" dxfId="1950" priority="13228">
      <formula>IF(RIGHT(TEXT(AI102,"0.#"),1)=".",TRUE,FALSE)</formula>
    </cfRule>
  </conditionalFormatting>
  <conditionalFormatting sqref="AM102">
    <cfRule type="expression" dxfId="1949" priority="13225">
      <formula>IF(RIGHT(TEXT(AM102,"0.#"),1)=".",FALSE,TRUE)</formula>
    </cfRule>
    <cfRule type="expression" dxfId="1948" priority="13226">
      <formula>IF(RIGHT(TEXT(AM102,"0.#"),1)=".",TRUE,FALSE)</formula>
    </cfRule>
  </conditionalFormatting>
  <conditionalFormatting sqref="AQ102">
    <cfRule type="expression" dxfId="1947" priority="13223">
      <formula>IF(RIGHT(TEXT(AQ102,"0.#"),1)=".",FALSE,TRUE)</formula>
    </cfRule>
    <cfRule type="expression" dxfId="1946" priority="13224">
      <formula>IF(RIGHT(TEXT(AQ102,"0.#"),1)=".",TRUE,FALSE)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AQ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M116">
    <cfRule type="expression" dxfId="1893" priority="13161">
      <formula>IF(RIGHT(TEXT(AM116,"0.#"),1)=".",FALSE,TRUE)</formula>
    </cfRule>
    <cfRule type="expression" dxfId="1892" priority="13162">
      <formula>IF(RIGHT(TEXT(AM116,"0.#"),1)=".",TRUE,FALSE)</formula>
    </cfRule>
  </conditionalFormatting>
  <conditionalFormatting sqref="AE117 AM117">
    <cfRule type="expression" dxfId="1891" priority="13159">
      <formula>IF(RIGHT(TEXT(AE117,"0.#"),1)=".",FALSE,TRUE)</formula>
    </cfRule>
    <cfRule type="expression" dxfId="1890" priority="13160">
      <formula>IF(RIGHT(TEXT(AE117,"0.#"),1)=".",TRUE,FALSE)</formula>
    </cfRule>
  </conditionalFormatting>
  <conditionalFormatting sqref="AI117">
    <cfRule type="expression" dxfId="1889" priority="13157">
      <formula>IF(RIGHT(TEXT(AI117,"0.#"),1)=".",FALSE,TRUE)</formula>
    </cfRule>
    <cfRule type="expression" dxfId="1888" priority="13158">
      <formula>IF(RIGHT(TEXT(AI117,"0.#"),1)=".",TRUE,FALSE)</formula>
    </cfRule>
  </conditionalFormatting>
  <conditionalFormatting sqref="AQ117">
    <cfRule type="expression" dxfId="1887" priority="13153">
      <formula>IF(RIGHT(TEXT(AQ117,"0.#"),1)=".",FALSE,TRUE)</formula>
    </cfRule>
    <cfRule type="expression" dxfId="1886" priority="13154">
      <formula>IF(RIGHT(TEXT(AQ117,"0.#"),1)=".",TRUE,FALSE)</formula>
    </cfRule>
  </conditionalFormatting>
  <conditionalFormatting sqref="AE119 AQ119">
    <cfRule type="expression" dxfId="1885" priority="13151">
      <formula>IF(RIGHT(TEXT(AE119,"0.#"),1)=".",FALSE,TRUE)</formula>
    </cfRule>
    <cfRule type="expression" dxfId="1884" priority="13152">
      <formula>IF(RIGHT(TEXT(AE119,"0.#"),1)=".",TRUE,FALSE)</formula>
    </cfRule>
  </conditionalFormatting>
  <conditionalFormatting sqref="AI119">
    <cfRule type="expression" dxfId="1883" priority="13149">
      <formula>IF(RIGHT(TEXT(AI119,"0.#"),1)=".",FALSE,TRUE)</formula>
    </cfRule>
    <cfRule type="expression" dxfId="1882" priority="13150">
      <formula>IF(RIGHT(TEXT(AI119,"0.#"),1)=".",TRUE,FALSE)</formula>
    </cfRule>
  </conditionalFormatting>
  <conditionalFormatting sqref="AM119">
    <cfRule type="expression" dxfId="1881" priority="13147">
      <formula>IF(RIGHT(TEXT(AM119,"0.#"),1)=".",FALSE,TRUE)</formula>
    </cfRule>
    <cfRule type="expression" dxfId="1880" priority="13148">
      <formula>IF(RIGHT(TEXT(AM119,"0.#"),1)=".",TRUE,FALSE)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7:AO874">
    <cfRule type="expression" dxfId="1805" priority="6635">
      <formula>IF(AND(AL847&gt;=0, RIGHT(TEXT(AL847,"0.#"),1)&lt;&gt;"."),TRUE,FALSE)</formula>
    </cfRule>
    <cfRule type="expression" dxfId="1804" priority="6636">
      <formula>IF(AND(AL847&gt;=0, RIGHT(TEXT(AL847,"0.#"),1)="."),TRUE,FALSE)</formula>
    </cfRule>
    <cfRule type="expression" dxfId="1803" priority="6637">
      <formula>IF(AND(AL847&lt;0, RIGHT(TEXT(AL847,"0.#"),1)&lt;&gt;"."),TRUE,FALSE)</formula>
    </cfRule>
    <cfRule type="expression" dxfId="1802" priority="6638">
      <formula>IF(AND(AL847&lt;0, RIGHT(TEXT(AL847,"0.#"),1)="."),TRUE,FALSE)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I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E33">
    <cfRule type="expression" dxfId="9" priority="9">
      <formula>IF(RIGHT(TEXT(AE33,"0.#"),1)=".",FALSE,TRUE)</formula>
    </cfRule>
    <cfRule type="expression" dxfId="8" priority="10">
      <formula>IF(RIGHT(TEXT(AE33,"0.#"),1)=".",TRUE,FALSE)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Q120">
    <cfRule type="expression" dxfId="1" priority="1">
      <formula>IF(RIGHT(TEXT(AQ120,"0.#"),1)=".",FALSE,TRUE)</formula>
    </cfRule>
    <cfRule type="expression" dxfId="0" priority="2">
      <formula>IF(RIGHT(TEXT(AQ120,"0.#"),1)=".",TRUE,FALSE)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O17" sqref="O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475</v>
      </c>
      <c r="AA10" s="79" t="s">
        <v>436</v>
      </c>
      <c r="AB10" s="79" t="s">
        <v>569</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寛(itou-hiroshihi)</dc:creator>
  <cp:lastModifiedBy>厚生労働省ネットワークシステム</cp:lastModifiedBy>
  <cp:lastPrinted>2021-08-13T07:41:46Z</cp:lastPrinted>
  <dcterms:created xsi:type="dcterms:W3CDTF">2012-03-13T00:50:25Z</dcterms:created>
  <dcterms:modified xsi:type="dcterms:W3CDTF">2021-08-17T05:07:25Z</dcterms:modified>
</cp:coreProperties>
</file>