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R3年度　職業紹介第四係\行政事業レビュー\４.最終公表版の作成\03 各係より提出\行政事業レビューシート\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<sst xmlns="http://schemas.openxmlformats.org/spreadsheetml/2006/main" count="2398" uniqueCount="716">
  <si>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</si>
  <si>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</si>
  <si>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</si>
  <si>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</si>
  <si>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</si>
  <si>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</si>
  <si>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</si>
  <si>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</si>
  <si>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</si>
  <si>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</si>
  <si>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</si>
  <si>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</si>
  <si>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</si>
  <si>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</si>
  <si>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</si>
  <si>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</si>
  <si>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</si>
  <si>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</si>
  <si>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</si>
  <si>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</si>
  <si>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</si>
  <si>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</si>
  <si>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</si>
  <si>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</si>
  <si>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</si>
  <si>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</si>
  <si>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</si>
  <si>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</si>
  <si>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</si>
  <si>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</si>
  <si>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</si>
  <si>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</si>
  <si>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</si>
  <si>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</si>
  <si>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</si>
  <si>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</si>
  <si>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</si>
  <si>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</si>
  <si>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</si>
  <si>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</si>
  <si>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</si>
  <si>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</si>
  <si>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</si>
  <si>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</si>
  <si>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</si>
  <si>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</si>
  <si>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</si>
  <si>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</si>
  <si>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</si>
  <si>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</si>
  <si>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</si>
  <si>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</si>
  <si>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</si>
  <si>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</si>
  <si>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</si>
  <si>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</si>
  <si>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</si>
  <si>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</si>
  <si>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</si>
  <si>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</si>
  <si>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</si>
  <si>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</si>
  <si>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</si>
  <si>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</si>
  <si>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</si>
  <si>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</si>
  <si>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</si>
  <si>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</si>
  <si>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</si>
  <si>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</si>
  <si>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</si>
  <si>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</si>
  <si>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</si>
  <si>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</si>
  <si>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</si>
  <si>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</si>
  <si>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</si>
  <si>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</si>
  <si>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</si>
  <si>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</si>
  <si>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</si>
  <si>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</si>
  <si>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</si>
  <si>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</si>
  <si>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</si>
  <si>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</si>
  <si>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</si>
  <si>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</si>
  <si>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</si>
  <si>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</si>
  <si>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</si>
  <si>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</si>
  <si>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</si>
  <si>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</si>
  <si>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</si>
  <si>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</si>
  <si>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</si>
  <si>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</si>
  <si>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</si>
  <si>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</si>
  <si>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</si>
  <si>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</si>
  <si>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</si>
  <si>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</si>
  <si>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</si>
  <si>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</si>
  <si>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</si>
  <si>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</si>
  <si>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</si>
  <si>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</si>
  <si>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</si>
  <si>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</si>
  <si>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</si>
  <si>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</si>
  <si>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</si>
  <si>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</si>
  <si>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</si>
  <si>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</si>
  <si>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</si>
  <si>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</si>
  <si>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</si>
  <si>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</si>
  <si>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</si>
  <si>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</si>
  <si>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</si>
  <si>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</si>
  <si>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</si>
  <si>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</si>
  <si>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</si>
  <si>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</si>
  <si>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</si>
  <si>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</si>
  <si>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</si>
  <si>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</si>
  <si>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</si>
  <si>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</si>
  <si>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</si>
  <si>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</si>
  <si>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</si>
  <si>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</si>
  <si>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</si>
  <si>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</si>
  <si>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</si>
  <si>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</si>
  <si>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</si>
  <si>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</si>
  <si>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</si>
  <si>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</si>
  <si>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</si>
  <si>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</si>
  <si>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</si>
  <si>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</si>
  <si>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</si>
  <si>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</si>
  <si>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</si>
  <si>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</si>
  <si>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</si>
  <si>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</si>
  <si>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</si>
  <si>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</si>
  <si>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</si>
  <si>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</si>
  <si>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</si>
  <si>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</si>
  <si>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</si>
  <si>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</si>
  <si>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</si>
  <si>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</si>
  <si>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</si>
  <si>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</si>
  <si>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</si>
  <si>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</si>
  <si>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</si>
  <si>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</si>
  <si>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</si>
  <si>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</si>
  <si>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</si>
  <si>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</si>
  <si>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</si>
  <si>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</si>
  <si>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</si>
  <si>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</si>
  <si>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</si>
  <si>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</si>
  <si>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</si>
  <si>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</si>
  <si>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</si>
  <si>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</si>
  <si>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</si>
  <si>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</si>
  <si>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</si>
  <si>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</si>
  <si>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</si>
  <si>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</si>
  <si>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</si>
  <si>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</si>
  <si>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</si>
  <si>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</si>
  <si>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</si>
  <si>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</si>
  <si>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</si>
  <si>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</si>
  <si>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</si>
  <si>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</si>
  <si>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</si>
  <si>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</si>
  <si>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</si>
  <si>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</si>
  <si>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</si>
  <si>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</si>
  <si>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</si>
  <si>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</si>
  <si>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</si>
  <si>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</si>
  <si>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</si>
  <si>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</si>
  <si>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</si>
  <si>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</si>
  <si>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</si>
  <si>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</si>
  <si>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</si>
  <si>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</si>
  <si>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</si>
  <si>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</si>
  <si>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</si>
  <si>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</si>
  <si>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</si>
  <si>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</si>
  <si>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</si>
  <si>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</si>
  <si>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</si>
  <si>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</si>
  <si>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</si>
  <si>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</si>
  <si>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</si>
  <si>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</si>
  <si>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</si>
  <si>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</si>
  <si>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</si>
  <si>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</si>
  <si>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</si>
  <si>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</si>
  <si>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</si>
  <si>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</si>
  <si>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</si>
  <si>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</si>
  <si>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</si>
  <si>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</si>
  <si>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</si>
  <si>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</si>
  <si>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</si>
  <si>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</si>
  <si>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</si>
  <si>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</si>
  <si>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</si>
  <si>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</si>
  <si>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</si>
  <si>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</si>
  <si>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</si>
  <si>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</si>
  <si>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</si>
  <si>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</si>
  <si>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</si>
  <si>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</si>
  <si>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</si>
  <si>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</si>
  <si>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</si>
  <si>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</si>
  <si>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</si>
  <si>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</si>
  <si>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</si>
  <si>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</si>
  <si>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</si>
  <si>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</si>
  <si>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</si>
  <si>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</si>
  <si>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</si>
  <si>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</si>
  <si>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</si>
  <si>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</si>
  <si>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</si>
  <si>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</si>
  <si>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</si>
  <si>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</si>
  <si>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</si>
  <si>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</si>
  <si>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</si>
  <si>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</si>
  <si>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</si>
  <si>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</si>
  <si>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</si>
  <si>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</si>
  <si>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</si>
  <si>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</si>
  <si>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</si>
  <si>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</si>
  <si>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</si>
  <si>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</si>
  <si>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</si>
  <si>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</si>
  <si>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</si>
  <si>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</si>
  <si>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</si>
  <si>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</si>
  <si>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</si>
  <si>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</si>
  <si>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</si>
  <si>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</si>
  <si>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</si>
  <si>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</si>
  <si>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</si>
  <si>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</si>
  <si>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</si>
  <si>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</si>
  <si>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</si>
  <si>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</si>
  <si>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</si>
  <si>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</si>
  <si>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</si>
  <si>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</si>
  <si>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</si>
  <si>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</si>
  <si>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</si>
  <si>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</si>
  <si>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</si>
  <si>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</si>
  <si>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</si>
  <si>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</si>
  <si>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</si>
  <si>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</si>
  <si>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</si>
  <si>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</si>
  <si>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</si>
  <si>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</si>
  <si>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</si>
  <si>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</si>
  <si>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</si>
  <si>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</si>
  <si>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</si>
  <si>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</si>
  <si>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</si>
  <si>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</si>
  <si>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</si>
  <si>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</si>
  <si>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</si>
  <si>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</si>
  <si>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</si>
  <si>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</si>
  <si>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</si>
  <si>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</si>
  <si>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</si>
  <si>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</si>
  <si>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</si>
  <si>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</si>
  <si>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</si>
  <si>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</si>
  <si>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</si>
  <si>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</si>
  <si>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</si>
  <si>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</si>
  <si>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</si>
  <si>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</si>
  <si>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</si>
  <si>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</si>
  <si>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</si>
  <si>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</si>
  <si>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</si>
  <si>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</si>
  <si>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</si>
  <si>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</si>
  <si>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</si>
  <si>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</si>
  <si>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</si>
  <si>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</si>
  <si>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</si>
  <si>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</si>
  <si>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</si>
  <si>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</si>
  <si>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</si>
  <si>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</si>
  <si>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</si>
  <si>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</si>
  <si>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</si>
  <si>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</si>
  <si>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</si>
  <si>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</si>
  <si>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</si>
  <si>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</si>
  <si>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</si>
  <si>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</si>
  <si>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</si>
  <si>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</si>
  <si>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</si>
  <si>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</si>
  <si>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</si>
  <si>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</si>
  <si>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</si>
  <si>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</si>
  <si>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</si>
  <si>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</si>
  <si>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</si>
  <si>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</si>
  <si>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</si>
  <si>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</si>
  <si>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</si>
  <si>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</si>
  <si>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</si>
  <si>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</si>
  <si>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</si>
  <si>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</si>
  <si>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</si>
  <si>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</si>
  <si>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</si>
  <si>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</si>
  <si>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</si>
  <si>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</si>
  <si>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</si>
  <si>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</si>
  <si>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</si>
  <si>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</si>
  <si>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</si>
  <si>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</si>
  <si>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</si>
  <si>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</si>
  <si>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</si>
  <si>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</si>
  <si>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</si>
  <si>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</si>
  <si>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</si>
  <si>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</si>
  <si>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</si>
  <si>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</si>
  <si>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</si>
  <si>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</si>
  <si>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</si>
  <si>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</si>
  <si>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</si>
  <si>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</si>
  <si>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</si>
  <si>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</si>
  <si>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</si>
  <si>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</si>
  <si>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</si>
  <si>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</si>
  <si>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</si>
  <si>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</si>
  <si>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</si>
  <si>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</si>
  <si>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</si>
  <si>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</si>
  <si>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</si>
  <si>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</si>
  <si>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</si>
  <si>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</si>
  <si>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</si>
  <si>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</si>
  <si>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</si>
  <si>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</si>
  <si>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</si>
  <si>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</si>
  <si>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</si>
  <si>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</si>
  <si>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</si>
  <si>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</si>
  <si>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</si>
  <si>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</si>
  <si>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</si>
  <si>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</si>
  <si>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</si>
  <si>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</si>
  <si>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</si>
  <si>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</si>
  <si>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</si>
  <si>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</si>
  <si>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</si>
  <si>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</si>
  <si>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</si>
  <si>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</si>
  <si>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</si>
  <si>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</si>
  <si>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</si>
  <si>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</si>
  <si>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</si>
  <si>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</si>
  <si>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</si>
  <si>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</si>
  <si>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</si>
  <si>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</si>
  <si>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</si>
  <si>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</si>
  <si>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</si>
  <si>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</si>
  <si>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</si>
  <si>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</si>
  <si>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</si>
  <si>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</si>
  <si>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</si>
  <si>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</si>
  <si>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</si>
  <si>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</si>
  <si>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</si>
  <si>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</si>
  <si>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</si>
  <si>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</si>
  <si>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</si>
  <si>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</si>
  <si>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</si>
  <si>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</si>
  <si>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</si>
  <si>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</si>
  <si>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</si>
  <si>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</si>
  <si>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</si>
  <si>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</si>
  <si>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</si>
  <si>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</si>
  <si>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</si>
  <si>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</si>
  <si>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</si>
  <si>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</si>
  <si>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</si>
  <si>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</si>
  <si>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</si>
  <si>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</si>
  <si>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</si>
  <si>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</si>
  <si>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</si>
  <si>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</si>
  <si>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</si>
  <si>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</si>
  <si>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</si>
  <si>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</si>
  <si>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</si>
  <si>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</si>
  <si>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</si>
  <si>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</si>
  <si>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</si>
  <si>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</si>
  <si>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</si>
  <si>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</si>
  <si>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</si>
  <si>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</si>
  <si>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</si>
  <si>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</si>
  <si>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</si>
  <si>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</si>
  <si>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</si>
  <si>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</si>
  <si>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</si>
  <si>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</si>
  <si>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</si>
  <si>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</si>
  <si>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</si>
  <si>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</si>
  <si>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</si>
  <si>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</si>
  <si>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</si>
  <si>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</si>
  <si>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</si>
  <si>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</si>
  <si>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</si>
  <si>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</si>
  <si>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</si>
  <si>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</si>
  <si>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</si>
  <si>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</si>
  <si>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</si>
  <si>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</si>
  <si>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</si>
  <si>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</si>
  <si>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</si>
  <si>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</si>
  <si>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</si>
  <si>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</si>
  <si>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</si>
  <si>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</si>
  <si>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</si>
  <si>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</si>
  <si>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</si>
  <si>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</si>
  <si>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</si>
  <si>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</si>
  <si>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</si>
  <si>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</si>
  <si>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</si>
  <si>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</si>
  <si>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</si>
  <si>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</si>
  <si>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</si>
  <si>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</si>
  <si>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</si>
  <si>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</si>
  <si>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</si>
  <si>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</si>
  <si>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</si>
  <si>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</si>
  <si>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</si>
  <si>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</si>
  <si>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</si>
  <si>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</si>
  <si>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</si>
  <si>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</si>
  <si>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</si>
  <si>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</si>
  <si>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</si>
  <si>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</si>
  <si>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</si>
  <si>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</si>
  <si>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</si>
  <si>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</si>
  <si>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</si>
  <si>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</si>
  <si>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</si>
  <si>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</si>
  <si>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</si>
  <si>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</si>
  <si>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</si>
  <si>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</si>
  <si>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</si>
  <si>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</si>
  <si>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</si>
  <si>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</si>
  <si>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</si>
  <si>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</si>
  <si>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</si>
  <si>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</si>
  <si>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</si>
  <si>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</si>
  <si>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</si>
  <si>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</si>
  <si>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</si>
  <si>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</si>
  <si>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t>
  </si>
  <si>
    <t>職業安定局</t>
  </si>
  <si>
    <t>首席職業指導官室</t>
  </si>
  <si>
    <t>首席職業指導官
澤口　浩司</t>
    <rPh sb="0" eb="2">
      <t>シュセキ</t>
    </rPh>
    <rPh sb="2" eb="4">
      <t>ショクギョウ</t>
    </rPh>
    <rPh sb="4" eb="7">
      <t>シドウカン</t>
    </rPh>
    <rPh sb="8" eb="10">
      <t>サワグチ</t>
    </rPh>
    <rPh sb="11" eb="13">
      <t>コウジ</t>
    </rPh>
    <phoneticPr fontId="5"/>
  </si>
  <si>
    <t>雇用保険法第62条第1項第6号</t>
  </si>
  <si>
    <t>「日本再興戦略」（平成25年6月14日閣議決定）
「事務・権限の委譲等に関する見直し方針について」（平成25年12月20日閣議決定）</t>
  </si>
  <si>
    <t>　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るよう、ハローワークの求人・求職情報の提供機能を構築することに伴い、それらの利用促進や苦情等への対応による適切な運営を確保するため、必要な体制を整備する。</t>
  </si>
  <si>
    <t>-</t>
  </si>
  <si>
    <t>-</t>
    <phoneticPr fontId="5"/>
  </si>
  <si>
    <t>庁費</t>
    <rPh sb="0" eb="2">
      <t>チョウヒ</t>
    </rPh>
    <phoneticPr fontId="5"/>
  </si>
  <si>
    <t>労働保険業務庁費</t>
    <rPh sb="0" eb="2">
      <t>ロウドウ</t>
    </rPh>
    <rPh sb="2" eb="4">
      <t>ホケン</t>
    </rPh>
    <rPh sb="4" eb="6">
      <t>ギョウム</t>
    </rPh>
    <rPh sb="6" eb="8">
      <t>チョウヒ</t>
    </rPh>
    <phoneticPr fontId="5"/>
  </si>
  <si>
    <t>新規求人件数のうち、求人情報のオンライン提供の仕組みを利用する件数の割合74.6%以上</t>
  </si>
  <si>
    <t>求人情報のオンライン提供の仕組みを利用する件数の割合
（オンライン提供の仕組みを利用する新規求人件数／新規求人件数）</t>
  </si>
  <si>
    <t>厚生労働省職業安定局調べ</t>
  </si>
  <si>
    <t>新規求職者のうち、求職情報のオンライン提供の仕組みを利用する人数の割合1.4％以上</t>
  </si>
  <si>
    <t>新規求職者数のうち、求職情報のオンライン提供の仕組みを利用する人数の割合
（新規求職者数のうち、求職情報のオンライン提供の仕組みを利用する人数／新規求職者数）</t>
  </si>
  <si>
    <t>求人情報のオンライン提供利用申請団体数</t>
  </si>
  <si>
    <t>新規求職者からの利用希望人数</t>
  </si>
  <si>
    <t>団体数</t>
    <rPh sb="0" eb="2">
      <t>ダンタイ</t>
    </rPh>
    <rPh sb="2" eb="3">
      <t>スウ</t>
    </rPh>
    <phoneticPr fontId="5"/>
  </si>
  <si>
    <t>人</t>
    <rPh sb="0" eb="1">
      <t>ニン</t>
    </rPh>
    <phoneticPr fontId="5"/>
  </si>
  <si>
    <t>X：執行額（千円）／Y：求人情報のオンライン提供の仕組みを利用する件数（件）　　　　　　　　　　　　　　　　</t>
  </si>
  <si>
    <t>X：執行額（千円）／Y：求職情報のオンライン提供の仕組みを利用する人数（人）　</t>
  </si>
  <si>
    <t>　　X　/　Y</t>
  </si>
  <si>
    <t>129,746千円
/4,981,758件</t>
    <rPh sb="7" eb="9">
      <t>センエン</t>
    </rPh>
    <rPh sb="20" eb="21">
      <t>ケン</t>
    </rPh>
    <phoneticPr fontId="5"/>
  </si>
  <si>
    <t>129,746千円
/59,002人</t>
    <rPh sb="7" eb="9">
      <t>センエン</t>
    </rPh>
    <rPh sb="17" eb="18">
      <t>ニン</t>
    </rPh>
    <phoneticPr fontId="5"/>
  </si>
  <si>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</si>
  <si>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</si>
  <si>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</si>
  <si>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り、施策目標の達成に寄与する。</t>
    <phoneticPr fontId="5"/>
  </si>
  <si>
    <t>‐</t>
  </si>
  <si>
    <t>本事業は、求職者が容易に利用できるマッチングの様々なチャネルを拡大することで、民間人材ビジネスの積極的な活用により、外部労働市場全体としてマッチング機能の強化を図るものであることから、多様化する求人・求職者の幅広いニーズに応えるものである。</t>
    <phoneticPr fontId="5"/>
  </si>
  <si>
    <t>本事業は、国が運営する公共職業安定所が保有している求人・求職情報を提供するために必要な体制を整備するものであるから、国が責任を持って実施すべき事業である。</t>
    <phoneticPr fontId="5"/>
  </si>
  <si>
    <t>平成25年6月14日に閣議決定された日本再興戦略において、ハローワークの情報等の民間開放を図りながら民間人材ビジネスを最大限に活用し、マッチング機能を強化することとされており、本事業はその趣旨に沿ったものであるから、優先度の高い事業である。</t>
    <phoneticPr fontId="5"/>
  </si>
  <si>
    <t>効率的な事業執行に努めており、妥当なコスト水準と考えている。</t>
    <phoneticPr fontId="5"/>
  </si>
  <si>
    <t>事業実施に必要な庁費支弁職員の人件費等に限定しており、事業実施に必要な経費のみに限定している。</t>
    <phoneticPr fontId="5"/>
  </si>
  <si>
    <t>執行実績を踏まえた見直しを行っている。</t>
    <phoneticPr fontId="5"/>
  </si>
  <si>
    <t>求人及び求職に関する成果実績については、共に目標を上回った。</t>
    <rPh sb="2" eb="3">
      <t>オヨ</t>
    </rPh>
    <rPh sb="4" eb="6">
      <t>キュウショク</t>
    </rPh>
    <rPh sb="20" eb="21">
      <t>トモ</t>
    </rPh>
    <rPh sb="25" eb="27">
      <t>ウワマワ</t>
    </rPh>
    <phoneticPr fontId="5"/>
  </si>
  <si>
    <t>ハローワークにおける求人情報及び求職情報を地方自治体及び民間職業紹介者等に対して提供するものであり、他の手段は想定されにくく、低コストかつ効率的な手段となっている。</t>
    <phoneticPr fontId="5"/>
  </si>
  <si>
    <t>求人及び求職に関する活動実績については、共に目標を上回った。</t>
    <rPh sb="2" eb="3">
      <t>オヨ</t>
    </rPh>
    <rPh sb="4" eb="6">
      <t>キュウショク</t>
    </rPh>
    <rPh sb="10" eb="12">
      <t>カツドウ</t>
    </rPh>
    <rPh sb="20" eb="21">
      <t>トモ</t>
    </rPh>
    <rPh sb="25" eb="27">
      <t>ウワマワ</t>
    </rPh>
    <phoneticPr fontId="5"/>
  </si>
  <si>
    <t>求人及び求職における活動実績、成果実績については、共に目標を上回った。</t>
    <rPh sb="0" eb="2">
      <t>キュウジン</t>
    </rPh>
    <rPh sb="2" eb="3">
      <t>オヨ</t>
    </rPh>
    <rPh sb="4" eb="6">
      <t>キュウショク</t>
    </rPh>
    <rPh sb="25" eb="26">
      <t>トモ</t>
    </rPh>
    <rPh sb="30" eb="32">
      <t>ウワマワ</t>
    </rPh>
    <phoneticPr fontId="5"/>
  </si>
  <si>
    <t>これまでどおり求職者等への利用促進及び参加団体（自治体、民間職業紹介事業者及び学校等）への申請について、周知徹底等を行いながら、引き続き適正に事業を実施する。</t>
    <rPh sb="7" eb="9">
      <t>キュウショク</t>
    </rPh>
    <phoneticPr fontId="5"/>
  </si>
  <si>
    <t>点検対象外</t>
    <rPh sb="0" eb="2">
      <t>テンケン</t>
    </rPh>
    <rPh sb="2" eb="5">
      <t>タイショウガイ</t>
    </rPh>
    <phoneticPr fontId="5"/>
  </si>
  <si>
    <t>新27-026</t>
    <rPh sb="0" eb="1">
      <t>シン</t>
    </rPh>
    <phoneticPr fontId="5"/>
  </si>
  <si>
    <t>494</t>
    <phoneticPr fontId="5"/>
  </si>
  <si>
    <t>493</t>
    <phoneticPr fontId="5"/>
  </si>
  <si>
    <t>488</t>
    <phoneticPr fontId="5"/>
  </si>
  <si>
    <t>121,480千円
／4,810,191件</t>
    <phoneticPr fontId="5"/>
  </si>
  <si>
    <t>求人・求職情報の提供に関する体制の整備</t>
    <phoneticPr fontId="5"/>
  </si>
  <si>
    <t>B.富士通Ｊａｐａｎ株式会社</t>
    <rPh sb="2" eb="5">
      <t>フジツウ</t>
    </rPh>
    <rPh sb="10" eb="12">
      <t>カブシキ</t>
    </rPh>
    <rPh sb="12" eb="14">
      <t>カイシャ</t>
    </rPh>
    <phoneticPr fontId="5"/>
  </si>
  <si>
    <t>庁費</t>
    <rPh sb="0" eb="2">
      <t>チョウヒ</t>
    </rPh>
    <phoneticPr fontId="5"/>
  </si>
  <si>
    <t>富士通Japan株式会社</t>
    <rPh sb="0" eb="3">
      <t>フジツウ</t>
    </rPh>
    <rPh sb="8" eb="10">
      <t>カブシキ</t>
    </rPh>
    <rPh sb="10" eb="12">
      <t>カイシャ</t>
    </rPh>
    <phoneticPr fontId="5"/>
  </si>
  <si>
    <t>-</t>
    <phoneticPr fontId="5"/>
  </si>
  <si>
    <t xml:space="preserve">求人情報オンライン提供データ用アプリケーションの改修
</t>
    <phoneticPr fontId="5"/>
  </si>
  <si>
    <t>労働局への庁費支弁職員の配置等により、以下の業務を実施する。
・求人者、求職者、地方自治体及び民間職業紹介事業者等に対する、求人・求職情報のオンライン提供の周知・利用勧奨、利用希望の確認
・利用申請に係る審査業務等の実施
・意見受付の窓口を設置（提供先には、個人情報管理・苦情処理責任者を設置するよう規約等に規定）</t>
    <rPh sb="0" eb="3">
      <t>ロウドウキョク</t>
    </rPh>
    <rPh sb="5" eb="7">
      <t>チョウヒ</t>
    </rPh>
    <rPh sb="7" eb="9">
      <t>シベン</t>
    </rPh>
    <rPh sb="9" eb="11">
      <t>ショクイン</t>
    </rPh>
    <phoneticPr fontId="5"/>
  </si>
  <si>
    <t>－</t>
    <phoneticPr fontId="5"/>
  </si>
  <si>
    <t>有</t>
  </si>
  <si>
    <t>求人提供アプリを開発し、仕様にも精通した株式会社富士通Ｊａｐａｎに改修を依頼することが最も効率的かつ確実であると考えられるため随意契約を行ったもの。</t>
    <rPh sb="0" eb="2">
      <t>キュウジン</t>
    </rPh>
    <rPh sb="2" eb="4">
      <t>テイキョウ</t>
    </rPh>
    <rPh sb="8" eb="10">
      <t>カイハツ</t>
    </rPh>
    <rPh sb="12" eb="14">
      <t>シヨウ</t>
    </rPh>
    <rPh sb="16" eb="18">
      <t>セイツウ</t>
    </rPh>
    <rPh sb="20" eb="22">
      <t>カブシキ</t>
    </rPh>
    <rPh sb="22" eb="24">
      <t>カイシャ</t>
    </rPh>
    <rPh sb="24" eb="27">
      <t>フジツウ</t>
    </rPh>
    <rPh sb="33" eb="35">
      <t>カイシュウ</t>
    </rPh>
    <rPh sb="36" eb="38">
      <t>イライ</t>
    </rPh>
    <rPh sb="43" eb="44">
      <t>モット</t>
    </rPh>
    <rPh sb="45" eb="48">
      <t>コウリツテキ</t>
    </rPh>
    <rPh sb="50" eb="52">
      <t>カクジツ</t>
    </rPh>
    <rPh sb="56" eb="57">
      <t>カンガ</t>
    </rPh>
    <rPh sb="63" eb="67">
      <t>ズイイケイヤク</t>
    </rPh>
    <rPh sb="68" eb="69">
      <t>オコナ</t>
    </rPh>
    <phoneticPr fontId="5"/>
  </si>
  <si>
    <t>無</t>
  </si>
  <si>
    <t>現状通り</t>
  </si>
  <si>
    <t>庁費</t>
    <rPh sb="0" eb="2">
      <t>チョウヒ</t>
    </rPh>
    <phoneticPr fontId="5"/>
  </si>
  <si>
    <t>求人・求職情報の提供に関する体制整備に係る経費</t>
    <rPh sb="0" eb="2">
      <t>キュウジン</t>
    </rPh>
    <rPh sb="3" eb="5">
      <t>キュウショク</t>
    </rPh>
    <rPh sb="5" eb="7">
      <t>ジョウホウ</t>
    </rPh>
    <rPh sb="8" eb="10">
      <t>テイキョウ</t>
    </rPh>
    <rPh sb="11" eb="12">
      <t>カン</t>
    </rPh>
    <rPh sb="14" eb="16">
      <t>タイセイ</t>
    </rPh>
    <rPh sb="16" eb="18">
      <t>セイビ</t>
    </rPh>
    <rPh sb="19" eb="20">
      <t>カカ</t>
    </rPh>
    <rPh sb="21" eb="23">
      <t>ケイヒ</t>
    </rPh>
    <phoneticPr fontId="5"/>
  </si>
  <si>
    <t>A.東京労働局</t>
    <rPh sb="2" eb="4">
      <t>トウキョウ</t>
    </rPh>
    <rPh sb="4" eb="7">
      <t>ロウドウキョク</t>
    </rPh>
    <phoneticPr fontId="5"/>
  </si>
  <si>
    <t>-</t>
    <phoneticPr fontId="5"/>
  </si>
  <si>
    <t>求人・求職情報の提供に関する体制整備</t>
    <rPh sb="0" eb="2">
      <t>キュウジン</t>
    </rPh>
    <rPh sb="3" eb="5">
      <t>キュウショク</t>
    </rPh>
    <rPh sb="5" eb="7">
      <t>ジョウホウ</t>
    </rPh>
    <rPh sb="8" eb="10">
      <t>テイキョウ</t>
    </rPh>
    <rPh sb="11" eb="12">
      <t>カン</t>
    </rPh>
    <rPh sb="14" eb="16">
      <t>タイセイ</t>
    </rPh>
    <rPh sb="16" eb="18">
      <t>セイビ</t>
    </rPh>
    <phoneticPr fontId="5"/>
  </si>
  <si>
    <t>東京労働局</t>
    <rPh sb="0" eb="2">
      <t>トウキョウ</t>
    </rPh>
    <rPh sb="2" eb="5">
      <t>ロウドウキョク</t>
    </rPh>
    <phoneticPr fontId="5"/>
  </si>
  <si>
    <t>福岡労働局</t>
    <rPh sb="0" eb="2">
      <t>フクオカ</t>
    </rPh>
    <rPh sb="2" eb="5">
      <t>ロウドウキョク</t>
    </rPh>
    <phoneticPr fontId="5"/>
  </si>
  <si>
    <t>岐阜労働局</t>
    <rPh sb="0" eb="2">
      <t>ギフ</t>
    </rPh>
    <rPh sb="2" eb="5">
      <t>ロウドウキョク</t>
    </rPh>
    <phoneticPr fontId="5"/>
  </si>
  <si>
    <t>新潟労働局</t>
    <rPh sb="0" eb="2">
      <t>ニイガタ</t>
    </rPh>
    <rPh sb="2" eb="5">
      <t>ロウドウキョク</t>
    </rPh>
    <phoneticPr fontId="5"/>
  </si>
  <si>
    <t>鹿児島労働局</t>
    <rPh sb="0" eb="3">
      <t>カゴシマ</t>
    </rPh>
    <rPh sb="3" eb="6">
      <t>ロウドウキョク</t>
    </rPh>
    <phoneticPr fontId="5"/>
  </si>
  <si>
    <t>京都労働局</t>
    <rPh sb="0" eb="2">
      <t>キョウト</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</si>
  <si>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</si>
  <si>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</si>
  <si>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宮城労働局</t>
    <rPh sb="0" eb="2">
      <t>ミヤギ</t>
    </rPh>
    <rPh sb="2" eb="5">
      <t>ロウドウキョク</t>
    </rPh>
    <phoneticPr fontId="5"/>
  </si>
  <si>
    <t>福島労働局</t>
    <rPh sb="0" eb="2">
      <t>フクシマ</t>
    </rPh>
    <rPh sb="2" eb="5">
      <t>ロウドウキョク</t>
    </rPh>
    <phoneticPr fontId="5"/>
  </si>
  <si>
    <t>引き続き、必要な予算額を確保し、適正な執行に努めること。</t>
    <phoneticPr fontId="5"/>
  </si>
  <si>
    <t>引き続き、必要な予算額を確保し、適正な執行に努める。</t>
    <phoneticPr fontId="5"/>
  </si>
  <si>
    <t>98,462千円
／3,976,162件</t>
    <phoneticPr fontId="5"/>
  </si>
  <si>
    <t>98,462千円／269,419人</t>
    <phoneticPr fontId="5"/>
  </si>
  <si>
    <t>円</t>
    <rPh sb="0" eb="1">
      <t>エン</t>
    </rPh>
    <phoneticPr fontId="5"/>
  </si>
  <si>
    <t>既存の備品の活用や消耗品の効率的な執行により、執行が当初の見込みを下回ったため。</t>
    <phoneticPr fontId="5"/>
  </si>
  <si>
    <t>121,480千円／103,885人</t>
    <phoneticPr fontId="5"/>
  </si>
  <si>
    <t>31,204千円/4,589,370件</t>
    <rPh sb="6" eb="8">
      <t>センエン</t>
    </rPh>
    <rPh sb="18" eb="19">
      <t>ケン</t>
    </rPh>
    <phoneticPr fontId="5"/>
  </si>
  <si>
    <t>31,204千円/144,102人</t>
    <rPh sb="6" eb="8">
      <t>センエン</t>
    </rPh>
    <rPh sb="16" eb="17">
      <t>ニン</t>
    </rPh>
    <phoneticPr fontId="5"/>
  </si>
  <si>
    <t>・実績を踏まえた見直しによる減
・国家公務員共済組合短期給付の適用拡大による減</t>
    <rPh sb="38" eb="3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</si>
</sst>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0</xdr:rowOff>
    </xdr:from>
    <xdr:to>
      <xdr:col>47</xdr:col>
      <xdr:colOff>179273</xdr:colOff>
      <xdr:row>763</xdr:row>
      <xdr:rowOff>129905</xdr:rowOff>
    </xdr:to>
    <xdr:grpSp>
      <xdr:nvGrpSpPr>
        <xdr:cNvPr id="2" name="グループ化 1"/>
        <xdr:cNvGrpSpPr/>
      </xdr:nvGrpSpPr>
      <xdr:grpSpPr>
        <a:xfrm>
          <a:off x="2211917" y="47667333"/>
          <a:ext cx="7418273" cy="5019405"/>
          <a:chOff x="2043114" y="45602999"/>
          <a:chExt cx="7527130" cy="5082905"/>
        </a:xfrm>
      </xdr:grpSpPr>
      <xdr:grpSp>
        <xdr:nvGrpSpPr>
          <xdr:cNvPr id="3" name="グループ化 2"/>
          <xdr:cNvGrpSpPr/>
        </xdr:nvGrpSpPr>
        <xdr:grpSpPr>
          <a:xfrm>
            <a:off x="2132186" y="45602999"/>
            <a:ext cx="7165536" cy="3145952"/>
            <a:chOff x="2267589" y="50377645"/>
            <a:chExt cx="7289427" cy="4370294"/>
          </a:xfrm>
        </xdr:grpSpPr>
        <xdr:sp macro="" textlink="">
          <xdr:nvSpPr>
            <xdr:cNvPr id="11" name="正方形/長方形 10"/>
            <xdr:cNvSpPr/>
          </xdr:nvSpPr>
          <xdr:spPr>
            <a:xfrm>
              <a:off x="3398119" y="50646363"/>
              <a:ext cx="4640411" cy="92165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rPr>
                <a:t>厚生労働省</a:t>
              </a:r>
              <a:endParaRPr kumimoji="1" lang="en-US" altLang="ja-JP" sz="1400" b="0">
                <a:solidFill>
                  <a:sysClr val="windowText" lastClr="000000"/>
                </a:solidFill>
              </a:endParaRPr>
            </a:p>
            <a:p>
              <a:pPr algn="ctr"/>
              <a:r>
                <a:rPr kumimoji="1" lang="ja-JP" altLang="en-US" sz="1400" b="0">
                  <a:solidFill>
                    <a:sysClr val="windowText" lastClr="000000"/>
                  </a:solidFill>
                </a:rPr>
                <a:t>９８百万円</a:t>
              </a:r>
              <a:endParaRPr kumimoji="1" lang="en-US" altLang="ja-JP" sz="1400" b="0">
                <a:solidFill>
                  <a:sysClr val="windowText" lastClr="000000"/>
                </a:solidFill>
              </a:endParaRPr>
            </a:p>
          </xdr:txBody>
        </xdr:sp>
        <xdr:sp macro="" textlink="">
          <xdr:nvSpPr>
            <xdr:cNvPr id="12" name="正方形/長方形 11"/>
            <xdr:cNvSpPr/>
          </xdr:nvSpPr>
          <xdr:spPr>
            <a:xfrm>
              <a:off x="2910034" y="53077810"/>
              <a:ext cx="2530512" cy="99939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９７百万円</a:t>
              </a:r>
            </a:p>
          </xdr:txBody>
        </xdr:sp>
        <xdr:sp macro="" textlink="">
          <xdr:nvSpPr>
            <xdr:cNvPr id="13" name="テキスト ボックス 12"/>
            <xdr:cNvSpPr txBox="1"/>
          </xdr:nvSpPr>
          <xdr:spPr>
            <a:xfrm>
              <a:off x="2978892" y="54172949"/>
              <a:ext cx="2030291" cy="56146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職業相談員の配置など</a:t>
              </a:r>
            </a:p>
          </xdr:txBody>
        </xdr:sp>
        <xdr:sp macro="" textlink="">
          <xdr:nvSpPr>
            <xdr:cNvPr id="14" name="正方形/長方形 13"/>
            <xdr:cNvSpPr/>
          </xdr:nvSpPr>
          <xdr:spPr>
            <a:xfrm>
              <a:off x="2267589" y="50377645"/>
              <a:ext cx="7289427" cy="437029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4" name="正方形/長方形 3"/>
          <xdr:cNvSpPr/>
        </xdr:nvSpPr>
        <xdr:spPr>
          <a:xfrm>
            <a:off x="5724525" y="49382363"/>
            <a:ext cx="2707481" cy="7615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．富士通Ｊａｐａｎ株式会社</a:t>
            </a:r>
            <a:endParaRPr kumimoji="1" lang="en-US" altLang="ja-JP" sz="1400">
              <a:solidFill>
                <a:sysClr val="windowText" lastClr="000000"/>
              </a:solidFill>
              <a:latin typeface="+mn-ea"/>
              <a:ea typeface="+mn-ea"/>
            </a:endParaRPr>
          </a:p>
          <a:p>
            <a:pPr algn="ctr">
              <a:lnSpc>
                <a:spcPts val="2000"/>
              </a:lnSpc>
            </a:pP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5" name="下矢印 4"/>
          <xdr:cNvSpPr/>
        </xdr:nvSpPr>
        <xdr:spPr>
          <a:xfrm>
            <a:off x="3776663" y="46643925"/>
            <a:ext cx="345981" cy="712871"/>
          </a:xfrm>
          <a:prstGeom prst="downArrow">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6" name="正方形/長方形 5"/>
          <xdr:cNvSpPr/>
        </xdr:nvSpPr>
        <xdr:spPr>
          <a:xfrm>
            <a:off x="2438400" y="46872525"/>
            <a:ext cx="1223963" cy="34580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予算示達</a:t>
            </a:r>
            <a:r>
              <a:rPr kumimoji="1" lang="en-US" altLang="ja-JP" sz="1400">
                <a:solidFill>
                  <a:sysClr val="windowText" lastClr="000000"/>
                </a:solidFill>
              </a:rPr>
              <a:t>】</a:t>
            </a:r>
          </a:p>
        </xdr:txBody>
      </xdr:sp>
      <xdr:sp macro="" textlink="">
        <xdr:nvSpPr>
          <xdr:cNvPr id="7" name="下矢印 6"/>
          <xdr:cNvSpPr/>
        </xdr:nvSpPr>
        <xdr:spPr>
          <a:xfrm>
            <a:off x="6812756" y="46624876"/>
            <a:ext cx="344279" cy="2633662"/>
          </a:xfrm>
          <a:prstGeom prst="downArrow">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8" name="正方形/長方形 7"/>
          <xdr:cNvSpPr/>
        </xdr:nvSpPr>
        <xdr:spPr>
          <a:xfrm>
            <a:off x="7324725" y="48891825"/>
            <a:ext cx="1223963" cy="34580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随意契約</a:t>
            </a:r>
            <a:r>
              <a:rPr kumimoji="1" lang="en-US" altLang="ja-JP" sz="1400">
                <a:solidFill>
                  <a:sysClr val="windowText" lastClr="000000"/>
                </a:solidFill>
              </a:rPr>
              <a:t>】</a:t>
            </a:r>
          </a:p>
        </xdr:txBody>
      </xdr:sp>
      <xdr:sp macro="" textlink="">
        <xdr:nvSpPr>
          <xdr:cNvPr id="9" name="テキスト ボックス 8"/>
          <xdr:cNvSpPr txBox="1"/>
        </xdr:nvSpPr>
        <xdr:spPr>
          <a:xfrm>
            <a:off x="4933950" y="50282475"/>
            <a:ext cx="4636294" cy="40342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求人情報オンライン提供データ用アプリケーションの改修</a:t>
            </a:r>
          </a:p>
        </xdr:txBody>
      </xdr:sp>
      <xdr:sp macro="" textlink="">
        <xdr:nvSpPr>
          <xdr:cNvPr id="10" name="テキスト ボックス 9"/>
          <xdr:cNvSpPr txBox="1"/>
        </xdr:nvSpPr>
        <xdr:spPr>
          <a:xfrm>
            <a:off x="2043114" y="45667613"/>
            <a:ext cx="616743" cy="40342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G747" sqref="BG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324</v>
      </c>
      <c r="AJ2" s="928" t="s">
        <v>630</v>
      </c>
      <c r="AK2" s="928"/>
      <c r="AL2" s="928"/>
      <c r="AM2" s="928"/>
      <c r="AN2" s="83" t="s">
        <v>324</v>
      </c>
      <c r="AO2" s="928">
        <v>20</v>
      </c>
      <c r="AP2" s="928"/>
      <c r="AQ2" s="928"/>
      <c r="AR2" s="84" t="s">
        <v>629</v>
      </c>
      <c r="AS2" s="934">
        <v>584</v>
      </c>
      <c r="AT2" s="934"/>
      <c r="AU2" s="934"/>
      <c r="AV2" s="83" t="str">
        <f>IF(AW2="","","-")</f>
        <v>-</v>
      </c>
      <c r="AW2" s="894">
        <v>0</v>
      </c>
      <c r="AX2" s="894"/>
    </row>
    <row r="3" spans="1:50" ht="21" customHeight="1" thickBot="1" x14ac:dyDescent="0.2">
      <c r="A3" s="850" t="s">
        <v>622</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631</v>
      </c>
      <c r="AK3" s="852"/>
      <c r="AL3" s="852"/>
      <c r="AM3" s="852"/>
      <c r="AN3" s="852"/>
      <c r="AO3" s="852"/>
      <c r="AP3" s="852"/>
      <c r="AQ3" s="852"/>
      <c r="AR3" s="852"/>
      <c r="AS3" s="852"/>
      <c r="AT3" s="852"/>
      <c r="AU3" s="852"/>
      <c r="AV3" s="852"/>
      <c r="AW3" s="852"/>
      <c r="AX3" s="24" t="s">
        <v>64</v>
      </c>
    </row>
    <row r="4" spans="1:50" ht="24.75" customHeight="1" x14ac:dyDescent="0.15">
      <c r="A4" s="696" t="s">
        <v>25</v>
      </c>
      <c r="B4" s="697"/>
      <c r="C4" s="697"/>
      <c r="D4" s="697"/>
      <c r="E4" s="697"/>
      <c r="F4" s="697"/>
      <c r="G4" s="674" t="s">
        <v>679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633</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22" t="s">
        <v>423</v>
      </c>
      <c r="H5" s="823"/>
      <c r="I5" s="823"/>
      <c r="J5" s="823"/>
      <c r="K5" s="823"/>
      <c r="L5" s="823"/>
      <c r="M5" s="824" t="s">
        <v>65</v>
      </c>
      <c r="N5" s="825"/>
      <c r="O5" s="825"/>
      <c r="P5" s="825"/>
      <c r="Q5" s="825"/>
      <c r="R5" s="826"/>
      <c r="S5" s="827" t="s">
        <v>69</v>
      </c>
      <c r="T5" s="823"/>
      <c r="U5" s="823"/>
      <c r="V5" s="823"/>
      <c r="W5" s="823"/>
      <c r="X5" s="828"/>
      <c r="Y5" s="690" t="s">
        <v>3</v>
      </c>
      <c r="Z5" s="532"/>
      <c r="AA5" s="532"/>
      <c r="AB5" s="532"/>
      <c r="AC5" s="532"/>
      <c r="AD5" s="533"/>
      <c r="AE5" s="691" t="s">
        <v>634</v>
      </c>
      <c r="AF5" s="691"/>
      <c r="AG5" s="691"/>
      <c r="AH5" s="691"/>
      <c r="AI5" s="691"/>
      <c r="AJ5" s="691"/>
      <c r="AK5" s="691"/>
      <c r="AL5" s="691"/>
      <c r="AM5" s="691"/>
      <c r="AN5" s="691"/>
      <c r="AO5" s="691"/>
      <c r="AP5" s="692"/>
      <c r="AQ5" s="693" t="s">
        <v>635</v>
      </c>
      <c r="AR5" s="694"/>
      <c r="AS5" s="694"/>
      <c r="AT5" s="694"/>
      <c r="AU5" s="694"/>
      <c r="AV5" s="694"/>
      <c r="AW5" s="694"/>
      <c r="AX5" s="695"/>
    </row>
    <row r="6" spans="1:50" ht="39" customHeight="1" x14ac:dyDescent="0.15">
      <c r="A6" s="698" t="s">
        <v>4</v>
      </c>
      <c r="B6" s="699"/>
      <c r="C6" s="699"/>
      <c r="D6" s="699"/>
      <c r="E6" s="699"/>
      <c r="F6" s="699"/>
      <c r="G6" s="379" t="str">
        <f>入力規則等!F39</f>
        <v>労働保険特別会計雇用勘定</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636</v>
      </c>
      <c r="H7" s="488"/>
      <c r="I7" s="488"/>
      <c r="J7" s="488"/>
      <c r="K7" s="488"/>
      <c r="L7" s="488"/>
      <c r="M7" s="488"/>
      <c r="N7" s="488"/>
      <c r="O7" s="488"/>
      <c r="P7" s="488"/>
      <c r="Q7" s="488"/>
      <c r="R7" s="488"/>
      <c r="S7" s="488"/>
      <c r="T7" s="488"/>
      <c r="U7" s="488"/>
      <c r="V7" s="488"/>
      <c r="W7" s="488"/>
      <c r="X7" s="489"/>
      <c r="Y7" s="906" t="s">
        <v>307</v>
      </c>
      <c r="Z7" s="429"/>
      <c r="AA7" s="429"/>
      <c r="AB7" s="429"/>
      <c r="AC7" s="429"/>
      <c r="AD7" s="907"/>
      <c r="AE7" s="895" t="s">
        <v>637</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4" t="s">
        <v>208</v>
      </c>
      <c r="B8" s="485"/>
      <c r="C8" s="485"/>
      <c r="D8" s="485"/>
      <c r="E8" s="485"/>
      <c r="F8" s="486"/>
      <c r="G8" s="929" t="str">
        <f>入力規則等!A27</f>
        <v>-</v>
      </c>
      <c r="H8" s="712"/>
      <c r="I8" s="712"/>
      <c r="J8" s="712"/>
      <c r="K8" s="712"/>
      <c r="L8" s="712"/>
      <c r="M8" s="712"/>
      <c r="N8" s="712"/>
      <c r="O8" s="712"/>
      <c r="P8" s="712"/>
      <c r="Q8" s="712"/>
      <c r="R8" s="712"/>
      <c r="S8" s="712"/>
      <c r="T8" s="712"/>
      <c r="U8" s="712"/>
      <c r="V8" s="712"/>
      <c r="W8" s="712"/>
      <c r="X8" s="930"/>
      <c r="Y8" s="829" t="s">
        <v>209</v>
      </c>
      <c r="Z8" s="830"/>
      <c r="AA8" s="830"/>
      <c r="AB8" s="830"/>
      <c r="AC8" s="830"/>
      <c r="AD8" s="831"/>
      <c r="AE8" s="711" t="str">
        <f>入力規則等!K13</f>
        <v>社会保障</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2" t="s">
        <v>23</v>
      </c>
      <c r="B9" s="833"/>
      <c r="C9" s="833"/>
      <c r="D9" s="833"/>
      <c r="E9" s="833"/>
      <c r="F9" s="833"/>
      <c r="G9" s="834" t="s">
        <v>638</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52" t="s">
        <v>29</v>
      </c>
      <c r="B10" s="653"/>
      <c r="C10" s="653"/>
      <c r="D10" s="653"/>
      <c r="E10" s="653"/>
      <c r="F10" s="653"/>
      <c r="G10" s="743" t="s">
        <v>685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52" t="s">
        <v>5</v>
      </c>
      <c r="B11" s="653"/>
      <c r="C11" s="653"/>
      <c r="D11" s="653"/>
      <c r="E11" s="653"/>
      <c r="F11" s="65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47" t="s">
        <v>24</v>
      </c>
      <c r="B12" s="948"/>
      <c r="C12" s="948"/>
      <c r="D12" s="948"/>
      <c r="E12" s="948"/>
      <c r="F12" s="949"/>
      <c r="G12" s="749"/>
      <c r="H12" s="750"/>
      <c r="I12" s="750"/>
      <c r="J12" s="750"/>
      <c r="K12" s="750"/>
      <c r="L12" s="750"/>
      <c r="M12" s="750"/>
      <c r="N12" s="750"/>
      <c r="O12" s="750"/>
      <c r="P12" s="436" t="s">
        <v>308</v>
      </c>
      <c r="Q12" s="431"/>
      <c r="R12" s="431"/>
      <c r="S12" s="431"/>
      <c r="T12" s="431"/>
      <c r="U12" s="431"/>
      <c r="V12" s="432"/>
      <c r="W12" s="436" t="s">
        <v>330</v>
      </c>
      <c r="X12" s="431"/>
      <c r="Y12" s="431"/>
      <c r="Z12" s="431"/>
      <c r="AA12" s="431"/>
      <c r="AB12" s="431"/>
      <c r="AC12" s="432"/>
      <c r="AD12" s="436" t="s">
        <v>619</v>
      </c>
      <c r="AE12" s="431"/>
      <c r="AF12" s="431"/>
      <c r="AG12" s="431"/>
      <c r="AH12" s="431"/>
      <c r="AI12" s="431"/>
      <c r="AJ12" s="432"/>
      <c r="AK12" s="436" t="s">
        <v>623</v>
      </c>
      <c r="AL12" s="431"/>
      <c r="AM12" s="431"/>
      <c r="AN12" s="431"/>
      <c r="AO12" s="431"/>
      <c r="AP12" s="431"/>
      <c r="AQ12" s="432"/>
      <c r="AR12" s="436" t="s">
        <v>624</v>
      </c>
      <c r="AS12" s="431"/>
      <c r="AT12" s="431"/>
      <c r="AU12" s="431"/>
      <c r="AV12" s="431"/>
      <c r="AW12" s="431"/>
      <c r="AX12" s="714"/>
    </row>
    <row r="13" spans="1:50" ht="21" customHeight="1" x14ac:dyDescent="0.15">
      <c r="A13" s="606"/>
      <c r="B13" s="607"/>
      <c r="C13" s="607"/>
      <c r="D13" s="607"/>
      <c r="E13" s="607"/>
      <c r="F13" s="608"/>
      <c r="G13" s="715" t="s">
        <v>6</v>
      </c>
      <c r="H13" s="716"/>
      <c r="I13" s="753" t="s">
        <v>7</v>
      </c>
      <c r="J13" s="754"/>
      <c r="K13" s="754"/>
      <c r="L13" s="754"/>
      <c r="M13" s="754"/>
      <c r="N13" s="754"/>
      <c r="O13" s="755"/>
      <c r="P13" s="649">
        <v>161</v>
      </c>
      <c r="Q13" s="650"/>
      <c r="R13" s="650"/>
      <c r="S13" s="650"/>
      <c r="T13" s="650"/>
      <c r="U13" s="650"/>
      <c r="V13" s="651"/>
      <c r="W13" s="649">
        <v>180</v>
      </c>
      <c r="X13" s="650"/>
      <c r="Y13" s="650"/>
      <c r="Z13" s="650"/>
      <c r="AA13" s="650"/>
      <c r="AB13" s="650"/>
      <c r="AC13" s="651"/>
      <c r="AD13" s="649">
        <v>147</v>
      </c>
      <c r="AE13" s="650"/>
      <c r="AF13" s="650"/>
      <c r="AG13" s="650"/>
      <c r="AH13" s="650"/>
      <c r="AI13" s="650"/>
      <c r="AJ13" s="651"/>
      <c r="AK13" s="649">
        <v>31</v>
      </c>
      <c r="AL13" s="650"/>
      <c r="AM13" s="650"/>
      <c r="AN13" s="650"/>
      <c r="AO13" s="650"/>
      <c r="AP13" s="650"/>
      <c r="AQ13" s="651"/>
      <c r="AR13" s="903">
        <v>30</v>
      </c>
      <c r="AS13" s="904"/>
      <c r="AT13" s="904"/>
      <c r="AU13" s="904"/>
      <c r="AV13" s="904"/>
      <c r="AW13" s="904"/>
      <c r="AX13" s="905"/>
    </row>
    <row r="14" spans="1:50" ht="21" customHeight="1" x14ac:dyDescent="0.15">
      <c r="A14" s="606"/>
      <c r="B14" s="607"/>
      <c r="C14" s="607"/>
      <c r="D14" s="607"/>
      <c r="E14" s="607"/>
      <c r="F14" s="608"/>
      <c r="G14" s="717"/>
      <c r="H14" s="718"/>
      <c r="I14" s="703" t="s">
        <v>8</v>
      </c>
      <c r="J14" s="751"/>
      <c r="K14" s="751"/>
      <c r="L14" s="751"/>
      <c r="M14" s="751"/>
      <c r="N14" s="751"/>
      <c r="O14" s="752"/>
      <c r="P14" s="649" t="s">
        <v>639</v>
      </c>
      <c r="Q14" s="650"/>
      <c r="R14" s="650"/>
      <c r="S14" s="650"/>
      <c r="T14" s="650"/>
      <c r="U14" s="650"/>
      <c r="V14" s="651"/>
      <c r="W14" s="649" t="s">
        <v>639</v>
      </c>
      <c r="X14" s="650"/>
      <c r="Y14" s="650"/>
      <c r="Z14" s="650"/>
      <c r="AA14" s="650"/>
      <c r="AB14" s="650"/>
      <c r="AC14" s="651"/>
      <c r="AD14" s="649" t="s">
        <v>639</v>
      </c>
      <c r="AE14" s="650"/>
      <c r="AF14" s="650"/>
      <c r="AG14" s="650"/>
      <c r="AH14" s="650"/>
      <c r="AI14" s="650"/>
      <c r="AJ14" s="651"/>
      <c r="AK14" s="649" t="s">
        <v>640</v>
      </c>
      <c r="AL14" s="650"/>
      <c r="AM14" s="650"/>
      <c r="AN14" s="650"/>
      <c r="AO14" s="650"/>
      <c r="AP14" s="650"/>
      <c r="AQ14" s="651"/>
      <c r="AR14" s="777"/>
      <c r="AS14" s="777"/>
      <c r="AT14" s="777"/>
      <c r="AU14" s="777"/>
      <c r="AV14" s="777"/>
      <c r="AW14" s="777"/>
      <c r="AX14" s="778"/>
    </row>
    <row r="15" spans="1:50" ht="21" customHeight="1" x14ac:dyDescent="0.15">
      <c r="A15" s="606"/>
      <c r="B15" s="607"/>
      <c r="C15" s="607"/>
      <c r="D15" s="607"/>
      <c r="E15" s="607"/>
      <c r="F15" s="608"/>
      <c r="G15" s="717"/>
      <c r="H15" s="718"/>
      <c r="I15" s="703" t="s">
        <v>50</v>
      </c>
      <c r="J15" s="704"/>
      <c r="K15" s="704"/>
      <c r="L15" s="704"/>
      <c r="M15" s="704"/>
      <c r="N15" s="704"/>
      <c r="O15" s="705"/>
      <c r="P15" s="649" t="s">
        <v>639</v>
      </c>
      <c r="Q15" s="650"/>
      <c r="R15" s="650"/>
      <c r="S15" s="650"/>
      <c r="T15" s="650"/>
      <c r="U15" s="650"/>
      <c r="V15" s="651"/>
      <c r="W15" s="649" t="s">
        <v>639</v>
      </c>
      <c r="X15" s="650"/>
      <c r="Y15" s="650"/>
      <c r="Z15" s="650"/>
      <c r="AA15" s="650"/>
      <c r="AB15" s="650"/>
      <c r="AC15" s="651"/>
      <c r="AD15" s="649" t="s">
        <v>639</v>
      </c>
      <c r="AE15" s="650"/>
      <c r="AF15" s="650"/>
      <c r="AG15" s="650"/>
      <c r="AH15" s="650"/>
      <c r="AI15" s="650"/>
      <c r="AJ15" s="651"/>
      <c r="AK15" s="649" t="s">
        <v>640</v>
      </c>
      <c r="AL15" s="650"/>
      <c r="AM15" s="650"/>
      <c r="AN15" s="650"/>
      <c r="AO15" s="650"/>
      <c r="AP15" s="650"/>
      <c r="AQ15" s="651"/>
      <c r="AR15" s="649"/>
      <c r="AS15" s="650"/>
      <c r="AT15" s="650"/>
      <c r="AU15" s="650"/>
      <c r="AV15" s="650"/>
      <c r="AW15" s="650"/>
      <c r="AX15" s="792"/>
    </row>
    <row r="16" spans="1:50" ht="21" customHeight="1" x14ac:dyDescent="0.15">
      <c r="A16" s="606"/>
      <c r="B16" s="607"/>
      <c r="C16" s="607"/>
      <c r="D16" s="607"/>
      <c r="E16" s="607"/>
      <c r="F16" s="608"/>
      <c r="G16" s="717"/>
      <c r="H16" s="718"/>
      <c r="I16" s="703" t="s">
        <v>51</v>
      </c>
      <c r="J16" s="704"/>
      <c r="K16" s="704"/>
      <c r="L16" s="704"/>
      <c r="M16" s="704"/>
      <c r="N16" s="704"/>
      <c r="O16" s="705"/>
      <c r="P16" s="649" t="s">
        <v>639</v>
      </c>
      <c r="Q16" s="650"/>
      <c r="R16" s="650"/>
      <c r="S16" s="650"/>
      <c r="T16" s="650"/>
      <c r="U16" s="650"/>
      <c r="V16" s="651"/>
      <c r="W16" s="649" t="s">
        <v>639</v>
      </c>
      <c r="X16" s="650"/>
      <c r="Y16" s="650"/>
      <c r="Z16" s="650"/>
      <c r="AA16" s="650"/>
      <c r="AB16" s="650"/>
      <c r="AC16" s="651"/>
      <c r="AD16" s="649" t="s">
        <v>639</v>
      </c>
      <c r="AE16" s="650"/>
      <c r="AF16" s="650"/>
      <c r="AG16" s="650"/>
      <c r="AH16" s="650"/>
      <c r="AI16" s="650"/>
      <c r="AJ16" s="651"/>
      <c r="AK16" s="649" t="s">
        <v>640</v>
      </c>
      <c r="AL16" s="650"/>
      <c r="AM16" s="650"/>
      <c r="AN16" s="650"/>
      <c r="AO16" s="650"/>
      <c r="AP16" s="650"/>
      <c r="AQ16" s="651"/>
      <c r="AR16" s="746"/>
      <c r="AS16" s="747"/>
      <c r="AT16" s="747"/>
      <c r="AU16" s="747"/>
      <c r="AV16" s="747"/>
      <c r="AW16" s="747"/>
      <c r="AX16" s="748"/>
    </row>
    <row r="17" spans="1:50" ht="24.75" customHeight="1" x14ac:dyDescent="0.15">
      <c r="A17" s="606"/>
      <c r="B17" s="607"/>
      <c r="C17" s="607"/>
      <c r="D17" s="607"/>
      <c r="E17" s="607"/>
      <c r="F17" s="608"/>
      <c r="G17" s="717"/>
      <c r="H17" s="718"/>
      <c r="I17" s="703" t="s">
        <v>49</v>
      </c>
      <c r="J17" s="751"/>
      <c r="K17" s="751"/>
      <c r="L17" s="751"/>
      <c r="M17" s="751"/>
      <c r="N17" s="751"/>
      <c r="O17" s="752"/>
      <c r="P17" s="649" t="s">
        <v>639</v>
      </c>
      <c r="Q17" s="650"/>
      <c r="R17" s="650"/>
      <c r="S17" s="650"/>
      <c r="T17" s="650"/>
      <c r="U17" s="650"/>
      <c r="V17" s="651"/>
      <c r="W17" s="649" t="s">
        <v>639</v>
      </c>
      <c r="X17" s="650"/>
      <c r="Y17" s="650"/>
      <c r="Z17" s="650"/>
      <c r="AA17" s="650"/>
      <c r="AB17" s="650"/>
      <c r="AC17" s="651"/>
      <c r="AD17" s="649" t="s">
        <v>639</v>
      </c>
      <c r="AE17" s="650"/>
      <c r="AF17" s="650"/>
      <c r="AG17" s="650"/>
      <c r="AH17" s="650"/>
      <c r="AI17" s="650"/>
      <c r="AJ17" s="651"/>
      <c r="AK17" s="649" t="s">
        <v>640</v>
      </c>
      <c r="AL17" s="650"/>
      <c r="AM17" s="650"/>
      <c r="AN17" s="650"/>
      <c r="AO17" s="650"/>
      <c r="AP17" s="650"/>
      <c r="AQ17" s="651"/>
      <c r="AR17" s="901"/>
      <c r="AS17" s="901"/>
      <c r="AT17" s="901"/>
      <c r="AU17" s="901"/>
      <c r="AV17" s="901"/>
      <c r="AW17" s="901"/>
      <c r="AX17" s="902"/>
    </row>
    <row r="18" spans="1:50" ht="24.75" customHeight="1" x14ac:dyDescent="0.15">
      <c r="A18" s="606"/>
      <c r="B18" s="607"/>
      <c r="C18" s="607"/>
      <c r="D18" s="607"/>
      <c r="E18" s="607"/>
      <c r="F18" s="608"/>
      <c r="G18" s="719"/>
      <c r="H18" s="720"/>
      <c r="I18" s="708" t="s">
        <v>20</v>
      </c>
      <c r="J18" s="709"/>
      <c r="K18" s="709"/>
      <c r="L18" s="709"/>
      <c r="M18" s="709"/>
      <c r="N18" s="709"/>
      <c r="O18" s="710"/>
      <c r="P18" s="861">
        <f>SUM(P13:V17)</f>
        <v>161</v>
      </c>
      <c r="Q18" s="862"/>
      <c r="R18" s="862"/>
      <c r="S18" s="862"/>
      <c r="T18" s="862"/>
      <c r="U18" s="862"/>
      <c r="V18" s="863"/>
      <c r="W18" s="861">
        <f>SUM(W13:AC17)</f>
        <v>180</v>
      </c>
      <c r="X18" s="862"/>
      <c r="Y18" s="862"/>
      <c r="Z18" s="862"/>
      <c r="AA18" s="862"/>
      <c r="AB18" s="862"/>
      <c r="AC18" s="863"/>
      <c r="AD18" s="861">
        <f>SUM(AD13:AJ17)</f>
        <v>147</v>
      </c>
      <c r="AE18" s="862"/>
      <c r="AF18" s="862"/>
      <c r="AG18" s="862"/>
      <c r="AH18" s="862"/>
      <c r="AI18" s="862"/>
      <c r="AJ18" s="863"/>
      <c r="AK18" s="861">
        <f>SUM(AK13:AQ17)</f>
        <v>31</v>
      </c>
      <c r="AL18" s="862"/>
      <c r="AM18" s="862"/>
      <c r="AN18" s="862"/>
      <c r="AO18" s="862"/>
      <c r="AP18" s="862"/>
      <c r="AQ18" s="863"/>
      <c r="AR18" s="861">
        <f>SUM(AR13:AX17)</f>
        <v>30</v>
      </c>
      <c r="AS18" s="862"/>
      <c r="AT18" s="862"/>
      <c r="AU18" s="862"/>
      <c r="AV18" s="862"/>
      <c r="AW18" s="862"/>
      <c r="AX18" s="864"/>
    </row>
    <row r="19" spans="1:50" ht="24.75" customHeight="1" x14ac:dyDescent="0.15">
      <c r="A19" s="606"/>
      <c r="B19" s="607"/>
      <c r="C19" s="607"/>
      <c r="D19" s="607"/>
      <c r="E19" s="607"/>
      <c r="F19" s="608"/>
      <c r="G19" s="859" t="s">
        <v>9</v>
      </c>
      <c r="H19" s="860"/>
      <c r="I19" s="860"/>
      <c r="J19" s="860"/>
      <c r="K19" s="860"/>
      <c r="L19" s="860"/>
      <c r="M19" s="860"/>
      <c r="N19" s="860"/>
      <c r="O19" s="860"/>
      <c r="P19" s="649">
        <v>130</v>
      </c>
      <c r="Q19" s="650"/>
      <c r="R19" s="650"/>
      <c r="S19" s="650"/>
      <c r="T19" s="650"/>
      <c r="U19" s="650"/>
      <c r="V19" s="651"/>
      <c r="W19" s="649">
        <v>141</v>
      </c>
      <c r="X19" s="650"/>
      <c r="Y19" s="650"/>
      <c r="Z19" s="650"/>
      <c r="AA19" s="650"/>
      <c r="AB19" s="650"/>
      <c r="AC19" s="651"/>
      <c r="AD19" s="649">
        <v>98</v>
      </c>
      <c r="AE19" s="650"/>
      <c r="AF19" s="650"/>
      <c r="AG19" s="650"/>
      <c r="AH19" s="650"/>
      <c r="AI19" s="650"/>
      <c r="AJ19" s="651"/>
      <c r="AK19" s="309"/>
      <c r="AL19" s="309"/>
      <c r="AM19" s="309"/>
      <c r="AN19" s="309"/>
      <c r="AO19" s="309"/>
      <c r="AP19" s="309"/>
      <c r="AQ19" s="309"/>
      <c r="AR19" s="309"/>
      <c r="AS19" s="309"/>
      <c r="AT19" s="309"/>
      <c r="AU19" s="309"/>
      <c r="AV19" s="309"/>
      <c r="AW19" s="309"/>
      <c r="AX19" s="311"/>
    </row>
    <row r="20" spans="1:50" ht="24.75" customHeight="1" x14ac:dyDescent="0.15">
      <c r="A20" s="606"/>
      <c r="B20" s="607"/>
      <c r="C20" s="607"/>
      <c r="D20" s="607"/>
      <c r="E20" s="607"/>
      <c r="F20" s="608"/>
      <c r="G20" s="859" t="s">
        <v>10</v>
      </c>
      <c r="H20" s="860"/>
      <c r="I20" s="860"/>
      <c r="J20" s="860"/>
      <c r="K20" s="860"/>
      <c r="L20" s="860"/>
      <c r="M20" s="860"/>
      <c r="N20" s="860"/>
      <c r="O20" s="860"/>
      <c r="P20" s="301">
        <f>IF(P18=0, "-", SUM(P19)/P18)</f>
        <v>0.80745341614906829</v>
      </c>
      <c r="Q20" s="301"/>
      <c r="R20" s="301"/>
      <c r="S20" s="301"/>
      <c r="T20" s="301"/>
      <c r="U20" s="301"/>
      <c r="V20" s="301"/>
      <c r="W20" s="301">
        <f t="shared" ref="W20" si="0">IF(W18=0, "-", SUM(W19)/W18)</f>
        <v>0.78333333333333333</v>
      </c>
      <c r="X20" s="301"/>
      <c r="Y20" s="301"/>
      <c r="Z20" s="301"/>
      <c r="AA20" s="301"/>
      <c r="AB20" s="301"/>
      <c r="AC20" s="301"/>
      <c r="AD20" s="301">
        <f t="shared" ref="AD20" si="1">IF(AD18=0, "-", SUM(AD19)/AD18)</f>
        <v>0.66666666666666663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f>IF(P19=0, "-", SUM(P19)/SUM(P13,P14))</f>
        <v>0.80745341614906829</v>
      </c>
      <c r="Q21" s="301"/>
      <c r="R21" s="301"/>
      <c r="S21" s="301"/>
      <c r="T21" s="301"/>
      <c r="U21" s="301"/>
      <c r="V21" s="301"/>
      <c r="W21" s="301">
        <f t="shared" ref="W21" si="2">IF(W19=0, "-", SUM(W19)/SUM(W13,W14))</f>
        <v>0.78333333333333333</v>
      </c>
      <c r="X21" s="301"/>
      <c r="Y21" s="301"/>
      <c r="Z21" s="301"/>
      <c r="AA21" s="301"/>
      <c r="AB21" s="301"/>
      <c r="AC21" s="301"/>
      <c r="AD21" s="301">
        <f t="shared" ref="AD21" si="3">IF(AD19=0, "-", SUM(AD19)/SUM(AD13,AD14))</f>
        <v>0.66666666666666663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627</v>
      </c>
      <c r="B22" s="957"/>
      <c r="C22" s="957"/>
      <c r="D22" s="957"/>
      <c r="E22" s="957"/>
      <c r="F22" s="958"/>
      <c r="G22" s="952" t="s">
        <v>254</v>
      </c>
      <c r="H22" s="207"/>
      <c r="I22" s="207"/>
      <c r="J22" s="207"/>
      <c r="K22" s="207"/>
      <c r="L22" s="207"/>
      <c r="M22" s="207"/>
      <c r="N22" s="207"/>
      <c r="O22" s="208"/>
      <c r="P22" s="917" t="s">
        <v>625</v>
      </c>
      <c r="Q22" s="207"/>
      <c r="R22" s="207"/>
      <c r="S22" s="207"/>
      <c r="T22" s="207"/>
      <c r="U22" s="207"/>
      <c r="V22" s="208"/>
      <c r="W22" s="917" t="s">
        <v>626</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641</v>
      </c>
      <c r="H23" s="954"/>
      <c r="I23" s="954"/>
      <c r="J23" s="954"/>
      <c r="K23" s="954"/>
      <c r="L23" s="954"/>
      <c r="M23" s="954"/>
      <c r="N23" s="954"/>
      <c r="O23" s="955"/>
      <c r="P23" s="903">
        <v>31</v>
      </c>
      <c r="Q23" s="904"/>
      <c r="R23" s="904"/>
      <c r="S23" s="904"/>
      <c r="T23" s="904"/>
      <c r="U23" s="904"/>
      <c r="V23" s="918"/>
      <c r="W23" s="903">
        <v>30</v>
      </c>
      <c r="X23" s="904"/>
      <c r="Y23" s="904"/>
      <c r="Z23" s="904"/>
      <c r="AA23" s="904"/>
      <c r="AB23" s="904"/>
      <c r="AC23" s="918"/>
      <c r="AD23" s="966" t="s">
        <v>715</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642</v>
      </c>
      <c r="H24" s="920"/>
      <c r="I24" s="920"/>
      <c r="J24" s="920"/>
      <c r="K24" s="920"/>
      <c r="L24" s="920"/>
      <c r="M24" s="920"/>
      <c r="N24" s="920"/>
      <c r="O24" s="921"/>
      <c r="P24" s="649">
        <v>0</v>
      </c>
      <c r="Q24" s="650"/>
      <c r="R24" s="650"/>
      <c r="S24" s="650"/>
      <c r="T24" s="650"/>
      <c r="U24" s="650"/>
      <c r="V24" s="651"/>
      <c r="W24" s="649">
        <v>0</v>
      </c>
      <c r="X24" s="650"/>
      <c r="Y24" s="650"/>
      <c r="Z24" s="650"/>
      <c r="AA24" s="650"/>
      <c r="AB24" s="650"/>
      <c r="AC24" s="651"/>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9"/>
      <c r="Q25" s="650"/>
      <c r="R25" s="650"/>
      <c r="S25" s="650"/>
      <c r="T25" s="650"/>
      <c r="U25" s="650"/>
      <c r="V25" s="651"/>
      <c r="W25" s="649"/>
      <c r="X25" s="650"/>
      <c r="Y25" s="650"/>
      <c r="Z25" s="650"/>
      <c r="AA25" s="650"/>
      <c r="AB25" s="650"/>
      <c r="AC25" s="651"/>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9"/>
      <c r="Q26" s="650"/>
      <c r="R26" s="650"/>
      <c r="S26" s="650"/>
      <c r="T26" s="650"/>
      <c r="U26" s="650"/>
      <c r="V26" s="651"/>
      <c r="W26" s="649"/>
      <c r="X26" s="650"/>
      <c r="Y26" s="650"/>
      <c r="Z26" s="650"/>
      <c r="AA26" s="650"/>
      <c r="AB26" s="650"/>
      <c r="AC26" s="651"/>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9"/>
      <c r="Q27" s="650"/>
      <c r="R27" s="650"/>
      <c r="S27" s="650"/>
      <c r="T27" s="650"/>
      <c r="U27" s="650"/>
      <c r="V27" s="651"/>
      <c r="W27" s="649"/>
      <c r="X27" s="650"/>
      <c r="Y27" s="650"/>
      <c r="Z27" s="650"/>
      <c r="AA27" s="650"/>
      <c r="AB27" s="650"/>
      <c r="AC27" s="651"/>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9">
        <f>AK13</f>
        <v>31</v>
      </c>
      <c r="Q29" s="650"/>
      <c r="R29" s="650"/>
      <c r="S29" s="650"/>
      <c r="T29" s="650"/>
      <c r="U29" s="650"/>
      <c r="V29" s="651"/>
      <c r="W29" s="935">
        <f>AR13</f>
        <v>30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25.5" customHeight="1" x14ac:dyDescent="0.15">
      <c r="A30" s="844" t="s">
        <v>270</v>
      </c>
      <c r="B30" s="845"/>
      <c r="C30" s="845"/>
      <c r="D30" s="845"/>
      <c r="E30" s="845"/>
      <c r="F30" s="846"/>
      <c r="G30" s="762" t="s">
        <v>145</v>
      </c>
      <c r="H30" s="763"/>
      <c r="I30" s="763"/>
      <c r="J30" s="763"/>
      <c r="K30" s="763"/>
      <c r="L30" s="763"/>
      <c r="M30" s="763"/>
      <c r="N30" s="763"/>
      <c r="O30" s="764"/>
      <c r="P30" s="840" t="s">
        <v>58</v>
      </c>
      <c r="Q30" s="763"/>
      <c r="R30" s="763"/>
      <c r="S30" s="763"/>
      <c r="T30" s="763"/>
      <c r="U30" s="763"/>
      <c r="V30" s="763"/>
      <c r="W30" s="763"/>
      <c r="X30" s="764"/>
      <c r="Y30" s="837"/>
      <c r="Z30" s="838"/>
      <c r="AA30" s="839"/>
      <c r="AB30" s="841" t="s">
        <v>11</v>
      </c>
      <c r="AC30" s="842"/>
      <c r="AD30" s="843"/>
      <c r="AE30" s="841" t="s">
        <v>308</v>
      </c>
      <c r="AF30" s="842"/>
      <c r="AG30" s="842"/>
      <c r="AH30" s="843"/>
      <c r="AI30" s="898" t="s">
        <v>330</v>
      </c>
      <c r="AJ30" s="898"/>
      <c r="AK30" s="898"/>
      <c r="AL30" s="841"/>
      <c r="AM30" s="898" t="s">
        <v>427</v>
      </c>
      <c r="AN30" s="898"/>
      <c r="AO30" s="898"/>
      <c r="AP30" s="841"/>
      <c r="AQ30" s="756" t="s">
        <v>184</v>
      </c>
      <c r="AR30" s="757"/>
      <c r="AS30" s="757"/>
      <c r="AT30" s="758"/>
      <c r="AU30" s="763" t="s">
        <v>133</v>
      </c>
      <c r="AV30" s="763"/>
      <c r="AW30" s="763"/>
      <c r="AX30" s="900"/>
    </row>
    <row r="31" spans="1:50" ht="25.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899"/>
      <c r="AJ31" s="899"/>
      <c r="AK31" s="899"/>
      <c r="AL31" s="397"/>
      <c r="AM31" s="899"/>
      <c r="AN31" s="899"/>
      <c r="AO31" s="899"/>
      <c r="AP31" s="397"/>
      <c r="AQ31" s="235" t="s">
        <v>640</v>
      </c>
      <c r="AR31" s="186"/>
      <c r="AS31" s="121" t="s">
        <v>185</v>
      </c>
      <c r="AT31" s="122"/>
      <c r="AU31" s="185">
        <v>3</v>
      </c>
      <c r="AV31" s="185"/>
      <c r="AW31" s="382" t="s">
        <v>175</v>
      </c>
      <c r="AX31" s="383"/>
    </row>
    <row r="32" spans="1:50" ht="37.5" customHeight="1" x14ac:dyDescent="0.15">
      <c r="A32" s="387"/>
      <c r="B32" s="385"/>
      <c r="C32" s="385"/>
      <c r="D32" s="385"/>
      <c r="E32" s="385"/>
      <c r="F32" s="386"/>
      <c r="G32" s="553" t="s">
        <v>643</v>
      </c>
      <c r="H32" s="554"/>
      <c r="I32" s="554"/>
      <c r="J32" s="554"/>
      <c r="K32" s="554"/>
      <c r="L32" s="554"/>
      <c r="M32" s="554"/>
      <c r="N32" s="554"/>
      <c r="O32" s="555"/>
      <c r="P32" s="93" t="s">
        <v>644</v>
      </c>
      <c r="Q32" s="93"/>
      <c r="R32" s="93"/>
      <c r="S32" s="93"/>
      <c r="T32" s="93"/>
      <c r="U32" s="93"/>
      <c r="V32" s="93"/>
      <c r="W32" s="93"/>
      <c r="X32" s="94"/>
      <c r="Y32" s="460" t="s">
        <v>12</v>
      </c>
      <c r="Z32" s="520"/>
      <c r="AA32" s="521"/>
      <c r="AB32" s="450" t="s">
        <v>14</v>
      </c>
      <c r="AC32" s="450"/>
      <c r="AD32" s="450"/>
      <c r="AE32" s="203">
        <v>77.3</v>
      </c>
      <c r="AF32" s="204"/>
      <c r="AG32" s="204"/>
      <c r="AH32" s="204"/>
      <c r="AI32" s="203">
        <v>78.400000000000006</v>
      </c>
      <c r="AJ32" s="204"/>
      <c r="AK32" s="204"/>
      <c r="AL32" s="204"/>
      <c r="AM32" s="203">
        <v>80.7</v>
      </c>
      <c r="AN32" s="204"/>
      <c r="AO32" s="204"/>
      <c r="AP32" s="204"/>
      <c r="AQ32" s="321" t="s">
        <v>640</v>
      </c>
      <c r="AR32" s="193"/>
      <c r="AS32" s="193"/>
      <c r="AT32" s="322"/>
      <c r="AU32" s="204" t="s">
        <v>640</v>
      </c>
      <c r="AV32" s="204"/>
      <c r="AW32" s="204"/>
      <c r="AX32" s="206"/>
    </row>
    <row r="33" spans="1:51" ht="37.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t="s">
        <v>14</v>
      </c>
      <c r="AC33" s="512"/>
      <c r="AD33" s="512"/>
      <c r="AE33" s="203">
        <v>74.599999999999994</v>
      </c>
      <c r="AF33" s="204"/>
      <c r="AG33" s="204"/>
      <c r="AH33" s="204"/>
      <c r="AI33" s="203">
        <v>74.599999999999994</v>
      </c>
      <c r="AJ33" s="204"/>
      <c r="AK33" s="204"/>
      <c r="AL33" s="204"/>
      <c r="AM33" s="203">
        <v>74.599999999999994</v>
      </c>
      <c r="AN33" s="204"/>
      <c r="AO33" s="204"/>
      <c r="AP33" s="204"/>
      <c r="AQ33" s="321" t="s">
        <v>640</v>
      </c>
      <c r="AR33" s="193"/>
      <c r="AS33" s="193"/>
      <c r="AT33" s="322"/>
      <c r="AU33" s="204">
        <v>74.599999999999994</v>
      </c>
      <c r="AV33" s="204"/>
      <c r="AW33" s="204"/>
      <c r="AX33" s="206"/>
    </row>
    <row r="34" spans="1:51" ht="37.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v>103.9</v>
      </c>
      <c r="AF34" s="204"/>
      <c r="AG34" s="204"/>
      <c r="AH34" s="204"/>
      <c r="AI34" s="203">
        <v>105.1</v>
      </c>
      <c r="AJ34" s="204"/>
      <c r="AK34" s="204"/>
      <c r="AL34" s="204"/>
      <c r="AM34" s="203">
        <v>108.2</v>
      </c>
      <c r="AN34" s="204"/>
      <c r="AO34" s="204"/>
      <c r="AP34" s="204"/>
      <c r="AQ34" s="321" t="s">
        <v>640</v>
      </c>
      <c r="AR34" s="193"/>
      <c r="AS34" s="193"/>
      <c r="AT34" s="322"/>
      <c r="AU34" s="204" t="s">
        <v>640</v>
      </c>
      <c r="AV34" s="204"/>
      <c r="AW34" s="204"/>
      <c r="AX34" s="206"/>
    </row>
    <row r="35" spans="1:51" ht="23.25" customHeight="1" x14ac:dyDescent="0.15">
      <c r="A35" s="213" t="s">
        <v>298</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9" t="s">
        <v>270</v>
      </c>
      <c r="B37" s="760"/>
      <c r="C37" s="760"/>
      <c r="D37" s="760"/>
      <c r="E37" s="760"/>
      <c r="F37" s="761"/>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308</v>
      </c>
      <c r="AF37" s="232"/>
      <c r="AG37" s="232"/>
      <c r="AH37" s="232"/>
      <c r="AI37" s="232" t="s">
        <v>330</v>
      </c>
      <c r="AJ37" s="232"/>
      <c r="AK37" s="232"/>
      <c r="AL37" s="232"/>
      <c r="AM37" s="232" t="s">
        <v>427</v>
      </c>
      <c r="AN37" s="232"/>
      <c r="AO37" s="232"/>
      <c r="AP37" s="232"/>
      <c r="AQ37" s="139" t="s">
        <v>184</v>
      </c>
      <c r="AR37" s="140"/>
      <c r="AS37" s="140"/>
      <c r="AT37" s="141"/>
      <c r="AU37" s="401" t="s">
        <v>133</v>
      </c>
      <c r="AV37" s="401"/>
      <c r="AW37" s="401"/>
      <c r="AX37" s="893"/>
      <c r="AY37">
        <f>COUNTA($G$39)</f>
        <v>1</v>
      </c>
    </row>
    <row r="38" spans="1:51" ht="18.75"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t="s">
        <v>640</v>
      </c>
      <c r="AR38" s="186"/>
      <c r="AS38" s="121" t="s">
        <v>185</v>
      </c>
      <c r="AT38" s="122"/>
      <c r="AU38" s="185">
        <v>3</v>
      </c>
      <c r="AV38" s="185"/>
      <c r="AW38" s="382" t="s">
        <v>175</v>
      </c>
      <c r="AX38" s="383"/>
      <c r="AY38">
        <f>$AY$37</f>
        <v>1</v>
      </c>
    </row>
    <row r="39" spans="1:51" ht="35.1" customHeight="1" x14ac:dyDescent="0.15">
      <c r="A39" s="387"/>
      <c r="B39" s="385"/>
      <c r="C39" s="385"/>
      <c r="D39" s="385"/>
      <c r="E39" s="385"/>
      <c r="F39" s="386"/>
      <c r="G39" s="553" t="s">
        <v>646</v>
      </c>
      <c r="H39" s="554"/>
      <c r="I39" s="554"/>
      <c r="J39" s="554"/>
      <c r="K39" s="554"/>
      <c r="L39" s="554"/>
      <c r="M39" s="554"/>
      <c r="N39" s="554"/>
      <c r="O39" s="555"/>
      <c r="P39" s="93" t="s">
        <v>647</v>
      </c>
      <c r="Q39" s="93"/>
      <c r="R39" s="93"/>
      <c r="S39" s="93"/>
      <c r="T39" s="93"/>
      <c r="U39" s="93"/>
      <c r="V39" s="93"/>
      <c r="W39" s="93"/>
      <c r="X39" s="94"/>
      <c r="Y39" s="460" t="s">
        <v>12</v>
      </c>
      <c r="Z39" s="520"/>
      <c r="AA39" s="521"/>
      <c r="AB39" s="450" t="s">
        <v>14</v>
      </c>
      <c r="AC39" s="450"/>
      <c r="AD39" s="450"/>
      <c r="AE39" s="203">
        <v>1.2</v>
      </c>
      <c r="AF39" s="204"/>
      <c r="AG39" s="204"/>
      <c r="AH39" s="204"/>
      <c r="AI39" s="203">
        <v>2.2000000000000002</v>
      </c>
      <c r="AJ39" s="204"/>
      <c r="AK39" s="204"/>
      <c r="AL39" s="204"/>
      <c r="AM39" s="203">
        <v>5.7</v>
      </c>
      <c r="AN39" s="204"/>
      <c r="AO39" s="204"/>
      <c r="AP39" s="204"/>
      <c r="AQ39" s="321" t="s">
        <v>640</v>
      </c>
      <c r="AR39" s="193"/>
      <c r="AS39" s="193"/>
      <c r="AT39" s="322"/>
      <c r="AU39" s="204" t="s">
        <v>640</v>
      </c>
      <c r="AV39" s="204"/>
      <c r="AW39" s="204"/>
      <c r="AX39" s="206"/>
      <c r="AY39">
        <f t="shared" ref="AY39:AY43" si="4">$AY$37</f>
        <v>1</v>
      </c>
    </row>
    <row r="40" spans="1:51" ht="35.1"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t="s">
        <v>14</v>
      </c>
      <c r="AC40" s="512"/>
      <c r="AD40" s="512"/>
      <c r="AE40" s="203">
        <v>1.4</v>
      </c>
      <c r="AF40" s="204"/>
      <c r="AG40" s="204"/>
      <c r="AH40" s="204"/>
      <c r="AI40" s="203">
        <v>1.4</v>
      </c>
      <c r="AJ40" s="204"/>
      <c r="AK40" s="204"/>
      <c r="AL40" s="204"/>
      <c r="AM40" s="203">
        <v>1.4</v>
      </c>
      <c r="AN40" s="204"/>
      <c r="AO40" s="204"/>
      <c r="AP40" s="204"/>
      <c r="AQ40" s="321" t="s">
        <v>640</v>
      </c>
      <c r="AR40" s="193"/>
      <c r="AS40" s="193"/>
      <c r="AT40" s="322"/>
      <c r="AU40" s="204">
        <v>3</v>
      </c>
      <c r="AV40" s="204"/>
      <c r="AW40" s="204"/>
      <c r="AX40" s="206"/>
      <c r="AY40">
        <f t="shared" si="4"/>
        <v>1</v>
      </c>
    </row>
    <row r="41" spans="1:51" ht="35.1"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v>85.7</v>
      </c>
      <c r="AF41" s="204"/>
      <c r="AG41" s="204"/>
      <c r="AH41" s="204"/>
      <c r="AI41" s="203">
        <v>157.1</v>
      </c>
      <c r="AJ41" s="204"/>
      <c r="AK41" s="204"/>
      <c r="AL41" s="204"/>
      <c r="AM41" s="203">
        <v>407.1</v>
      </c>
      <c r="AN41" s="204"/>
      <c r="AO41" s="204"/>
      <c r="AP41" s="204"/>
      <c r="AQ41" s="321" t="s">
        <v>640</v>
      </c>
      <c r="AR41" s="193"/>
      <c r="AS41" s="193"/>
      <c r="AT41" s="322"/>
      <c r="AU41" s="204" t="s">
        <v>640</v>
      </c>
      <c r="AV41" s="204"/>
      <c r="AW41" s="204"/>
      <c r="AX41" s="206"/>
      <c r="AY41">
        <f t="shared" si="4"/>
        <v>1</v>
      </c>
    </row>
    <row r="42" spans="1:51" ht="23.25" customHeight="1" x14ac:dyDescent="0.15">
      <c r="A42" s="213" t="s">
        <v>298</v>
      </c>
      <c r="B42" s="214"/>
      <c r="C42" s="214"/>
      <c r="D42" s="214"/>
      <c r="E42" s="214"/>
      <c r="F42" s="215"/>
      <c r="G42" s="219" t="s">
        <v>645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9" t="s">
        <v>270</v>
      </c>
      <c r="B44" s="760"/>
      <c r="C44" s="760"/>
      <c r="D44" s="760"/>
      <c r="E44" s="760"/>
      <c r="F44" s="761"/>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308</v>
      </c>
      <c r="AF44" s="232"/>
      <c r="AG44" s="232"/>
      <c r="AH44" s="232"/>
      <c r="AI44" s="232" t="s">
        <v>330</v>
      </c>
      <c r="AJ44" s="232"/>
      <c r="AK44" s="232"/>
      <c r="AL44" s="232"/>
      <c r="AM44" s="232" t="s">
        <v>427</v>
      </c>
      <c r="AN44" s="232"/>
      <c r="AO44" s="232"/>
      <c r="AP44" s="232"/>
      <c r="AQ44" s="139" t="s">
        <v>184</v>
      </c>
      <c r="AR44" s="140"/>
      <c r="AS44" s="140"/>
      <c r="AT44" s="141"/>
      <c r="AU44" s="401" t="s">
        <v>133</v>
      </c>
      <c r="AV44" s="401"/>
      <c r="AW44" s="401"/>
      <c r="AX44" s="893"/>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c r="AV45" s="185"/>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270</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308</v>
      </c>
      <c r="AF51" s="232"/>
      <c r="AG51" s="232"/>
      <c r="AH51" s="232"/>
      <c r="AI51" s="232" t="s">
        <v>330</v>
      </c>
      <c r="AJ51" s="232"/>
      <c r="AK51" s="232"/>
      <c r="AL51" s="232"/>
      <c r="AM51" s="232" t="s">
        <v>427</v>
      </c>
      <c r="AN51" s="232"/>
      <c r="AO51" s="232"/>
      <c r="AP51" s="232"/>
      <c r="AQ51" s="139" t="s">
        <v>184</v>
      </c>
      <c r="AR51" s="140"/>
      <c r="AS51" s="140"/>
      <c r="AT51" s="141"/>
      <c r="AU51" s="908" t="s">
        <v>133</v>
      </c>
      <c r="AV51" s="908"/>
      <c r="AW51" s="908"/>
      <c r="AX51" s="909"/>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c r="AV52" s="185"/>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3" t="s">
        <v>14</v>
      </c>
      <c r="AC55" s="583"/>
      <c r="AD55" s="583"/>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270</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308</v>
      </c>
      <c r="AF58" s="232"/>
      <c r="AG58" s="232"/>
      <c r="AH58" s="232"/>
      <c r="AI58" s="232" t="s">
        <v>330</v>
      </c>
      <c r="AJ58" s="232"/>
      <c r="AK58" s="232"/>
      <c r="AL58" s="232"/>
      <c r="AM58" s="232" t="s">
        <v>427</v>
      </c>
      <c r="AN58" s="232"/>
      <c r="AO58" s="232"/>
      <c r="AP58" s="232"/>
      <c r="AQ58" s="139" t="s">
        <v>184</v>
      </c>
      <c r="AR58" s="140"/>
      <c r="AS58" s="140"/>
      <c r="AT58" s="141"/>
      <c r="AU58" s="908" t="s">
        <v>133</v>
      </c>
      <c r="AV58" s="908"/>
      <c r="AW58" s="908"/>
      <c r="AX58" s="909"/>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c r="AV59" s="185"/>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271</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266</v>
      </c>
      <c r="X65" s="477"/>
      <c r="Y65" s="480"/>
      <c r="Z65" s="480"/>
      <c r="AA65" s="481"/>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275</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271</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60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8"/>
      <c r="B76" s="499"/>
      <c r="C76" s="499"/>
      <c r="D76" s="499"/>
      <c r="E76" s="499"/>
      <c r="F76" s="500"/>
      <c r="G76" s="60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8"/>
      <c r="B77" s="499"/>
      <c r="C77" s="499"/>
      <c r="D77" s="499"/>
      <c r="E77" s="499"/>
      <c r="F77" s="500"/>
      <c r="G77" s="603"/>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6"/>
      <c r="I78" s="577"/>
      <c r="J78" s="577"/>
      <c r="K78" s="577"/>
      <c r="L78" s="577"/>
      <c r="M78" s="577"/>
      <c r="N78" s="577"/>
      <c r="O78" s="578"/>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265</v>
      </c>
      <c r="AP79" s="259"/>
      <c r="AQ79" s="259"/>
      <c r="AR79" s="62"/>
      <c r="AS79" s="258"/>
      <c r="AT79" s="259"/>
      <c r="AU79" s="259"/>
      <c r="AV79" s="259"/>
      <c r="AW79" s="259"/>
      <c r="AX79" s="951"/>
      <c r="AY79">
        <f>COUNTIF($AR$79,"☑")</f>
        <v>0</v>
      </c>
    </row>
    <row r="80" spans="1:51" ht="18.75" hidden="1" customHeight="1" x14ac:dyDescent="0.15">
      <c r="A80" s="847" t="s">
        <v>146</v>
      </c>
      <c r="B80" s="513" t="s">
        <v>262</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620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48"/>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48"/>
      <c r="B82" s="516"/>
      <c r="C82" s="414"/>
      <c r="D82" s="414"/>
      <c r="E82" s="414"/>
      <c r="F82" s="415"/>
      <c r="G82" s="668"/>
      <c r="H82" s="668"/>
      <c r="I82" s="668"/>
      <c r="J82" s="668"/>
      <c r="K82" s="668"/>
      <c r="L82" s="668"/>
      <c r="M82" s="668"/>
      <c r="N82" s="668"/>
      <c r="O82" s="668"/>
      <c r="P82" s="668"/>
      <c r="Q82" s="668"/>
      <c r="R82" s="668"/>
      <c r="S82" s="668"/>
      <c r="T82" s="668"/>
      <c r="U82" s="668"/>
      <c r="V82" s="668"/>
      <c r="W82" s="668"/>
      <c r="X82" s="668"/>
      <c r="Y82" s="668"/>
      <c r="Z82" s="668"/>
      <c r="AA82" s="669"/>
      <c r="AB82" s="867"/>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68"/>
      <c r="AY82">
        <f t="shared" ref="AY82:AY89" si="10">$AY$80</f>
        <v>0</v>
      </c>
    </row>
    <row r="83" spans="1:60" ht="22.5" hidden="1" customHeight="1" x14ac:dyDescent="0.15">
      <c r="A83" s="848"/>
      <c r="B83" s="516"/>
      <c r="C83" s="414"/>
      <c r="D83" s="414"/>
      <c r="E83" s="414"/>
      <c r="F83" s="415"/>
      <c r="G83" s="670"/>
      <c r="H83" s="670"/>
      <c r="I83" s="670"/>
      <c r="J83" s="670"/>
      <c r="K83" s="670"/>
      <c r="L83" s="670"/>
      <c r="M83" s="670"/>
      <c r="N83" s="670"/>
      <c r="O83" s="670"/>
      <c r="P83" s="670"/>
      <c r="Q83" s="670"/>
      <c r="R83" s="670"/>
      <c r="S83" s="670"/>
      <c r="T83" s="670"/>
      <c r="U83" s="670"/>
      <c r="V83" s="670"/>
      <c r="W83" s="670"/>
      <c r="X83" s="670"/>
      <c r="Y83" s="670"/>
      <c r="Z83" s="670"/>
      <c r="AA83" s="671"/>
      <c r="AB83" s="869"/>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0"/>
      <c r="AY83">
        <f t="shared" si="10"/>
        <v>0</v>
      </c>
    </row>
    <row r="84" spans="1:60" ht="19.5" hidden="1" customHeight="1" x14ac:dyDescent="0.15">
      <c r="A84" s="848"/>
      <c r="B84" s="517"/>
      <c r="C84" s="518"/>
      <c r="D84" s="518"/>
      <c r="E84" s="518"/>
      <c r="F84" s="519"/>
      <c r="G84" s="672"/>
      <c r="H84" s="672"/>
      <c r="I84" s="672"/>
      <c r="J84" s="672"/>
      <c r="K84" s="672"/>
      <c r="L84" s="672"/>
      <c r="M84" s="672"/>
      <c r="N84" s="672"/>
      <c r="O84" s="672"/>
      <c r="P84" s="672"/>
      <c r="Q84" s="672"/>
      <c r="R84" s="672"/>
      <c r="S84" s="672"/>
      <c r="T84" s="672"/>
      <c r="U84" s="672"/>
      <c r="V84" s="672"/>
      <c r="W84" s="672"/>
      <c r="X84" s="672"/>
      <c r="Y84" s="672"/>
      <c r="Z84" s="672"/>
      <c r="AA84" s="673"/>
      <c r="AB84" s="871"/>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72"/>
      <c r="AY84">
        <f t="shared" si="10"/>
        <v>0</v>
      </c>
    </row>
    <row r="85" spans="1:60" ht="18.75" hidden="1" customHeight="1" x14ac:dyDescent="0.15">
      <c r="A85" s="848"/>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308</v>
      </c>
      <c r="AF85" s="232"/>
      <c r="AG85" s="232"/>
      <c r="AH85" s="232"/>
      <c r="AI85" s="232" t="s">
        <v>330</v>
      </c>
      <c r="AJ85" s="232"/>
      <c r="AK85" s="232"/>
      <c r="AL85" s="232"/>
      <c r="AM85" s="232" t="s">
        <v>427</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48"/>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48"/>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3" t="s">
        <v>14</v>
      </c>
      <c r="AC89" s="583"/>
      <c r="AD89" s="583"/>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308</v>
      </c>
      <c r="AF90" s="232"/>
      <c r="AG90" s="232"/>
      <c r="AH90" s="232"/>
      <c r="AI90" s="232" t="s">
        <v>330</v>
      </c>
      <c r="AJ90" s="232"/>
      <c r="AK90" s="232"/>
      <c r="AL90" s="232"/>
      <c r="AM90" s="232" t="s">
        <v>427</v>
      </c>
      <c r="AN90" s="232"/>
      <c r="AO90" s="232"/>
      <c r="AP90" s="232"/>
      <c r="AQ90" s="143" t="s">
        <v>184</v>
      </c>
      <c r="AR90" s="118"/>
      <c r="AS90" s="118"/>
      <c r="AT90" s="119"/>
      <c r="AU90" s="522" t="s">
        <v>133</v>
      </c>
      <c r="AV90" s="522"/>
      <c r="AW90" s="522"/>
      <c r="AX90" s="523"/>
      <c r="AY90">
        <f>COUNTA($G$92)</f>
        <v>0</v>
      </c>
    </row>
    <row r="91" spans="1:60" ht="18.75" hidden="1" customHeight="1" x14ac:dyDescent="0.15">
      <c r="A91" s="848"/>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48"/>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3" t="s">
        <v>14</v>
      </c>
      <c r="AC94" s="583"/>
      <c r="AD94" s="583"/>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308</v>
      </c>
      <c r="AF95" s="232"/>
      <c r="AG95" s="232"/>
      <c r="AH95" s="232"/>
      <c r="AI95" s="232" t="s">
        <v>330</v>
      </c>
      <c r="AJ95" s="232"/>
      <c r="AK95" s="232"/>
      <c r="AL95" s="232"/>
      <c r="AM95" s="232" t="s">
        <v>427</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48"/>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48"/>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78" t="s">
        <v>13</v>
      </c>
      <c r="Z99" s="879"/>
      <c r="AA99" s="880"/>
      <c r="AB99" s="875" t="s">
        <v>14</v>
      </c>
      <c r="AC99" s="876"/>
      <c r="AD99" s="877"/>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7"/>
      <c r="Z100" s="838"/>
      <c r="AA100" s="839"/>
      <c r="AB100" s="470" t="s">
        <v>11</v>
      </c>
      <c r="AC100" s="470"/>
      <c r="AD100" s="470"/>
      <c r="AE100" s="528" t="s">
        <v>308</v>
      </c>
      <c r="AF100" s="529"/>
      <c r="AG100" s="529"/>
      <c r="AH100" s="530"/>
      <c r="AI100" s="528" t="s">
        <v>330</v>
      </c>
      <c r="AJ100" s="529"/>
      <c r="AK100" s="529"/>
      <c r="AL100" s="530"/>
      <c r="AM100" s="528" t="s">
        <v>427</v>
      </c>
      <c r="AN100" s="529"/>
      <c r="AO100" s="529"/>
      <c r="AP100" s="530"/>
      <c r="AQ100" s="302" t="s">
        <v>335</v>
      </c>
      <c r="AR100" s="303"/>
      <c r="AS100" s="303"/>
      <c r="AT100" s="304"/>
      <c r="AU100" s="302" t="s">
        <v>461</v>
      </c>
      <c r="AV100" s="303"/>
      <c r="AW100" s="303"/>
      <c r="AX100" s="305"/>
    </row>
    <row r="101" spans="1:60" ht="23.25" customHeight="1" x14ac:dyDescent="0.15">
      <c r="A101" s="408"/>
      <c r="B101" s="409"/>
      <c r="C101" s="409"/>
      <c r="D101" s="409"/>
      <c r="E101" s="409"/>
      <c r="F101" s="410"/>
      <c r="G101" s="93" t="s">
        <v>648</v>
      </c>
      <c r="H101" s="93"/>
      <c r="I101" s="93"/>
      <c r="J101" s="93"/>
      <c r="K101" s="93"/>
      <c r="L101" s="93"/>
      <c r="M101" s="93"/>
      <c r="N101" s="93"/>
      <c r="O101" s="93"/>
      <c r="P101" s="93"/>
      <c r="Q101" s="93"/>
      <c r="R101" s="93"/>
      <c r="S101" s="93"/>
      <c r="T101" s="93"/>
      <c r="U101" s="93"/>
      <c r="V101" s="93"/>
      <c r="W101" s="93"/>
      <c r="X101" s="94"/>
      <c r="Y101" s="531" t="s">
        <v>54</v>
      </c>
      <c r="Z101" s="532"/>
      <c r="AA101" s="533"/>
      <c r="AB101" s="450" t="s">
        <v>650</v>
      </c>
      <c r="AC101" s="450"/>
      <c r="AD101" s="450"/>
      <c r="AE101" s="267">
        <v>1532</v>
      </c>
      <c r="AF101" s="267"/>
      <c r="AG101" s="267"/>
      <c r="AH101" s="267"/>
      <c r="AI101" s="267">
        <v>1686</v>
      </c>
      <c r="AJ101" s="267"/>
      <c r="AK101" s="267"/>
      <c r="AL101" s="267"/>
      <c r="AM101" s="267">
        <v>1761</v>
      </c>
      <c r="AN101" s="267"/>
      <c r="AO101" s="267"/>
      <c r="AP101" s="267"/>
      <c r="AQ101" s="267" t="s">
        <v>640</v>
      </c>
      <c r="AR101" s="267"/>
      <c r="AS101" s="267"/>
      <c r="AT101" s="267"/>
      <c r="AU101" s="203" t="s">
        <v>640</v>
      </c>
      <c r="AV101" s="204"/>
      <c r="AW101" s="204"/>
      <c r="AX101" s="206"/>
    </row>
    <row r="102" spans="1:60" ht="23.25"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650</v>
      </c>
      <c r="AC102" s="450"/>
      <c r="AD102" s="450"/>
      <c r="AE102" s="267">
        <v>1380</v>
      </c>
      <c r="AF102" s="267"/>
      <c r="AG102" s="267"/>
      <c r="AH102" s="267"/>
      <c r="AI102" s="267">
        <v>1380</v>
      </c>
      <c r="AJ102" s="267"/>
      <c r="AK102" s="267"/>
      <c r="AL102" s="267"/>
      <c r="AM102" s="267">
        <v>1545</v>
      </c>
      <c r="AN102" s="267"/>
      <c r="AO102" s="267"/>
      <c r="AP102" s="267"/>
      <c r="AQ102" s="267">
        <v>1660</v>
      </c>
      <c r="AR102" s="267"/>
      <c r="AS102" s="267"/>
      <c r="AT102" s="267"/>
      <c r="AU102" s="210" t="s">
        <v>640</v>
      </c>
      <c r="AV102" s="211"/>
      <c r="AW102" s="211"/>
      <c r="AX102" s="306"/>
    </row>
    <row r="103" spans="1:60" ht="31.5" customHeight="1" x14ac:dyDescent="0.15">
      <c r="A103" s="405" t="s">
        <v>272</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1</v>
      </c>
    </row>
    <row r="104" spans="1:60" ht="23.25" customHeight="1" x14ac:dyDescent="0.15">
      <c r="A104" s="408"/>
      <c r="B104" s="409"/>
      <c r="C104" s="409"/>
      <c r="D104" s="409"/>
      <c r="E104" s="409"/>
      <c r="F104" s="410"/>
      <c r="G104" s="93" t="s">
        <v>649</v>
      </c>
      <c r="H104" s="93"/>
      <c r="I104" s="93"/>
      <c r="J104" s="93"/>
      <c r="K104" s="93"/>
      <c r="L104" s="93"/>
      <c r="M104" s="93"/>
      <c r="N104" s="93"/>
      <c r="O104" s="93"/>
      <c r="P104" s="93"/>
      <c r="Q104" s="93"/>
      <c r="R104" s="93"/>
      <c r="S104" s="93"/>
      <c r="T104" s="93"/>
      <c r="U104" s="93"/>
      <c r="V104" s="93"/>
      <c r="W104" s="93"/>
      <c r="X104" s="94"/>
      <c r="Y104" s="454" t="s">
        <v>54</v>
      </c>
      <c r="Z104" s="455"/>
      <c r="AA104" s="456"/>
      <c r="AB104" s="534" t="s">
        <v>651</v>
      </c>
      <c r="AC104" s="535"/>
      <c r="AD104" s="536"/>
      <c r="AE104" s="267">
        <v>59002</v>
      </c>
      <c r="AF104" s="267"/>
      <c r="AG104" s="267"/>
      <c r="AH104" s="267"/>
      <c r="AI104" s="267">
        <v>103885</v>
      </c>
      <c r="AJ104" s="267"/>
      <c r="AK104" s="267"/>
      <c r="AL104" s="267"/>
      <c r="AM104" s="267">
        <v>269419</v>
      </c>
      <c r="AN104" s="267"/>
      <c r="AO104" s="267"/>
      <c r="AP104" s="267"/>
      <c r="AQ104" s="267" t="s">
        <v>640</v>
      </c>
      <c r="AR104" s="267"/>
      <c r="AS104" s="267"/>
      <c r="AT104" s="267"/>
      <c r="AU104" s="267" t="s">
        <v>640</v>
      </c>
      <c r="AV104" s="267"/>
      <c r="AW104" s="267"/>
      <c r="AX104" s="268"/>
      <c r="AY104">
        <f>$AY$103</f>
        <v>1</v>
      </c>
    </row>
    <row r="105" spans="1:60" ht="23.25"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57" t="s">
        <v>651</v>
      </c>
      <c r="AC105" s="458"/>
      <c r="AD105" s="459"/>
      <c r="AE105" s="267">
        <v>68047</v>
      </c>
      <c r="AF105" s="267"/>
      <c r="AG105" s="267"/>
      <c r="AH105" s="267"/>
      <c r="AI105" s="267">
        <v>56826</v>
      </c>
      <c r="AJ105" s="267"/>
      <c r="AK105" s="267"/>
      <c r="AL105" s="267"/>
      <c r="AM105" s="267">
        <v>67321</v>
      </c>
      <c r="AN105" s="267"/>
      <c r="AO105" s="267"/>
      <c r="AP105" s="267"/>
      <c r="AQ105" s="267">
        <v>144102</v>
      </c>
      <c r="AR105" s="267"/>
      <c r="AS105" s="267"/>
      <c r="AT105" s="267"/>
      <c r="AU105" s="267" t="s">
        <v>640</v>
      </c>
      <c r="AV105" s="267"/>
      <c r="AW105" s="267"/>
      <c r="AX105" s="268"/>
      <c r="AY105">
        <f>$AY$103</f>
        <v>1</v>
      </c>
    </row>
    <row r="106" spans="1:60" ht="31.5" hidden="1" customHeight="1" x14ac:dyDescent="0.15">
      <c r="A106" s="405" t="s">
        <v>272</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272</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272</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308</v>
      </c>
      <c r="AF115" s="232"/>
      <c r="AG115" s="232"/>
      <c r="AH115" s="232"/>
      <c r="AI115" s="232" t="s">
        <v>330</v>
      </c>
      <c r="AJ115" s="232"/>
      <c r="AK115" s="232"/>
      <c r="AL115" s="232"/>
      <c r="AM115" s="232" t="s">
        <v>427</v>
      </c>
      <c r="AN115" s="232"/>
      <c r="AO115" s="232"/>
      <c r="AP115" s="232"/>
      <c r="AQ115" s="580" t="s">
        <v>462</v>
      </c>
      <c r="AR115" s="581"/>
      <c r="AS115" s="581"/>
      <c r="AT115" s="581"/>
      <c r="AU115" s="581"/>
      <c r="AV115" s="581"/>
      <c r="AW115" s="581"/>
      <c r="AX115" s="582"/>
    </row>
    <row r="116" spans="1:51" ht="23.25" customHeight="1" x14ac:dyDescent="0.15">
      <c r="A116" s="425"/>
      <c r="B116" s="426"/>
      <c r="C116" s="426"/>
      <c r="D116" s="426"/>
      <c r="E116" s="426"/>
      <c r="F116" s="427"/>
      <c r="G116" s="377" t="s">
        <v>652</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710</v>
      </c>
      <c r="AC116" s="452"/>
      <c r="AD116" s="453"/>
      <c r="AE116" s="267">
        <v>26</v>
      </c>
      <c r="AF116" s="267"/>
      <c r="AG116" s="267"/>
      <c r="AH116" s="267"/>
      <c r="AI116" s="267">
        <v>25</v>
      </c>
      <c r="AJ116" s="267"/>
      <c r="AK116" s="267"/>
      <c r="AL116" s="267"/>
      <c r="AM116" s="267">
        <v>25</v>
      </c>
      <c r="AN116" s="267"/>
      <c r="AO116" s="267"/>
      <c r="AP116" s="267"/>
      <c r="AQ116" s="203">
        <v>7</v>
      </c>
      <c r="AR116" s="204"/>
      <c r="AS116" s="204"/>
      <c r="AT116" s="204"/>
      <c r="AU116" s="204"/>
      <c r="AV116" s="204"/>
      <c r="AW116" s="204"/>
      <c r="AX116" s="206"/>
    </row>
    <row r="117" spans="1:51" ht="59.25" customHeight="1" x14ac:dyDescent="0.15">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654</v>
      </c>
      <c r="AC117" s="462"/>
      <c r="AD117" s="463"/>
      <c r="AE117" s="579" t="s">
        <v>655</v>
      </c>
      <c r="AF117" s="540"/>
      <c r="AG117" s="540"/>
      <c r="AH117" s="540"/>
      <c r="AI117" s="579" t="s">
        <v>678</v>
      </c>
      <c r="AJ117" s="540"/>
      <c r="AK117" s="540"/>
      <c r="AL117" s="540"/>
      <c r="AM117" s="579" t="s">
        <v>708</v>
      </c>
      <c r="AN117" s="540"/>
      <c r="AO117" s="540"/>
      <c r="AP117" s="540"/>
      <c r="AQ117" s="540" t="s">
        <v>713</v>
      </c>
      <c r="AR117" s="540"/>
      <c r="AS117" s="540"/>
      <c r="AT117" s="540"/>
      <c r="AU117" s="540"/>
      <c r="AV117" s="540"/>
      <c r="AW117" s="540"/>
      <c r="AX117" s="541"/>
    </row>
    <row r="118" spans="1:51" ht="23.25"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308</v>
      </c>
      <c r="AF118" s="232"/>
      <c r="AG118" s="232"/>
      <c r="AH118" s="232"/>
      <c r="AI118" s="232" t="s">
        <v>330</v>
      </c>
      <c r="AJ118" s="232"/>
      <c r="AK118" s="232"/>
      <c r="AL118" s="232"/>
      <c r="AM118" s="232" t="s">
        <v>427</v>
      </c>
      <c r="AN118" s="232"/>
      <c r="AO118" s="232"/>
      <c r="AP118" s="232"/>
      <c r="AQ118" s="580" t="s">
        <v>462</v>
      </c>
      <c r="AR118" s="581"/>
      <c r="AS118" s="581"/>
      <c r="AT118" s="581"/>
      <c r="AU118" s="581"/>
      <c r="AV118" s="581"/>
      <c r="AW118" s="581"/>
      <c r="AX118" s="582"/>
      <c r="AY118" s="77">
        <f>IF(SUBSTITUTE(SUBSTITUTE($G$119,"／",""),"　","")="",0,1)</f>
        <v>1</v>
      </c>
    </row>
    <row r="119" spans="1:51" ht="23.25" customHeight="1" x14ac:dyDescent="0.15">
      <c r="A119" s="425"/>
      <c r="B119" s="426"/>
      <c r="C119" s="426"/>
      <c r="D119" s="426"/>
      <c r="E119" s="426"/>
      <c r="F119" s="427"/>
      <c r="G119" s="377" t="s">
        <v>653</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t="s">
        <v>710</v>
      </c>
      <c r="AC119" s="452"/>
      <c r="AD119" s="453"/>
      <c r="AE119" s="267">
        <v>2199</v>
      </c>
      <c r="AF119" s="267"/>
      <c r="AG119" s="267"/>
      <c r="AH119" s="267"/>
      <c r="AI119" s="267">
        <v>1169</v>
      </c>
      <c r="AJ119" s="267"/>
      <c r="AK119" s="267"/>
      <c r="AL119" s="267"/>
      <c r="AM119" s="267">
        <v>365</v>
      </c>
      <c r="AN119" s="267"/>
      <c r="AO119" s="267"/>
      <c r="AP119" s="267"/>
      <c r="AQ119" s="267">
        <v>216</v>
      </c>
      <c r="AR119" s="267"/>
      <c r="AS119" s="267"/>
      <c r="AT119" s="267"/>
      <c r="AU119" s="267"/>
      <c r="AV119" s="267"/>
      <c r="AW119" s="267"/>
      <c r="AX119" s="268"/>
      <c r="AY119">
        <f>$AY$118</f>
        <v>1</v>
      </c>
    </row>
    <row r="120" spans="1:51" ht="46.5" customHeight="1" thickBot="1" x14ac:dyDescent="0.2">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654</v>
      </c>
      <c r="AC120" s="462"/>
      <c r="AD120" s="463"/>
      <c r="AE120" s="579" t="s">
        <v>656</v>
      </c>
      <c r="AF120" s="540"/>
      <c r="AG120" s="540"/>
      <c r="AH120" s="540"/>
      <c r="AI120" s="579" t="s">
        <v>712</v>
      </c>
      <c r="AJ120" s="540"/>
      <c r="AK120" s="540"/>
      <c r="AL120" s="540"/>
      <c r="AM120" s="579" t="s">
        <v>709</v>
      </c>
      <c r="AN120" s="540"/>
      <c r="AO120" s="540"/>
      <c r="AP120" s="540"/>
      <c r="AQ120" s="540" t="s">
        <v>714</v>
      </c>
      <c r="AR120" s="540"/>
      <c r="AS120" s="540"/>
      <c r="AT120" s="540"/>
      <c r="AU120" s="540"/>
      <c r="AV120" s="540"/>
      <c r="AW120" s="540"/>
      <c r="AX120" s="541"/>
      <c r="AY120">
        <f>$AY$118</f>
        <v>1</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308</v>
      </c>
      <c r="AF121" s="232"/>
      <c r="AG121" s="232"/>
      <c r="AH121" s="232"/>
      <c r="AI121" s="232" t="s">
        <v>330</v>
      </c>
      <c r="AJ121" s="232"/>
      <c r="AK121" s="232"/>
      <c r="AL121" s="232"/>
      <c r="AM121" s="232" t="s">
        <v>427</v>
      </c>
      <c r="AN121" s="232"/>
      <c r="AO121" s="232"/>
      <c r="AP121" s="232"/>
      <c r="AQ121" s="580" t="s">
        <v>462</v>
      </c>
      <c r="AR121" s="581"/>
      <c r="AS121" s="581"/>
      <c r="AT121" s="581"/>
      <c r="AU121" s="581"/>
      <c r="AV121" s="581"/>
      <c r="AW121" s="581"/>
      <c r="AX121" s="582"/>
      <c r="AY121" s="77">
        <f>IF(SUBSTITUTE(SUBSTITUTE($G$122,"／",""),"　","")="",0,1)</f>
        <v>0</v>
      </c>
    </row>
    <row r="122" spans="1:51" ht="23.25" hidden="1" customHeight="1" x14ac:dyDescent="0.15">
      <c r="A122" s="425"/>
      <c r="B122" s="426"/>
      <c r="C122" s="426"/>
      <c r="D122" s="426"/>
      <c r="E122" s="426"/>
      <c r="F122" s="427"/>
      <c r="G122" s="377" t="s">
        <v>279</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280</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308</v>
      </c>
      <c r="AF124" s="232"/>
      <c r="AG124" s="232"/>
      <c r="AH124" s="232"/>
      <c r="AI124" s="232" t="s">
        <v>330</v>
      </c>
      <c r="AJ124" s="232"/>
      <c r="AK124" s="232"/>
      <c r="AL124" s="232"/>
      <c r="AM124" s="232" t="s">
        <v>427</v>
      </c>
      <c r="AN124" s="232"/>
      <c r="AO124" s="232"/>
      <c r="AP124" s="232"/>
      <c r="AQ124" s="580" t="s">
        <v>462</v>
      </c>
      <c r="AR124" s="581"/>
      <c r="AS124" s="581"/>
      <c r="AT124" s="581"/>
      <c r="AU124" s="581"/>
      <c r="AV124" s="581"/>
      <c r="AW124" s="581"/>
      <c r="AX124" s="582"/>
      <c r="AY124" s="77">
        <f>IF(SUBSTITUTE(SUBSTITUTE($G$125,"／",""),"　","")="",0,1)</f>
        <v>0</v>
      </c>
    </row>
    <row r="125" spans="1:51" ht="23.25" hidden="1" customHeight="1" x14ac:dyDescent="0.15">
      <c r="A125" s="425"/>
      <c r="B125" s="426"/>
      <c r="C125" s="426"/>
      <c r="D125" s="426"/>
      <c r="E125" s="426"/>
      <c r="F125" s="427"/>
      <c r="G125" s="377" t="s">
        <v>458</v>
      </c>
      <c r="H125" s="377"/>
      <c r="I125" s="377"/>
      <c r="J125" s="377"/>
      <c r="K125" s="377"/>
      <c r="L125" s="377"/>
      <c r="M125" s="377"/>
      <c r="N125" s="377"/>
      <c r="O125" s="377"/>
      <c r="P125" s="377"/>
      <c r="Q125" s="377"/>
      <c r="R125" s="377"/>
      <c r="S125" s="377"/>
      <c r="T125" s="377"/>
      <c r="U125" s="377"/>
      <c r="V125" s="377"/>
      <c r="W125" s="377"/>
      <c r="X125" s="913"/>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4"/>
      <c r="Y126" s="460" t="s">
        <v>48</v>
      </c>
      <c r="Z126" s="434"/>
      <c r="AA126" s="435"/>
      <c r="AB126" s="461" t="s">
        <v>278</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23"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0"/>
      <c r="Z127" s="911"/>
      <c r="AA127" s="912"/>
      <c r="AB127" s="397" t="s">
        <v>11</v>
      </c>
      <c r="AC127" s="398"/>
      <c r="AD127" s="399"/>
      <c r="AE127" s="232" t="s">
        <v>308</v>
      </c>
      <c r="AF127" s="232"/>
      <c r="AG127" s="232"/>
      <c r="AH127" s="232"/>
      <c r="AI127" s="232" t="s">
        <v>330</v>
      </c>
      <c r="AJ127" s="232"/>
      <c r="AK127" s="232"/>
      <c r="AL127" s="232"/>
      <c r="AM127" s="232" t="s">
        <v>427</v>
      </c>
      <c r="AN127" s="232"/>
      <c r="AO127" s="232"/>
      <c r="AP127" s="232"/>
      <c r="AQ127" s="580" t="s">
        <v>462</v>
      </c>
      <c r="AR127" s="581"/>
      <c r="AS127" s="581"/>
      <c r="AT127" s="581"/>
      <c r="AU127" s="581"/>
      <c r="AV127" s="581"/>
      <c r="AW127" s="581"/>
      <c r="AX127" s="582"/>
      <c r="AY127" s="77">
        <f>IF(SUBSTITUTE(SUBSTITUTE($G$128,"／",""),"　","")="",0,1)</f>
        <v>0</v>
      </c>
    </row>
    <row r="128" spans="1:51" ht="23.25" hidden="1" customHeight="1" x14ac:dyDescent="0.15">
      <c r="A128" s="425"/>
      <c r="B128" s="426"/>
      <c r="C128" s="426"/>
      <c r="D128" s="426"/>
      <c r="E128" s="426"/>
      <c r="F128" s="427"/>
      <c r="G128" s="377" t="s">
        <v>459</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278</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323</v>
      </c>
      <c r="B130" s="171"/>
      <c r="C130" s="170" t="s">
        <v>188</v>
      </c>
      <c r="D130" s="171"/>
      <c r="E130" s="155" t="s">
        <v>217</v>
      </c>
      <c r="F130" s="156"/>
      <c r="G130" s="157" t="s">
        <v>657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659</v>
      </c>
      <c r="H134" s="93"/>
      <c r="I134" s="93"/>
      <c r="J134" s="93"/>
      <c r="K134" s="93"/>
      <c r="L134" s="93"/>
      <c r="M134" s="93"/>
      <c r="N134" s="93"/>
      <c r="O134" s="93"/>
      <c r="P134" s="93"/>
      <c r="Q134" s="93"/>
      <c r="R134" s="93"/>
      <c r="S134" s="93"/>
      <c r="T134" s="93"/>
      <c r="U134" s="93"/>
      <c r="V134" s="93"/>
      <c r="W134" s="93"/>
      <c r="X134" s="94"/>
      <c r="Y134" s="187" t="s">
        <v>199</v>
      </c>
      <c r="Z134" s="188"/>
      <c r="AA134" s="189"/>
      <c r="AB134" s="190" t="s">
        <v>14</v>
      </c>
      <c r="AC134" s="191"/>
      <c r="AD134" s="191"/>
      <c r="AE134" s="192">
        <v>30.9</v>
      </c>
      <c r="AF134" s="193"/>
      <c r="AG134" s="193"/>
      <c r="AH134" s="193"/>
      <c r="AI134" s="192">
        <v>29.2</v>
      </c>
      <c r="AJ134" s="193"/>
      <c r="AK134" s="193"/>
      <c r="AL134" s="193"/>
      <c r="AM134" s="192">
        <v>24.6</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14</v>
      </c>
      <c r="AC135" s="199"/>
      <c r="AD135" s="199"/>
      <c r="AE135" s="192">
        <v>30.9</v>
      </c>
      <c r="AF135" s="193"/>
      <c r="AG135" s="193"/>
      <c r="AH135" s="193"/>
      <c r="AI135" s="192">
        <v>30.8</v>
      </c>
      <c r="AJ135" s="193"/>
      <c r="AK135" s="193"/>
      <c r="AL135" s="193"/>
      <c r="AM135" s="192">
        <v>29.7</v>
      </c>
      <c r="AN135" s="193"/>
      <c r="AO135" s="193"/>
      <c r="AP135" s="193"/>
      <c r="AQ135" s="192" t="s">
        <v>640</v>
      </c>
      <c r="AR135" s="193"/>
      <c r="AS135" s="193"/>
      <c r="AT135" s="193"/>
      <c r="AU135" s="192">
        <v>25.2</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15"/>
      <c r="E430" s="160" t="s">
        <v>317</v>
      </c>
      <c r="F430" s="881"/>
      <c r="G430" s="882" t="s">
        <v>204</v>
      </c>
      <c r="H430" s="111"/>
      <c r="I430" s="111"/>
      <c r="J430" s="883" t="s">
        <v>639</v>
      </c>
      <c r="K430" s="884"/>
      <c r="L430" s="884"/>
      <c r="M430" s="884"/>
      <c r="N430" s="884"/>
      <c r="O430" s="884"/>
      <c r="P430" s="884"/>
      <c r="Q430" s="884"/>
      <c r="R430" s="884"/>
      <c r="S430" s="884"/>
      <c r="T430" s="885"/>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0"/>
      <c r="AJ432" s="320"/>
      <c r="AK432" s="320"/>
      <c r="AL432" s="142"/>
      <c r="AM432" s="320"/>
      <c r="AN432" s="320"/>
      <c r="AO432" s="320"/>
      <c r="AP432" s="142"/>
      <c r="AQ432" s="235" t="s">
        <v>640</v>
      </c>
      <c r="AR432" s="186"/>
      <c r="AS432" s="121" t="s">
        <v>185</v>
      </c>
      <c r="AT432" s="122"/>
      <c r="AU432" s="186" t="s">
        <v>640</v>
      </c>
      <c r="AV432" s="186"/>
      <c r="AW432" s="121" t="s">
        <v>175</v>
      </c>
      <c r="AX432" s="181"/>
      <c r="AY432">
        <f>$AY$431</f>
        <v>1</v>
      </c>
    </row>
    <row r="433" spans="1:51" ht="23.25" customHeight="1" x14ac:dyDescent="0.15">
      <c r="A433" s="175"/>
      <c r="B433" s="172"/>
      <c r="C433" s="166"/>
      <c r="D433" s="172"/>
      <c r="E433" s="323"/>
      <c r="F433" s="324"/>
      <c r="G433" s="92" t="s">
        <v>640</v>
      </c>
      <c r="H433" s="93"/>
      <c r="I433" s="93"/>
      <c r="J433" s="93"/>
      <c r="K433" s="93"/>
      <c r="L433" s="93"/>
      <c r="M433" s="93"/>
      <c r="N433" s="93"/>
      <c r="O433" s="93"/>
      <c r="P433" s="93"/>
      <c r="Q433" s="93"/>
      <c r="R433" s="93"/>
      <c r="S433" s="93"/>
      <c r="T433" s="93"/>
      <c r="U433" s="93"/>
      <c r="V433" s="93"/>
      <c r="W433" s="93"/>
      <c r="X433" s="94"/>
      <c r="Y433" s="187" t="s">
        <v>12</v>
      </c>
      <c r="Z433" s="188"/>
      <c r="AA433" s="189"/>
      <c r="AB433" s="199" t="s">
        <v>640</v>
      </c>
      <c r="AC433" s="199"/>
      <c r="AD433" s="199"/>
      <c r="AE433" s="321" t="s">
        <v>639</v>
      </c>
      <c r="AF433" s="193"/>
      <c r="AG433" s="193"/>
      <c r="AH433" s="193"/>
      <c r="AI433" s="321" t="s">
        <v>639</v>
      </c>
      <c r="AJ433" s="193"/>
      <c r="AK433" s="193"/>
      <c r="AL433" s="193"/>
      <c r="AM433" s="321" t="s">
        <v>639</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1" t="s">
        <v>639</v>
      </c>
      <c r="AF434" s="193"/>
      <c r="AG434" s="193"/>
      <c r="AH434" s="322"/>
      <c r="AI434" s="321" t="s">
        <v>639</v>
      </c>
      <c r="AJ434" s="193"/>
      <c r="AK434" s="193"/>
      <c r="AL434" s="193"/>
      <c r="AM434" s="321" t="s">
        <v>639</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t="s">
        <v>639</v>
      </c>
      <c r="AF435" s="193"/>
      <c r="AG435" s="193"/>
      <c r="AH435" s="322"/>
      <c r="AI435" s="321" t="s">
        <v>639</v>
      </c>
      <c r="AJ435" s="193"/>
      <c r="AK435" s="193"/>
      <c r="AL435" s="193"/>
      <c r="AM435" s="321" t="s">
        <v>639</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0"/>
      <c r="AJ457" s="320"/>
      <c r="AK457" s="320"/>
      <c r="AL457" s="142"/>
      <c r="AM457" s="320"/>
      <c r="AN457" s="320"/>
      <c r="AO457" s="320"/>
      <c r="AP457" s="142"/>
      <c r="AQ457" s="235" t="s">
        <v>640</v>
      </c>
      <c r="AR457" s="186"/>
      <c r="AS457" s="121" t="s">
        <v>185</v>
      </c>
      <c r="AT457" s="122"/>
      <c r="AU457" s="186" t="s">
        <v>640</v>
      </c>
      <c r="AV457" s="186"/>
      <c r="AW457" s="121" t="s">
        <v>175</v>
      </c>
      <c r="AX457" s="181"/>
      <c r="AY457">
        <f>$AY$456</f>
        <v>1</v>
      </c>
    </row>
    <row r="458" spans="1:51" ht="23.25" customHeight="1" x14ac:dyDescent="0.15">
      <c r="A458" s="175"/>
      <c r="B458" s="172"/>
      <c r="C458" s="166"/>
      <c r="D458" s="172"/>
      <c r="E458" s="323"/>
      <c r="F458" s="324"/>
      <c r="G458" s="92" t="s">
        <v>640</v>
      </c>
      <c r="H458" s="93"/>
      <c r="I458" s="93"/>
      <c r="J458" s="93"/>
      <c r="K458" s="93"/>
      <c r="L458" s="93"/>
      <c r="M458" s="93"/>
      <c r="N458" s="93"/>
      <c r="O458" s="93"/>
      <c r="P458" s="93"/>
      <c r="Q458" s="93"/>
      <c r="R458" s="93"/>
      <c r="S458" s="93"/>
      <c r="T458" s="93"/>
      <c r="U458" s="93"/>
      <c r="V458" s="93"/>
      <c r="W458" s="93"/>
      <c r="X458" s="94"/>
      <c r="Y458" s="187" t="s">
        <v>12</v>
      </c>
      <c r="Z458" s="188"/>
      <c r="AA458" s="189"/>
      <c r="AB458" s="199" t="s">
        <v>640</v>
      </c>
      <c r="AC458" s="199"/>
      <c r="AD458" s="199"/>
      <c r="AE458" s="321" t="s">
        <v>639</v>
      </c>
      <c r="AF458" s="193"/>
      <c r="AG458" s="193"/>
      <c r="AH458" s="193"/>
      <c r="AI458" s="321" t="s">
        <v>639</v>
      </c>
      <c r="AJ458" s="193"/>
      <c r="AK458" s="193"/>
      <c r="AL458" s="193"/>
      <c r="AM458" s="321" t="s">
        <v>639</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640</v>
      </c>
      <c r="AC459" s="191"/>
      <c r="AD459" s="191"/>
      <c r="AE459" s="321" t="s">
        <v>639</v>
      </c>
      <c r="AF459" s="193"/>
      <c r="AG459" s="193"/>
      <c r="AH459" s="322"/>
      <c r="AI459" s="321" t="s">
        <v>639</v>
      </c>
      <c r="AJ459" s="193"/>
      <c r="AK459" s="193"/>
      <c r="AL459" s="193"/>
      <c r="AM459" s="321" t="s">
        <v>639</v>
      </c>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t="s">
        <v>639</v>
      </c>
      <c r="AF460" s="193"/>
      <c r="AG460" s="193"/>
      <c r="AH460" s="322"/>
      <c r="AI460" s="321" t="s">
        <v>639</v>
      </c>
      <c r="AJ460" s="193"/>
      <c r="AK460" s="193"/>
      <c r="AL460" s="193"/>
      <c r="AM460" s="321" t="s">
        <v>639</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686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2" t="s">
        <v>204</v>
      </c>
      <c r="H484" s="111"/>
      <c r="I484" s="111"/>
      <c r="J484" s="883"/>
      <c r="K484" s="884"/>
      <c r="L484" s="884"/>
      <c r="M484" s="884"/>
      <c r="N484" s="884"/>
      <c r="O484" s="884"/>
      <c r="P484" s="884"/>
      <c r="Q484" s="884"/>
      <c r="R484" s="884"/>
      <c r="S484" s="884"/>
      <c r="T484" s="885"/>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2" t="s">
        <v>204</v>
      </c>
      <c r="H538" s="111"/>
      <c r="I538" s="111"/>
      <c r="J538" s="883"/>
      <c r="K538" s="884"/>
      <c r="L538" s="884"/>
      <c r="M538" s="884"/>
      <c r="N538" s="884"/>
      <c r="O538" s="884"/>
      <c r="P538" s="884"/>
      <c r="Q538" s="884"/>
      <c r="R538" s="884"/>
      <c r="S538" s="884"/>
      <c r="T538" s="885"/>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2" t="s">
        <v>204</v>
      </c>
      <c r="H592" s="111"/>
      <c r="I592" s="111"/>
      <c r="J592" s="883"/>
      <c r="K592" s="884"/>
      <c r="L592" s="884"/>
      <c r="M592" s="884"/>
      <c r="N592" s="884"/>
      <c r="O592" s="884"/>
      <c r="P592" s="884"/>
      <c r="Q592" s="884"/>
      <c r="R592" s="884"/>
      <c r="S592" s="884"/>
      <c r="T592" s="885"/>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2" t="s">
        <v>204</v>
      </c>
      <c r="H646" s="111"/>
      <c r="I646" s="111"/>
      <c r="J646" s="883"/>
      <c r="K646" s="884"/>
      <c r="L646" s="884"/>
      <c r="M646" s="884"/>
      <c r="N646" s="884"/>
      <c r="O646" s="884"/>
      <c r="P646" s="884"/>
      <c r="Q646" s="884"/>
      <c r="R646" s="884"/>
      <c r="S646" s="884"/>
      <c r="T646" s="885"/>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07" t="s">
        <v>30</v>
      </c>
      <c r="AH701" s="366"/>
      <c r="AI701" s="366"/>
      <c r="AJ701" s="366"/>
      <c r="AK701" s="366"/>
      <c r="AL701" s="366"/>
      <c r="AM701" s="366"/>
      <c r="AN701" s="366"/>
      <c r="AO701" s="366"/>
      <c r="AP701" s="366"/>
      <c r="AQ701" s="366"/>
      <c r="AR701" s="366"/>
      <c r="AS701" s="366"/>
      <c r="AT701" s="366"/>
      <c r="AU701" s="366"/>
      <c r="AV701" s="366"/>
      <c r="AW701" s="366"/>
      <c r="AX701" s="808"/>
    </row>
    <row r="702" spans="1:51" ht="64.5" customHeight="1" x14ac:dyDescent="0.15">
      <c r="A702" s="853" t="s">
        <v>139</v>
      </c>
      <c r="B702" s="854"/>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26" t="s">
        <v>632</v>
      </c>
      <c r="AE702" s="327"/>
      <c r="AF702" s="327"/>
      <c r="AG702" s="369" t="s">
        <v>662</v>
      </c>
      <c r="AH702" s="370"/>
      <c r="AI702" s="370"/>
      <c r="AJ702" s="370"/>
      <c r="AK702" s="370"/>
      <c r="AL702" s="370"/>
      <c r="AM702" s="370"/>
      <c r="AN702" s="370"/>
      <c r="AO702" s="370"/>
      <c r="AP702" s="370"/>
      <c r="AQ702" s="370"/>
      <c r="AR702" s="370"/>
      <c r="AS702" s="370"/>
      <c r="AT702" s="370"/>
      <c r="AU702" s="370"/>
      <c r="AV702" s="370"/>
      <c r="AW702" s="370"/>
      <c r="AX702" s="371"/>
    </row>
    <row r="703" spans="1:51" ht="49.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6"/>
      <c r="AD703" s="307" t="s">
        <v>632</v>
      </c>
      <c r="AE703" s="308"/>
      <c r="AF703" s="308"/>
      <c r="AG703" s="89" t="s">
        <v>663</v>
      </c>
      <c r="AH703" s="90"/>
      <c r="AI703" s="90"/>
      <c r="AJ703" s="90"/>
      <c r="AK703" s="90"/>
      <c r="AL703" s="90"/>
      <c r="AM703" s="90"/>
      <c r="AN703" s="90"/>
      <c r="AO703" s="90"/>
      <c r="AP703" s="90"/>
      <c r="AQ703" s="90"/>
      <c r="AR703" s="90"/>
      <c r="AS703" s="90"/>
      <c r="AT703" s="90"/>
      <c r="AU703" s="90"/>
      <c r="AV703" s="90"/>
      <c r="AW703" s="90"/>
      <c r="AX703" s="91"/>
    </row>
    <row r="704" spans="1:51" ht="66.7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71" t="s">
        <v>632</v>
      </c>
      <c r="AE704" s="772"/>
      <c r="AF704" s="772"/>
      <c r="AG704" s="598" t="s">
        <v>664</v>
      </c>
      <c r="AH704" s="599"/>
      <c r="AI704" s="599"/>
      <c r="AJ704" s="599"/>
      <c r="AK704" s="599"/>
      <c r="AL704" s="599"/>
      <c r="AM704" s="599"/>
      <c r="AN704" s="599"/>
      <c r="AO704" s="599"/>
      <c r="AP704" s="599"/>
      <c r="AQ704" s="599"/>
      <c r="AR704" s="599"/>
      <c r="AS704" s="599"/>
      <c r="AT704" s="599"/>
      <c r="AU704" s="599"/>
      <c r="AV704" s="599"/>
      <c r="AW704" s="599"/>
      <c r="AX704" s="600"/>
    </row>
    <row r="705" spans="1:50" ht="27" customHeight="1" x14ac:dyDescent="0.15">
      <c r="A705" s="632" t="s">
        <v>38</v>
      </c>
      <c r="B705" s="633"/>
      <c r="C705" s="804" t="s">
        <v>40</v>
      </c>
      <c r="D705" s="805"/>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06"/>
      <c r="AD705" s="706" t="s">
        <v>632</v>
      </c>
      <c r="AE705" s="707"/>
      <c r="AF705" s="707"/>
      <c r="AG705" s="113" t="s">
        <v>688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4"/>
      <c r="B706" s="635"/>
      <c r="C706" s="783"/>
      <c r="D706" s="784"/>
      <c r="E706" s="722" t="s">
        <v>299</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07" t="s">
        <v>689</v>
      </c>
      <c r="AE706" s="308"/>
      <c r="AF706" s="65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4"/>
      <c r="B707" s="635"/>
      <c r="C707" s="785"/>
      <c r="D707" s="786"/>
      <c r="E707" s="725" t="s">
        <v>239</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18" t="s">
        <v>687</v>
      </c>
      <c r="AE707" s="819"/>
      <c r="AF707" s="819"/>
      <c r="AG707" s="115"/>
      <c r="AH707" s="99"/>
      <c r="AI707" s="99"/>
      <c r="AJ707" s="99"/>
      <c r="AK707" s="99"/>
      <c r="AL707" s="99"/>
      <c r="AM707" s="99"/>
      <c r="AN707" s="99"/>
      <c r="AO707" s="99"/>
      <c r="AP707" s="99"/>
      <c r="AQ707" s="99"/>
      <c r="AR707" s="99"/>
      <c r="AS707" s="99"/>
      <c r="AT707" s="99"/>
      <c r="AU707" s="99"/>
      <c r="AV707" s="99"/>
      <c r="AW707" s="99"/>
      <c r="AX707" s="116"/>
    </row>
    <row r="708" spans="1:50" ht="26.25" customHeight="1" x14ac:dyDescent="0.15">
      <c r="A708" s="634"/>
      <c r="B708" s="636"/>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3" t="s">
        <v>661</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4"/>
      <c r="B709" s="636"/>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t="s">
        <v>632</v>
      </c>
      <c r="AE709" s="308"/>
      <c r="AF709" s="308"/>
      <c r="AG709" s="89" t="s">
        <v>665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4"/>
      <c r="B710" s="636"/>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661</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40.5" customHeight="1" x14ac:dyDescent="0.15">
      <c r="A711" s="634"/>
      <c r="B711" s="636"/>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5"/>
      <c r="AD711" s="307" t="s">
        <v>632</v>
      </c>
      <c r="AE711" s="308"/>
      <c r="AF711" s="308"/>
      <c r="AG711" s="89" t="s">
        <v>666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4"/>
      <c r="B712" s="636"/>
      <c r="C712" s="375" t="s">
        <v>267</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5"/>
      <c r="AD712" s="771" t="s">
        <v>632</v>
      </c>
      <c r="AE712" s="772"/>
      <c r="AF712" s="772"/>
      <c r="AG712" s="89" t="s">
        <v>711</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34"/>
      <c r="B713" s="636"/>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661</v>
      </c>
      <c r="AE713" s="308"/>
      <c r="AF713" s="655"/>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7"/>
      <c r="B714" s="638"/>
      <c r="C714" s="639" t="s">
        <v>246</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3" t="s">
        <v>632</v>
      </c>
      <c r="AE714" s="794"/>
      <c r="AF714" s="795"/>
      <c r="AG714" s="598" t="s">
        <v>667</v>
      </c>
      <c r="AH714" s="599"/>
      <c r="AI714" s="599"/>
      <c r="AJ714" s="599"/>
      <c r="AK714" s="599"/>
      <c r="AL714" s="599"/>
      <c r="AM714" s="599"/>
      <c r="AN714" s="599"/>
      <c r="AO714" s="599"/>
      <c r="AP714" s="599"/>
      <c r="AQ714" s="599"/>
      <c r="AR714" s="599"/>
      <c r="AS714" s="599"/>
      <c r="AT714" s="599"/>
      <c r="AU714" s="599"/>
      <c r="AV714" s="599"/>
      <c r="AW714" s="599"/>
      <c r="AX714" s="600"/>
    </row>
    <row r="715" spans="1:50" ht="41.25" customHeight="1" x14ac:dyDescent="0.15">
      <c r="A715" s="632" t="s">
        <v>39</v>
      </c>
      <c r="B715" s="773"/>
      <c r="C715" s="774" t="s">
        <v>247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632</v>
      </c>
      <c r="AE715" s="594"/>
      <c r="AF715" s="648"/>
      <c r="AG715" s="731" t="s">
        <v>668</v>
      </c>
      <c r="AH715" s="732"/>
      <c r="AI715" s="732"/>
      <c r="AJ715" s="732"/>
      <c r="AK715" s="732"/>
      <c r="AL715" s="732"/>
      <c r="AM715" s="732"/>
      <c r="AN715" s="732"/>
      <c r="AO715" s="732"/>
      <c r="AP715" s="732"/>
      <c r="AQ715" s="732"/>
      <c r="AR715" s="732"/>
      <c r="AS715" s="732"/>
      <c r="AT715" s="732"/>
      <c r="AU715" s="732"/>
      <c r="AV715" s="732"/>
      <c r="AW715" s="732"/>
      <c r="AX715" s="733"/>
    </row>
    <row r="716" spans="1:50" ht="51"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632</v>
      </c>
      <c r="AE716" s="619"/>
      <c r="AF716" s="619"/>
      <c r="AG716" s="89" t="s">
        <v>669</v>
      </c>
      <c r="AH716" s="90"/>
      <c r="AI716" s="90"/>
      <c r="AJ716" s="90"/>
      <c r="AK716" s="90"/>
      <c r="AL716" s="90"/>
      <c r="AM716" s="90"/>
      <c r="AN716" s="90"/>
      <c r="AO716" s="90"/>
      <c r="AP716" s="90"/>
      <c r="AQ716" s="90"/>
      <c r="AR716" s="90"/>
      <c r="AS716" s="90"/>
      <c r="AT716" s="90"/>
      <c r="AU716" s="90"/>
      <c r="AV716" s="90"/>
      <c r="AW716" s="90"/>
      <c r="AX716" s="91"/>
    </row>
    <row r="717" spans="1:50" ht="39" customHeight="1" x14ac:dyDescent="0.15">
      <c r="A717" s="634"/>
      <c r="B717" s="636"/>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t="s">
        <v>632</v>
      </c>
      <c r="AE717" s="308"/>
      <c r="AF717" s="308"/>
      <c r="AG717" s="89" t="s">
        <v>670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7"/>
      <c r="B718" s="638"/>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661</v>
      </c>
      <c r="AE718" s="308"/>
      <c r="AF718" s="308"/>
      <c r="AG718" s="598" t="s">
        <v>324</v>
      </c>
      <c r="AH718" s="599"/>
      <c r="AI718" s="599"/>
      <c r="AJ718" s="599"/>
      <c r="AK718" s="599"/>
      <c r="AL718" s="599"/>
      <c r="AM718" s="599"/>
      <c r="AN718" s="599"/>
      <c r="AO718" s="599"/>
      <c r="AP718" s="599"/>
      <c r="AQ718" s="599"/>
      <c r="AR718" s="599"/>
      <c r="AS718" s="599"/>
      <c r="AT718" s="599"/>
      <c r="AU718" s="599"/>
      <c r="AV718" s="599"/>
      <c r="AW718" s="599"/>
      <c r="AX718" s="600"/>
    </row>
    <row r="719" spans="1:50" ht="41.25" customHeight="1" x14ac:dyDescent="0.15">
      <c r="A719" s="765" t="s">
        <v>57</v>
      </c>
      <c r="B719" s="766"/>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3" t="s">
        <v>661</v>
      </c>
      <c r="AE719" s="594"/>
      <c r="AF719" s="594"/>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7"/>
      <c r="B721" s="76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9"/>
      <c r="B725" s="77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2" t="s">
        <v>47</v>
      </c>
      <c r="B726" s="788"/>
      <c r="C726" s="798" t="s">
        <v>52</v>
      </c>
      <c r="D726" s="820"/>
      <c r="E726" s="820"/>
      <c r="F726" s="821"/>
      <c r="G726" s="566" t="s">
        <v>671</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9"/>
      <c r="B727" s="790"/>
      <c r="C727" s="737" t="s">
        <v>56</v>
      </c>
      <c r="D727" s="738"/>
      <c r="E727" s="738"/>
      <c r="F727" s="739"/>
      <c r="G727" s="564" t="s">
        <v>672</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626" t="s">
        <v>673</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65" t="s">
        <v>690</v>
      </c>
      <c r="B731" s="666"/>
      <c r="C731" s="666"/>
      <c r="D731" s="666"/>
      <c r="E731" s="667"/>
      <c r="F731" s="721" t="s">
        <v>706</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
      <c r="A733" s="665" t="s">
        <v>137</v>
      </c>
      <c r="B733" s="666"/>
      <c r="C733" s="666"/>
      <c r="D733" s="666"/>
      <c r="E733" s="667"/>
      <c r="F733" s="629" t="s">
        <v>707</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42" t="s">
        <v>273</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74" t="s">
        <v>592</v>
      </c>
      <c r="B737" s="196"/>
      <c r="C737" s="196"/>
      <c r="D737" s="197"/>
      <c r="E737" s="938" t="s">
        <v>640</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315</v>
      </c>
      <c r="B738" s="346"/>
      <c r="C738" s="346"/>
      <c r="D738" s="346"/>
      <c r="E738" s="938" t="s">
        <v>640</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314</v>
      </c>
      <c r="B739" s="346"/>
      <c r="C739" s="346"/>
      <c r="D739" s="346"/>
      <c r="E739" s="938" t="s">
        <v>640</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313</v>
      </c>
      <c r="B740" s="346"/>
      <c r="C740" s="346"/>
      <c r="D740" s="346"/>
      <c r="E740" s="938" t="s">
        <v>640</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312</v>
      </c>
      <c r="B741" s="346"/>
      <c r="C741" s="346"/>
      <c r="D741" s="346"/>
      <c r="E741" s="938" t="s">
        <v>640</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311</v>
      </c>
      <c r="B742" s="346"/>
      <c r="C742" s="346"/>
      <c r="D742" s="346"/>
      <c r="E742" s="938" t="s">
        <v>674</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310</v>
      </c>
      <c r="B743" s="346"/>
      <c r="C743" s="346"/>
      <c r="D743" s="346"/>
      <c r="E743" s="938" t="s">
        <v>675</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309</v>
      </c>
      <c r="B744" s="346"/>
      <c r="C744" s="346"/>
      <c r="D744" s="346"/>
      <c r="E744" s="938" t="s">
        <v>676</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308</v>
      </c>
      <c r="B745" s="346"/>
      <c r="C745" s="346"/>
      <c r="D745" s="346"/>
      <c r="E745" s="975" t="s">
        <v>677</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465</v>
      </c>
      <c r="B746" s="346"/>
      <c r="C746" s="346"/>
      <c r="D746" s="346"/>
      <c r="E746" s="944" t="s">
        <v>631</v>
      </c>
      <c r="F746" s="942"/>
      <c r="G746" s="942"/>
      <c r="H746" s="85" t="str">
        <f>IF(E746="","","-")</f>
        <v>-</v>
      </c>
      <c r="I746" s="942"/>
      <c r="J746" s="942"/>
      <c r="K746" s="85" t="str">
        <f>IF(I746="","","-")</f>
        <v/>
      </c>
      <c r="L746" s="943">
        <v>525</v>
      </c>
      <c r="M746" s="943"/>
      <c r="N746" s="85" t="str">
        <f>IF(O746="","","-")</f>
        <v>-</v>
      </c>
      <c r="O746" s="945">
        <v>0</v>
      </c>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427</v>
      </c>
      <c r="B747" s="346"/>
      <c r="C747" s="346"/>
      <c r="D747" s="346"/>
      <c r="E747" s="944" t="s">
        <v>631</v>
      </c>
      <c r="F747" s="942"/>
      <c r="G747" s="942"/>
      <c r="H747" s="85" t="str">
        <f>IF(E747="","","-")</f>
        <v>-</v>
      </c>
      <c r="I747" s="942"/>
      <c r="J747" s="942"/>
      <c r="K747" s="85" t="str">
        <f>IF(I747="","","-")</f>
        <v/>
      </c>
      <c r="L747" s="943">
        <v>531</v>
      </c>
      <c r="M747" s="943"/>
      <c r="N747" s="85" t="str">
        <f>IF(O747="","","-")</f>
        <v>-</v>
      </c>
      <c r="O747" s="945">
        <v>0</v>
      </c>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606" t="s">
        <v>302</v>
      </c>
      <c r="B748" s="607"/>
      <c r="C748" s="607"/>
      <c r="D748" s="607"/>
      <c r="E748" s="607"/>
      <c r="F748" s="608"/>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6"/>
      <c r="B749" s="607"/>
      <c r="C749" s="607"/>
      <c r="D749" s="607"/>
      <c r="E749" s="607"/>
      <c r="F749" s="6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6"/>
      <c r="B750" s="607"/>
      <c r="C750" s="607"/>
      <c r="D750" s="607"/>
      <c r="E750" s="607"/>
      <c r="F750" s="6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6"/>
      <c r="B751" s="607"/>
      <c r="C751" s="607"/>
      <c r="D751" s="607"/>
      <c r="E751" s="607"/>
      <c r="F751" s="6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6"/>
      <c r="B752" s="607"/>
      <c r="C752" s="607"/>
      <c r="D752" s="607"/>
      <c r="E752" s="607"/>
      <c r="F752" s="6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6"/>
      <c r="B753" s="607"/>
      <c r="C753" s="607"/>
      <c r="D753" s="607"/>
      <c r="E753" s="607"/>
      <c r="F753" s="6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6"/>
      <c r="B754" s="607"/>
      <c r="C754" s="607"/>
      <c r="D754" s="607"/>
      <c r="E754" s="607"/>
      <c r="F754" s="6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6"/>
      <c r="B755" s="607"/>
      <c r="C755" s="607"/>
      <c r="D755" s="607"/>
      <c r="E755" s="607"/>
      <c r="F755" s="6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6"/>
      <c r="B756" s="607"/>
      <c r="C756" s="607"/>
      <c r="D756" s="607"/>
      <c r="E756" s="607"/>
      <c r="F756" s="6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6"/>
      <c r="B757" s="607"/>
      <c r="C757" s="607"/>
      <c r="D757" s="607"/>
      <c r="E757" s="607"/>
      <c r="F757" s="6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6"/>
      <c r="B758" s="607"/>
      <c r="C758" s="607"/>
      <c r="D758" s="607"/>
      <c r="E758" s="607"/>
      <c r="F758" s="6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6"/>
      <c r="B759" s="607"/>
      <c r="C759" s="607"/>
      <c r="D759" s="607"/>
      <c r="E759" s="607"/>
      <c r="F759" s="6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6"/>
      <c r="B760" s="607"/>
      <c r="C760" s="607"/>
      <c r="D760" s="607"/>
      <c r="E760" s="607"/>
      <c r="F760" s="6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6"/>
      <c r="B761" s="607"/>
      <c r="C761" s="607"/>
      <c r="D761" s="607"/>
      <c r="E761" s="607"/>
      <c r="F761" s="6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6"/>
      <c r="B762" s="607"/>
      <c r="C762" s="607"/>
      <c r="D762" s="607"/>
      <c r="E762" s="607"/>
      <c r="F762" s="6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6"/>
      <c r="B763" s="607"/>
      <c r="C763" s="607"/>
      <c r="D763" s="607"/>
      <c r="E763" s="607"/>
      <c r="F763" s="6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606"/>
      <c r="B764" s="607"/>
      <c r="C764" s="607"/>
      <c r="D764" s="607"/>
      <c r="E764" s="607"/>
      <c r="F764" s="6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6"/>
      <c r="B765" s="607"/>
      <c r="C765" s="607"/>
      <c r="D765" s="607"/>
      <c r="E765" s="607"/>
      <c r="F765" s="6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6"/>
      <c r="B766" s="607"/>
      <c r="C766" s="607"/>
      <c r="D766" s="607"/>
      <c r="E766" s="607"/>
      <c r="F766" s="6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6"/>
      <c r="B767" s="607"/>
      <c r="C767" s="607"/>
      <c r="D767" s="607"/>
      <c r="E767" s="607"/>
      <c r="F767" s="6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6"/>
      <c r="B768" s="607"/>
      <c r="C768" s="607"/>
      <c r="D768" s="607"/>
      <c r="E768" s="607"/>
      <c r="F768" s="6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6"/>
      <c r="B769" s="607"/>
      <c r="C769" s="607"/>
      <c r="D769" s="607"/>
      <c r="E769" s="607"/>
      <c r="F769" s="6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6"/>
      <c r="B770" s="607"/>
      <c r="C770" s="607"/>
      <c r="D770" s="607"/>
      <c r="E770" s="607"/>
      <c r="F770" s="6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6"/>
      <c r="B771" s="607"/>
      <c r="C771" s="607"/>
      <c r="D771" s="607"/>
      <c r="E771" s="607"/>
      <c r="F771" s="6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6"/>
      <c r="B772" s="607"/>
      <c r="C772" s="607"/>
      <c r="D772" s="607"/>
      <c r="E772" s="607"/>
      <c r="F772" s="6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6"/>
      <c r="B773" s="607"/>
      <c r="C773" s="607"/>
      <c r="D773" s="607"/>
      <c r="E773" s="607"/>
      <c r="F773" s="6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6"/>
      <c r="B774" s="607"/>
      <c r="C774" s="607"/>
      <c r="D774" s="607"/>
      <c r="E774" s="607"/>
      <c r="F774" s="6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6"/>
      <c r="B775" s="607"/>
      <c r="C775" s="607"/>
      <c r="D775" s="607"/>
      <c r="E775" s="607"/>
      <c r="F775" s="6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6"/>
      <c r="B776" s="607"/>
      <c r="C776" s="607"/>
      <c r="D776" s="607"/>
      <c r="E776" s="607"/>
      <c r="F776" s="6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6"/>
      <c r="B777" s="607"/>
      <c r="C777" s="607"/>
      <c r="D777" s="607"/>
      <c r="E777" s="607"/>
      <c r="F777" s="6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6"/>
      <c r="B778" s="607"/>
      <c r="C778" s="607"/>
      <c r="D778" s="607"/>
      <c r="E778" s="607"/>
      <c r="F778" s="6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6"/>
      <c r="B779" s="607"/>
      <c r="C779" s="607"/>
      <c r="D779" s="607"/>
      <c r="E779" s="607"/>
      <c r="F779" s="6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6"/>
      <c r="B780" s="607"/>
      <c r="C780" s="607"/>
      <c r="D780" s="607"/>
      <c r="E780" s="607"/>
      <c r="F780" s="6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6"/>
      <c r="B781" s="607"/>
      <c r="C781" s="607"/>
      <c r="D781" s="607"/>
      <c r="E781" s="607"/>
      <c r="F781" s="6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6"/>
      <c r="B782" s="607"/>
      <c r="C782" s="607"/>
      <c r="D782" s="607"/>
      <c r="E782" s="607"/>
      <c r="F782" s="6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6"/>
      <c r="B783" s="607"/>
      <c r="C783" s="607"/>
      <c r="D783" s="607"/>
      <c r="E783" s="607"/>
      <c r="F783" s="6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6"/>
      <c r="B784" s="607"/>
      <c r="C784" s="607"/>
      <c r="D784" s="607"/>
      <c r="E784" s="607"/>
      <c r="F784" s="6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6"/>
      <c r="B785" s="607"/>
      <c r="C785" s="607"/>
      <c r="D785" s="607"/>
      <c r="E785" s="607"/>
      <c r="F785" s="6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9"/>
      <c r="B786" s="610"/>
      <c r="C786" s="610"/>
      <c r="D786" s="610"/>
      <c r="E786" s="610"/>
      <c r="F786" s="6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0" t="s">
        <v>304</v>
      </c>
      <c r="B787" s="621"/>
      <c r="C787" s="621"/>
      <c r="D787" s="621"/>
      <c r="E787" s="621"/>
      <c r="F787" s="622"/>
      <c r="G787" s="584" t="s">
        <v>693</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680</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2"/>
    </row>
    <row r="788" spans="1:51" ht="24.75" customHeight="1" x14ac:dyDescent="0.15">
      <c r="A788" s="623"/>
      <c r="B788" s="624"/>
      <c r="C788" s="624"/>
      <c r="D788" s="624"/>
      <c r="E788" s="624"/>
      <c r="F788" s="625"/>
      <c r="G788" s="798"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87"/>
      <c r="AC788" s="798"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34.5" customHeight="1" x14ac:dyDescent="0.15">
      <c r="A789" s="623"/>
      <c r="B789" s="624"/>
      <c r="C789" s="624"/>
      <c r="D789" s="624"/>
      <c r="E789" s="624"/>
      <c r="F789" s="625"/>
      <c r="G789" s="662" t="s">
        <v>691</v>
      </c>
      <c r="H789" s="663"/>
      <c r="I789" s="663"/>
      <c r="J789" s="663"/>
      <c r="K789" s="664"/>
      <c r="L789" s="656" t="s">
        <v>692</v>
      </c>
      <c r="M789" s="657"/>
      <c r="N789" s="657"/>
      <c r="O789" s="657"/>
      <c r="P789" s="657"/>
      <c r="Q789" s="657"/>
      <c r="R789" s="657"/>
      <c r="S789" s="657"/>
      <c r="T789" s="657"/>
      <c r="U789" s="657"/>
      <c r="V789" s="657"/>
      <c r="W789" s="657"/>
      <c r="X789" s="658"/>
      <c r="Y789" s="372">
        <v>7</v>
      </c>
      <c r="Z789" s="373"/>
      <c r="AA789" s="373"/>
      <c r="AB789" s="791"/>
      <c r="AC789" s="662" t="s">
        <v>681</v>
      </c>
      <c r="AD789" s="663"/>
      <c r="AE789" s="663"/>
      <c r="AF789" s="663"/>
      <c r="AG789" s="664"/>
      <c r="AH789" s="656" t="s">
        <v>684</v>
      </c>
      <c r="AI789" s="657"/>
      <c r="AJ789" s="657"/>
      <c r="AK789" s="657"/>
      <c r="AL789" s="657"/>
      <c r="AM789" s="657"/>
      <c r="AN789" s="657"/>
      <c r="AO789" s="657"/>
      <c r="AP789" s="657"/>
      <c r="AQ789" s="657"/>
      <c r="AR789" s="657"/>
      <c r="AS789" s="657"/>
      <c r="AT789" s="658"/>
      <c r="AU789" s="372">
        <v>1</v>
      </c>
      <c r="AV789" s="373"/>
      <c r="AW789" s="373"/>
      <c r="AX789" s="374"/>
    </row>
    <row r="790" spans="1:51" ht="24.75" customHeight="1" x14ac:dyDescent="0.15">
      <c r="A790" s="623"/>
      <c r="B790" s="624"/>
      <c r="C790" s="624"/>
      <c r="D790" s="624"/>
      <c r="E790" s="624"/>
      <c r="F790" s="625"/>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4"/>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1" ht="24.75" customHeight="1" x14ac:dyDescent="0.15">
      <c r="A791" s="623"/>
      <c r="B791" s="624"/>
      <c r="C791" s="624"/>
      <c r="D791" s="624"/>
      <c r="E791" s="624"/>
      <c r="F791" s="625"/>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4"/>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24.75" hidden="1" customHeight="1" x14ac:dyDescent="0.15">
      <c r="A792" s="623"/>
      <c r="B792" s="624"/>
      <c r="C792" s="624"/>
      <c r="D792" s="624"/>
      <c r="E792" s="624"/>
      <c r="F792" s="625"/>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4"/>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hidden="1" customHeight="1" x14ac:dyDescent="0.15">
      <c r="A793" s="623"/>
      <c r="B793" s="624"/>
      <c r="C793" s="624"/>
      <c r="D793" s="624"/>
      <c r="E793" s="624"/>
      <c r="F793" s="625"/>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4"/>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hidden="1" customHeight="1" x14ac:dyDescent="0.15">
      <c r="A794" s="623"/>
      <c r="B794" s="624"/>
      <c r="C794" s="624"/>
      <c r="D794" s="624"/>
      <c r="E794" s="624"/>
      <c r="F794" s="625"/>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4"/>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hidden="1" customHeight="1" x14ac:dyDescent="0.15">
      <c r="A795" s="623"/>
      <c r="B795" s="624"/>
      <c r="C795" s="624"/>
      <c r="D795" s="624"/>
      <c r="E795" s="624"/>
      <c r="F795" s="625"/>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4"/>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hidden="1" customHeight="1" x14ac:dyDescent="0.15">
      <c r="A796" s="623"/>
      <c r="B796" s="624"/>
      <c r="C796" s="624"/>
      <c r="D796" s="624"/>
      <c r="E796" s="624"/>
      <c r="F796" s="625"/>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4"/>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hidden="1" customHeight="1" x14ac:dyDescent="0.15">
      <c r="A797" s="623"/>
      <c r="B797" s="624"/>
      <c r="C797" s="624"/>
      <c r="D797" s="624"/>
      <c r="E797" s="624"/>
      <c r="F797" s="625"/>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4"/>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hidden="1" customHeight="1" x14ac:dyDescent="0.15">
      <c r="A798" s="623"/>
      <c r="B798" s="624"/>
      <c r="C798" s="624"/>
      <c r="D798" s="624"/>
      <c r="E798" s="624"/>
      <c r="F798" s="625"/>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4"/>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x14ac:dyDescent="0.15">
      <c r="A799" s="623"/>
      <c r="B799" s="624"/>
      <c r="C799" s="624"/>
      <c r="D799" s="624"/>
      <c r="E799" s="624"/>
      <c r="F799" s="625"/>
      <c r="G799" s="809" t="s">
        <v>20</v>
      </c>
      <c r="H799" s="810"/>
      <c r="I799" s="810"/>
      <c r="J799" s="810"/>
      <c r="K799" s="810"/>
      <c r="L799" s="811"/>
      <c r="M799" s="812"/>
      <c r="N799" s="812"/>
      <c r="O799" s="812"/>
      <c r="P799" s="812"/>
      <c r="Q799" s="812"/>
      <c r="R799" s="812"/>
      <c r="S799" s="812"/>
      <c r="T799" s="812"/>
      <c r="U799" s="812"/>
      <c r="V799" s="812"/>
      <c r="W799" s="812"/>
      <c r="X799" s="813"/>
      <c r="Y799" s="814">
        <f>SUM(Y789:AB798)</f>
        <v>7</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1</v>
      </c>
      <c r="AV799" s="815"/>
      <c r="AW799" s="815"/>
      <c r="AX799" s="817"/>
    </row>
    <row r="800" spans="1:51" ht="24.75" hidden="1" customHeight="1" x14ac:dyDescent="0.15">
      <c r="A800" s="623"/>
      <c r="B800" s="624"/>
      <c r="C800" s="624"/>
      <c r="D800" s="624"/>
      <c r="E800" s="624"/>
      <c r="F800" s="625"/>
      <c r="G800" s="584" t="s">
        <v>242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241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2"/>
      <c r="AY800">
        <f>COUNTA($G$802,$AC$802)</f>
        <v>0</v>
      </c>
    </row>
    <row r="801" spans="1:51" ht="24.75" hidden="1" customHeight="1" x14ac:dyDescent="0.15">
      <c r="A801" s="623"/>
      <c r="B801" s="624"/>
      <c r="C801" s="624"/>
      <c r="D801" s="624"/>
      <c r="E801" s="624"/>
      <c r="F801" s="625"/>
      <c r="G801" s="798"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87"/>
      <c r="AC801" s="798"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0</v>
      </c>
    </row>
    <row r="802" spans="1:51" ht="24.75" hidden="1" customHeight="1" x14ac:dyDescent="0.15">
      <c r="A802" s="623"/>
      <c r="B802" s="624"/>
      <c r="C802" s="624"/>
      <c r="D802" s="624"/>
      <c r="E802" s="624"/>
      <c r="F802" s="625"/>
      <c r="G802" s="662"/>
      <c r="H802" s="663"/>
      <c r="I802" s="663"/>
      <c r="J802" s="663"/>
      <c r="K802" s="664"/>
      <c r="L802" s="656"/>
      <c r="M802" s="657"/>
      <c r="N802" s="657"/>
      <c r="O802" s="657"/>
      <c r="P802" s="657"/>
      <c r="Q802" s="657"/>
      <c r="R802" s="657"/>
      <c r="S802" s="657"/>
      <c r="T802" s="657"/>
      <c r="U802" s="657"/>
      <c r="V802" s="657"/>
      <c r="W802" s="657"/>
      <c r="X802" s="658"/>
      <c r="Y802" s="372"/>
      <c r="Z802" s="373"/>
      <c r="AA802" s="373"/>
      <c r="AB802" s="791"/>
      <c r="AC802" s="662"/>
      <c r="AD802" s="663"/>
      <c r="AE802" s="663"/>
      <c r="AF802" s="663"/>
      <c r="AG802" s="664"/>
      <c r="AH802" s="656"/>
      <c r="AI802" s="657"/>
      <c r="AJ802" s="657"/>
      <c r="AK802" s="657"/>
      <c r="AL802" s="657"/>
      <c r="AM802" s="657"/>
      <c r="AN802" s="657"/>
      <c r="AO802" s="657"/>
      <c r="AP802" s="657"/>
      <c r="AQ802" s="657"/>
      <c r="AR802" s="657"/>
      <c r="AS802" s="657"/>
      <c r="AT802" s="658"/>
      <c r="AU802" s="372"/>
      <c r="AV802" s="373"/>
      <c r="AW802" s="373"/>
      <c r="AX802" s="374"/>
      <c r="AY802">
        <f t="shared" ref="AY802:AY812" si="115">$AY$800</f>
        <v>0</v>
      </c>
    </row>
    <row r="803" spans="1:51" ht="24.75" hidden="1" customHeight="1" x14ac:dyDescent="0.15">
      <c r="A803" s="623"/>
      <c r="B803" s="624"/>
      <c r="C803" s="624"/>
      <c r="D803" s="624"/>
      <c r="E803" s="624"/>
      <c r="F803" s="625"/>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4"/>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0</v>
      </c>
    </row>
    <row r="804" spans="1:51" ht="24.75" hidden="1" customHeight="1" x14ac:dyDescent="0.15">
      <c r="A804" s="623"/>
      <c r="B804" s="624"/>
      <c r="C804" s="624"/>
      <c r="D804" s="624"/>
      <c r="E804" s="624"/>
      <c r="F804" s="625"/>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4"/>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0</v>
      </c>
    </row>
    <row r="805" spans="1:51" ht="24.75" hidden="1" customHeight="1" x14ac:dyDescent="0.15">
      <c r="A805" s="623"/>
      <c r="B805" s="624"/>
      <c r="C805" s="624"/>
      <c r="D805" s="624"/>
      <c r="E805" s="624"/>
      <c r="F805" s="625"/>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4"/>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0</v>
      </c>
    </row>
    <row r="806" spans="1:51" ht="24.75" hidden="1" customHeight="1" x14ac:dyDescent="0.15">
      <c r="A806" s="623"/>
      <c r="B806" s="624"/>
      <c r="C806" s="624"/>
      <c r="D806" s="624"/>
      <c r="E806" s="624"/>
      <c r="F806" s="625"/>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4"/>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0</v>
      </c>
    </row>
    <row r="807" spans="1:51" ht="24.75" hidden="1" customHeight="1" x14ac:dyDescent="0.15">
      <c r="A807" s="623"/>
      <c r="B807" s="624"/>
      <c r="C807" s="624"/>
      <c r="D807" s="624"/>
      <c r="E807" s="624"/>
      <c r="F807" s="625"/>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4"/>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0</v>
      </c>
    </row>
    <row r="808" spans="1:51" ht="24.75" hidden="1" customHeight="1" x14ac:dyDescent="0.15">
      <c r="A808" s="623"/>
      <c r="B808" s="624"/>
      <c r="C808" s="624"/>
      <c r="D808" s="624"/>
      <c r="E808" s="624"/>
      <c r="F808" s="625"/>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4"/>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0</v>
      </c>
    </row>
    <row r="809" spans="1:51" ht="24.75" hidden="1" customHeight="1" x14ac:dyDescent="0.15">
      <c r="A809" s="623"/>
      <c r="B809" s="624"/>
      <c r="C809" s="624"/>
      <c r="D809" s="624"/>
      <c r="E809" s="624"/>
      <c r="F809" s="625"/>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4"/>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0</v>
      </c>
    </row>
    <row r="810" spans="1:51" ht="24.75" hidden="1" customHeight="1" x14ac:dyDescent="0.15">
      <c r="A810" s="623"/>
      <c r="B810" s="624"/>
      <c r="C810" s="624"/>
      <c r="D810" s="624"/>
      <c r="E810" s="624"/>
      <c r="F810" s="625"/>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4"/>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0</v>
      </c>
    </row>
    <row r="811" spans="1:51" ht="24.75" hidden="1" customHeight="1" x14ac:dyDescent="0.15">
      <c r="A811" s="623"/>
      <c r="B811" s="624"/>
      <c r="C811" s="624"/>
      <c r="D811" s="624"/>
      <c r="E811" s="624"/>
      <c r="F811" s="625"/>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4"/>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0</v>
      </c>
    </row>
    <row r="812" spans="1:51" ht="24.75" hidden="1" customHeight="1" thickBot="1" x14ac:dyDescent="0.2">
      <c r="A812" s="623"/>
      <c r="B812" s="624"/>
      <c r="C812" s="624"/>
      <c r="D812" s="624"/>
      <c r="E812" s="624"/>
      <c r="F812" s="625"/>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23"/>
      <c r="B813" s="624"/>
      <c r="C813" s="624"/>
      <c r="D813" s="624"/>
      <c r="E813" s="624"/>
      <c r="F813" s="625"/>
      <c r="G813" s="584" t="s">
        <v>243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2"/>
      <c r="AY813">
        <f>COUNTA($G$815,$AC$815)</f>
        <v>0</v>
      </c>
    </row>
    <row r="814" spans="1:51" ht="24.75" hidden="1" customHeight="1" x14ac:dyDescent="0.15">
      <c r="A814" s="623"/>
      <c r="B814" s="624"/>
      <c r="C814" s="624"/>
      <c r="D814" s="624"/>
      <c r="E814" s="624"/>
      <c r="F814" s="625"/>
      <c r="G814" s="798"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87"/>
      <c r="AC814" s="798"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x14ac:dyDescent="0.15">
      <c r="A815" s="623"/>
      <c r="B815" s="624"/>
      <c r="C815" s="624"/>
      <c r="D815" s="624"/>
      <c r="E815" s="624"/>
      <c r="F815" s="625"/>
      <c r="G815" s="662"/>
      <c r="H815" s="663"/>
      <c r="I815" s="663"/>
      <c r="J815" s="663"/>
      <c r="K815" s="664"/>
      <c r="L815" s="656"/>
      <c r="M815" s="657"/>
      <c r="N815" s="657"/>
      <c r="O815" s="657"/>
      <c r="P815" s="657"/>
      <c r="Q815" s="657"/>
      <c r="R815" s="657"/>
      <c r="S815" s="657"/>
      <c r="T815" s="657"/>
      <c r="U815" s="657"/>
      <c r="V815" s="657"/>
      <c r="W815" s="657"/>
      <c r="X815" s="658"/>
      <c r="Y815" s="372"/>
      <c r="Z815" s="373"/>
      <c r="AA815" s="373"/>
      <c r="AB815" s="791"/>
      <c r="AC815" s="662"/>
      <c r="AD815" s="663"/>
      <c r="AE815" s="663"/>
      <c r="AF815" s="663"/>
      <c r="AG815" s="664"/>
      <c r="AH815" s="656"/>
      <c r="AI815" s="657"/>
      <c r="AJ815" s="657"/>
      <c r="AK815" s="657"/>
      <c r="AL815" s="657"/>
      <c r="AM815" s="657"/>
      <c r="AN815" s="657"/>
      <c r="AO815" s="657"/>
      <c r="AP815" s="657"/>
      <c r="AQ815" s="657"/>
      <c r="AR815" s="657"/>
      <c r="AS815" s="657"/>
      <c r="AT815" s="658"/>
      <c r="AU815" s="372"/>
      <c r="AV815" s="373"/>
      <c r="AW815" s="373"/>
      <c r="AX815" s="374"/>
      <c r="AY815">
        <f t="shared" ref="AY815:AY825" si="116">$AY$813</f>
        <v>0</v>
      </c>
    </row>
    <row r="816" spans="1:51" ht="24.75" hidden="1" customHeight="1" x14ac:dyDescent="0.15">
      <c r="A816" s="623"/>
      <c r="B816" s="624"/>
      <c r="C816" s="624"/>
      <c r="D816" s="624"/>
      <c r="E816" s="624"/>
      <c r="F816" s="625"/>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4"/>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3"/>
      <c r="B817" s="624"/>
      <c r="C817" s="624"/>
      <c r="D817" s="624"/>
      <c r="E817" s="624"/>
      <c r="F817" s="625"/>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4"/>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3"/>
      <c r="B818" s="624"/>
      <c r="C818" s="624"/>
      <c r="D818" s="624"/>
      <c r="E818" s="624"/>
      <c r="F818" s="625"/>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4"/>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3"/>
      <c r="B819" s="624"/>
      <c r="C819" s="624"/>
      <c r="D819" s="624"/>
      <c r="E819" s="624"/>
      <c r="F819" s="625"/>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4"/>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3"/>
      <c r="B820" s="624"/>
      <c r="C820" s="624"/>
      <c r="D820" s="624"/>
      <c r="E820" s="624"/>
      <c r="F820" s="625"/>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4"/>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3"/>
      <c r="B821" s="624"/>
      <c r="C821" s="624"/>
      <c r="D821" s="624"/>
      <c r="E821" s="624"/>
      <c r="F821" s="625"/>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4"/>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3"/>
      <c r="B822" s="624"/>
      <c r="C822" s="624"/>
      <c r="D822" s="624"/>
      <c r="E822" s="624"/>
      <c r="F822" s="625"/>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4"/>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3"/>
      <c r="B823" s="624"/>
      <c r="C823" s="624"/>
      <c r="D823" s="624"/>
      <c r="E823" s="624"/>
      <c r="F823" s="625"/>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4"/>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3"/>
      <c r="B824" s="624"/>
      <c r="C824" s="624"/>
      <c r="D824" s="624"/>
      <c r="E824" s="624"/>
      <c r="F824" s="625"/>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4"/>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3"/>
      <c r="B825" s="624"/>
      <c r="C825" s="624"/>
      <c r="D825" s="624"/>
      <c r="E825" s="624"/>
      <c r="F825" s="625"/>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23"/>
      <c r="B826" s="624"/>
      <c r="C826" s="624"/>
      <c r="D826" s="624"/>
      <c r="E826" s="624"/>
      <c r="F826" s="625"/>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2"/>
      <c r="AY826">
        <f>COUNTA($G$828,$AC$828)</f>
        <v>0</v>
      </c>
    </row>
    <row r="827" spans="1:51" ht="24.75" hidden="1" customHeight="1" x14ac:dyDescent="0.15">
      <c r="A827" s="623"/>
      <c r="B827" s="624"/>
      <c r="C827" s="624"/>
      <c r="D827" s="624"/>
      <c r="E827" s="624"/>
      <c r="F827" s="625"/>
      <c r="G827" s="798"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87"/>
      <c r="AC827" s="798"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72"/>
      <c r="Z828" s="373"/>
      <c r="AA828" s="373"/>
      <c r="AB828" s="791"/>
      <c r="AC828" s="662"/>
      <c r="AD828" s="663"/>
      <c r="AE828" s="663"/>
      <c r="AF828" s="663"/>
      <c r="AG828" s="664"/>
      <c r="AH828" s="656"/>
      <c r="AI828" s="657"/>
      <c r="AJ828" s="657"/>
      <c r="AK828" s="657"/>
      <c r="AL828" s="657"/>
      <c r="AM828" s="657"/>
      <c r="AN828" s="657"/>
      <c r="AO828" s="657"/>
      <c r="AP828" s="657"/>
      <c r="AQ828" s="657"/>
      <c r="AR828" s="657"/>
      <c r="AS828" s="657"/>
      <c r="AT828" s="658"/>
      <c r="AU828" s="372"/>
      <c r="AV828" s="373"/>
      <c r="AW828" s="373"/>
      <c r="AX828" s="374"/>
      <c r="AY828">
        <f t="shared" ref="AY828:AY838" si="117">$AY$826</f>
        <v>0</v>
      </c>
    </row>
    <row r="829" spans="1:51" ht="24.75" hidden="1" customHeight="1" x14ac:dyDescent="0.15">
      <c r="A829" s="623"/>
      <c r="B829" s="624"/>
      <c r="C829" s="624"/>
      <c r="D829" s="624"/>
      <c r="E829" s="624"/>
      <c r="F829" s="625"/>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4"/>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3"/>
      <c r="B830" s="624"/>
      <c r="C830" s="624"/>
      <c r="D830" s="624"/>
      <c r="E830" s="624"/>
      <c r="F830" s="625"/>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4"/>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3"/>
      <c r="B831" s="624"/>
      <c r="C831" s="624"/>
      <c r="D831" s="624"/>
      <c r="E831" s="624"/>
      <c r="F831" s="625"/>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4"/>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3"/>
      <c r="B832" s="624"/>
      <c r="C832" s="624"/>
      <c r="D832" s="624"/>
      <c r="E832" s="624"/>
      <c r="F832" s="625"/>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4"/>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3"/>
      <c r="B833" s="624"/>
      <c r="C833" s="624"/>
      <c r="D833" s="624"/>
      <c r="E833" s="624"/>
      <c r="F833" s="625"/>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4"/>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3"/>
      <c r="B834" s="624"/>
      <c r="C834" s="624"/>
      <c r="D834" s="624"/>
      <c r="E834" s="624"/>
      <c r="F834" s="625"/>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4"/>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3"/>
      <c r="B835" s="624"/>
      <c r="C835" s="624"/>
      <c r="D835" s="624"/>
      <c r="E835" s="624"/>
      <c r="F835" s="625"/>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4"/>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3"/>
      <c r="B836" s="624"/>
      <c r="C836" s="624"/>
      <c r="D836" s="624"/>
      <c r="E836" s="624"/>
      <c r="F836" s="625"/>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4"/>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3"/>
      <c r="B837" s="624"/>
      <c r="C837" s="624"/>
      <c r="D837" s="624"/>
      <c r="E837" s="624"/>
      <c r="F837" s="625"/>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4"/>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3"/>
      <c r="B838" s="624"/>
      <c r="C838" s="624"/>
      <c r="D838" s="624"/>
      <c r="E838" s="624"/>
      <c r="F838" s="625"/>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696</v>
      </c>
      <c r="D845" s="357"/>
      <c r="E845" s="357"/>
      <c r="F845" s="357"/>
      <c r="G845" s="357"/>
      <c r="H845" s="357"/>
      <c r="I845" s="358"/>
      <c r="J845" s="329">
        <v>6000012070001</v>
      </c>
      <c r="K845" s="330"/>
      <c r="L845" s="330"/>
      <c r="M845" s="330"/>
      <c r="N845" s="330"/>
      <c r="O845" s="330"/>
      <c r="P845" s="344" t="s">
        <v>695</v>
      </c>
      <c r="Q845" s="331"/>
      <c r="R845" s="331"/>
      <c r="S845" s="331"/>
      <c r="T845" s="331"/>
      <c r="U845" s="331"/>
      <c r="V845" s="331"/>
      <c r="W845" s="331"/>
      <c r="X845" s="331"/>
      <c r="Y845" s="332">
        <v>7</v>
      </c>
      <c r="Z845" s="333"/>
      <c r="AA845" s="333"/>
      <c r="AB845" s="334"/>
      <c r="AC845" s="335" t="s">
        <v>79</v>
      </c>
      <c r="AD845" s="336"/>
      <c r="AE845" s="336"/>
      <c r="AF845" s="336"/>
      <c r="AG845" s="336"/>
      <c r="AH845" s="351" t="s">
        <v>694</v>
      </c>
      <c r="AI845" s="352"/>
      <c r="AJ845" s="352"/>
      <c r="AK845" s="352"/>
      <c r="AL845" s="339" t="s">
        <v>694</v>
      </c>
      <c r="AM845" s="340"/>
      <c r="AN845" s="340"/>
      <c r="AO845" s="341"/>
      <c r="AP845" s="342" t="s">
        <v>694</v>
      </c>
      <c r="AQ845" s="342"/>
      <c r="AR845" s="342"/>
      <c r="AS845" s="342"/>
      <c r="AT845" s="342"/>
      <c r="AU845" s="342"/>
      <c r="AV845" s="342"/>
      <c r="AW845" s="342"/>
      <c r="AX845" s="342"/>
    </row>
    <row r="846" spans="1:51" ht="30" customHeight="1" x14ac:dyDescent="0.15">
      <c r="A846" s="355">
        <v>2</v>
      </c>
      <c r="B846" s="355">
        <v>1</v>
      </c>
      <c r="C846" s="356" t="s">
        <v>697</v>
      </c>
      <c r="D846" s="359"/>
      <c r="E846" s="359"/>
      <c r="F846" s="359"/>
      <c r="G846" s="359"/>
      <c r="H846" s="359"/>
      <c r="I846" s="360"/>
      <c r="J846" s="329">
        <v>6000012070001</v>
      </c>
      <c r="K846" s="330"/>
      <c r="L846" s="330"/>
      <c r="M846" s="330"/>
      <c r="N846" s="330"/>
      <c r="O846" s="330"/>
      <c r="P846" s="331" t="s">
        <v>695</v>
      </c>
      <c r="Q846" s="331"/>
      <c r="R846" s="331"/>
      <c r="S846" s="331"/>
      <c r="T846" s="331"/>
      <c r="U846" s="331"/>
      <c r="V846" s="331"/>
      <c r="W846" s="331"/>
      <c r="X846" s="331"/>
      <c r="Y846" s="332">
        <v>4</v>
      </c>
      <c r="Z846" s="333"/>
      <c r="AA846" s="333"/>
      <c r="AB846" s="334"/>
      <c r="AC846" s="335" t="s">
        <v>79</v>
      </c>
      <c r="AD846" s="336"/>
      <c r="AE846" s="336"/>
      <c r="AF846" s="336"/>
      <c r="AG846" s="336"/>
      <c r="AH846" s="351" t="s">
        <v>694</v>
      </c>
      <c r="AI846" s="352"/>
      <c r="AJ846" s="352"/>
      <c r="AK846" s="352"/>
      <c r="AL846" s="339" t="s">
        <v>694</v>
      </c>
      <c r="AM846" s="340"/>
      <c r="AN846" s="340"/>
      <c r="AO846" s="341"/>
      <c r="AP846" s="342" t="s">
        <v>694</v>
      </c>
      <c r="AQ846" s="342"/>
      <c r="AR846" s="342"/>
      <c r="AS846" s="342"/>
      <c r="AT846" s="342"/>
      <c r="AU846" s="342"/>
      <c r="AV846" s="342"/>
      <c r="AW846" s="342"/>
      <c r="AX846" s="342"/>
      <c r="AY846">
        <f>COUNTA($C$846)</f>
        <v>1</v>
      </c>
    </row>
    <row r="847" spans="1:51" ht="30" customHeight="1" x14ac:dyDescent="0.15">
      <c r="A847" s="355">
        <v>3</v>
      </c>
      <c r="B847" s="355">
        <v>1</v>
      </c>
      <c r="C847" s="356" t="s">
        <v>698</v>
      </c>
      <c r="D847" s="359"/>
      <c r="E847" s="359"/>
      <c r="F847" s="359"/>
      <c r="G847" s="359"/>
      <c r="H847" s="359"/>
      <c r="I847" s="360"/>
      <c r="J847" s="329">
        <v>6000012070001</v>
      </c>
      <c r="K847" s="330"/>
      <c r="L847" s="330"/>
      <c r="M847" s="330"/>
      <c r="N847" s="330"/>
      <c r="O847" s="330"/>
      <c r="P847" s="344" t="s">
        <v>695</v>
      </c>
      <c r="Q847" s="331"/>
      <c r="R847" s="331"/>
      <c r="S847" s="331"/>
      <c r="T847" s="331"/>
      <c r="U847" s="331"/>
      <c r="V847" s="331"/>
      <c r="W847" s="331"/>
      <c r="X847" s="331"/>
      <c r="Y847" s="332">
        <v>4</v>
      </c>
      <c r="Z847" s="333"/>
      <c r="AA847" s="333"/>
      <c r="AB847" s="334"/>
      <c r="AC847" s="335" t="s">
        <v>79</v>
      </c>
      <c r="AD847" s="336"/>
      <c r="AE847" s="336"/>
      <c r="AF847" s="336"/>
      <c r="AG847" s="336"/>
      <c r="AH847" s="337" t="s">
        <v>694</v>
      </c>
      <c r="AI847" s="338"/>
      <c r="AJ847" s="338"/>
      <c r="AK847" s="338"/>
      <c r="AL847" s="339" t="s">
        <v>694</v>
      </c>
      <c r="AM847" s="340"/>
      <c r="AN847" s="340"/>
      <c r="AO847" s="341"/>
      <c r="AP847" s="342" t="s">
        <v>694</v>
      </c>
      <c r="AQ847" s="342"/>
      <c r="AR847" s="342"/>
      <c r="AS847" s="342"/>
      <c r="AT847" s="342"/>
      <c r="AU847" s="342"/>
      <c r="AV847" s="342"/>
      <c r="AW847" s="342"/>
      <c r="AX847" s="342"/>
      <c r="AY847">
        <f>COUNTA($C$847)</f>
        <v>1</v>
      </c>
    </row>
    <row r="848" spans="1:51" ht="30" customHeight="1" x14ac:dyDescent="0.15">
      <c r="A848" s="355">
        <v>4</v>
      </c>
      <c r="B848" s="355">
        <v>1</v>
      </c>
      <c r="C848" s="356" t="s">
        <v>699</v>
      </c>
      <c r="D848" s="359"/>
      <c r="E848" s="359"/>
      <c r="F848" s="359"/>
      <c r="G848" s="359"/>
      <c r="H848" s="359"/>
      <c r="I848" s="360"/>
      <c r="J848" s="329">
        <v>6000012070001</v>
      </c>
      <c r="K848" s="330"/>
      <c r="L848" s="330"/>
      <c r="M848" s="330"/>
      <c r="N848" s="330"/>
      <c r="O848" s="330"/>
      <c r="P848" s="344" t="s">
        <v>695</v>
      </c>
      <c r="Q848" s="331"/>
      <c r="R848" s="331"/>
      <c r="S848" s="331"/>
      <c r="T848" s="331"/>
      <c r="U848" s="331"/>
      <c r="V848" s="331"/>
      <c r="W848" s="331"/>
      <c r="X848" s="331"/>
      <c r="Y848" s="332">
        <v>4</v>
      </c>
      <c r="Z848" s="333"/>
      <c r="AA848" s="333"/>
      <c r="AB848" s="334"/>
      <c r="AC848" s="335" t="s">
        <v>79</v>
      </c>
      <c r="AD848" s="336"/>
      <c r="AE848" s="336"/>
      <c r="AF848" s="336"/>
      <c r="AG848" s="336"/>
      <c r="AH848" s="337" t="s">
        <v>694</v>
      </c>
      <c r="AI848" s="338"/>
      <c r="AJ848" s="338"/>
      <c r="AK848" s="338"/>
      <c r="AL848" s="339" t="s">
        <v>694</v>
      </c>
      <c r="AM848" s="340"/>
      <c r="AN848" s="340"/>
      <c r="AO848" s="341"/>
      <c r="AP848" s="342" t="s">
        <v>694</v>
      </c>
      <c r="AQ848" s="342"/>
      <c r="AR848" s="342"/>
      <c r="AS848" s="342"/>
      <c r="AT848" s="342"/>
      <c r="AU848" s="342"/>
      <c r="AV848" s="342"/>
      <c r="AW848" s="342"/>
      <c r="AX848" s="342"/>
      <c r="AY848">
        <f>COUNTA($C$848)</f>
        <v>1</v>
      </c>
    </row>
    <row r="849" spans="1:51" ht="30" customHeight="1" x14ac:dyDescent="0.15">
      <c r="A849" s="355">
        <v>5</v>
      </c>
      <c r="B849" s="355">
        <v>1</v>
      </c>
      <c r="C849" s="356" t="s">
        <v>700</v>
      </c>
      <c r="D849" s="359"/>
      <c r="E849" s="359"/>
      <c r="F849" s="359"/>
      <c r="G849" s="359"/>
      <c r="H849" s="359"/>
      <c r="I849" s="360"/>
      <c r="J849" s="329">
        <v>6000012070001</v>
      </c>
      <c r="K849" s="330"/>
      <c r="L849" s="330"/>
      <c r="M849" s="330"/>
      <c r="N849" s="330"/>
      <c r="O849" s="330"/>
      <c r="P849" s="331" t="s">
        <v>695</v>
      </c>
      <c r="Q849" s="331"/>
      <c r="R849" s="331"/>
      <c r="S849" s="331"/>
      <c r="T849" s="331"/>
      <c r="U849" s="331"/>
      <c r="V849" s="331"/>
      <c r="W849" s="331"/>
      <c r="X849" s="331"/>
      <c r="Y849" s="332">
        <v>3</v>
      </c>
      <c r="Z849" s="333"/>
      <c r="AA849" s="333"/>
      <c r="AB849" s="334"/>
      <c r="AC849" s="335" t="s">
        <v>79</v>
      </c>
      <c r="AD849" s="336"/>
      <c r="AE849" s="336"/>
      <c r="AF849" s="336"/>
      <c r="AG849" s="336"/>
      <c r="AH849" s="337" t="s">
        <v>694</v>
      </c>
      <c r="AI849" s="338"/>
      <c r="AJ849" s="338"/>
      <c r="AK849" s="338"/>
      <c r="AL849" s="339" t="s">
        <v>694</v>
      </c>
      <c r="AM849" s="340"/>
      <c r="AN849" s="340"/>
      <c r="AO849" s="341"/>
      <c r="AP849" s="342" t="s">
        <v>694</v>
      </c>
      <c r="AQ849" s="342"/>
      <c r="AR849" s="342"/>
      <c r="AS849" s="342"/>
      <c r="AT849" s="342"/>
      <c r="AU849" s="342"/>
      <c r="AV849" s="342"/>
      <c r="AW849" s="342"/>
      <c r="AX849" s="342"/>
      <c r="AY849">
        <f>COUNTA($C$849)</f>
        <v>1</v>
      </c>
    </row>
    <row r="850" spans="1:51" ht="30" customHeight="1" x14ac:dyDescent="0.15">
      <c r="A850" s="355">
        <v>6</v>
      </c>
      <c r="B850" s="355">
        <v>1</v>
      </c>
      <c r="C850" s="356" t="s">
        <v>701</v>
      </c>
      <c r="D850" s="359"/>
      <c r="E850" s="359"/>
      <c r="F850" s="359"/>
      <c r="G850" s="359"/>
      <c r="H850" s="359"/>
      <c r="I850" s="360"/>
      <c r="J850" s="329">
        <v>6000012070001</v>
      </c>
      <c r="K850" s="330"/>
      <c r="L850" s="330"/>
      <c r="M850" s="330"/>
      <c r="N850" s="330"/>
      <c r="O850" s="330"/>
      <c r="P850" s="331" t="s">
        <v>695</v>
      </c>
      <c r="Q850" s="331"/>
      <c r="R850" s="331"/>
      <c r="S850" s="331"/>
      <c r="T850" s="331"/>
      <c r="U850" s="331"/>
      <c r="V850" s="331"/>
      <c r="W850" s="331"/>
      <c r="X850" s="331"/>
      <c r="Y850" s="332">
        <v>3</v>
      </c>
      <c r="Z850" s="333"/>
      <c r="AA850" s="333"/>
      <c r="AB850" s="334"/>
      <c r="AC850" s="335" t="s">
        <v>79</v>
      </c>
      <c r="AD850" s="336"/>
      <c r="AE850" s="336"/>
      <c r="AF850" s="336"/>
      <c r="AG850" s="336"/>
      <c r="AH850" s="337" t="s">
        <v>694</v>
      </c>
      <c r="AI850" s="338"/>
      <c r="AJ850" s="338"/>
      <c r="AK850" s="338"/>
      <c r="AL850" s="339" t="s">
        <v>694</v>
      </c>
      <c r="AM850" s="340"/>
      <c r="AN850" s="340"/>
      <c r="AO850" s="341"/>
      <c r="AP850" s="342" t="s">
        <v>694</v>
      </c>
      <c r="AQ850" s="342"/>
      <c r="AR850" s="342"/>
      <c r="AS850" s="342"/>
      <c r="AT850" s="342"/>
      <c r="AU850" s="342"/>
      <c r="AV850" s="342"/>
      <c r="AW850" s="342"/>
      <c r="AX850" s="342"/>
      <c r="AY850">
        <f>COUNTA($C$850)</f>
        <v>1</v>
      </c>
    </row>
    <row r="851" spans="1:51" ht="30" customHeight="1" x14ac:dyDescent="0.15">
      <c r="A851" s="355">
        <v>7</v>
      </c>
      <c r="B851" s="355">
        <v>1</v>
      </c>
      <c r="C851" s="356" t="s">
        <v>702</v>
      </c>
      <c r="D851" s="359"/>
      <c r="E851" s="359"/>
      <c r="F851" s="359"/>
      <c r="G851" s="359"/>
      <c r="H851" s="359"/>
      <c r="I851" s="360"/>
      <c r="J851" s="329">
        <v>6000012070001</v>
      </c>
      <c r="K851" s="330"/>
      <c r="L851" s="330"/>
      <c r="M851" s="330"/>
      <c r="N851" s="330"/>
      <c r="O851" s="330"/>
      <c r="P851" s="331" t="s">
        <v>695</v>
      </c>
      <c r="Q851" s="331"/>
      <c r="R851" s="331"/>
      <c r="S851" s="331"/>
      <c r="T851" s="331"/>
      <c r="U851" s="331"/>
      <c r="V851" s="331"/>
      <c r="W851" s="331"/>
      <c r="X851" s="331"/>
      <c r="Y851" s="332">
        <v>3</v>
      </c>
      <c r="Z851" s="333"/>
      <c r="AA851" s="333"/>
      <c r="AB851" s="334"/>
      <c r="AC851" s="335" t="s">
        <v>79</v>
      </c>
      <c r="AD851" s="336"/>
      <c r="AE851" s="336"/>
      <c r="AF851" s="336"/>
      <c r="AG851" s="336"/>
      <c r="AH851" s="337" t="s">
        <v>694</v>
      </c>
      <c r="AI851" s="338"/>
      <c r="AJ851" s="338"/>
      <c r="AK851" s="338"/>
      <c r="AL851" s="339" t="s">
        <v>694</v>
      </c>
      <c r="AM851" s="340"/>
      <c r="AN851" s="340"/>
      <c r="AO851" s="341"/>
      <c r="AP851" s="342" t="s">
        <v>694</v>
      </c>
      <c r="AQ851" s="342"/>
      <c r="AR851" s="342"/>
      <c r="AS851" s="342"/>
      <c r="AT851" s="342"/>
      <c r="AU851" s="342"/>
      <c r="AV851" s="342"/>
      <c r="AW851" s="342"/>
      <c r="AX851" s="342"/>
      <c r="AY851">
        <f>COUNTA($C$851)</f>
        <v>1</v>
      </c>
    </row>
    <row r="852" spans="1:51" ht="30" customHeight="1" x14ac:dyDescent="0.15">
      <c r="A852" s="355">
        <v>8</v>
      </c>
      <c r="B852" s="355">
        <v>1</v>
      </c>
      <c r="C852" s="356" t="s">
        <v>703</v>
      </c>
      <c r="D852" s="357"/>
      <c r="E852" s="357"/>
      <c r="F852" s="357"/>
      <c r="G852" s="357"/>
      <c r="H852" s="357"/>
      <c r="I852" s="358"/>
      <c r="J852" s="329">
        <v>6000012070001</v>
      </c>
      <c r="K852" s="330"/>
      <c r="L852" s="330"/>
      <c r="M852" s="330"/>
      <c r="N852" s="330"/>
      <c r="O852" s="330"/>
      <c r="P852" s="331" t="s">
        <v>695</v>
      </c>
      <c r="Q852" s="331"/>
      <c r="R852" s="331"/>
      <c r="S852" s="331"/>
      <c r="T852" s="331"/>
      <c r="U852" s="331"/>
      <c r="V852" s="331"/>
      <c r="W852" s="331"/>
      <c r="X852" s="331"/>
      <c r="Y852" s="332">
        <v>3</v>
      </c>
      <c r="Z852" s="333"/>
      <c r="AA852" s="333"/>
      <c r="AB852" s="334"/>
      <c r="AC852" s="335" t="s">
        <v>79</v>
      </c>
      <c r="AD852" s="336"/>
      <c r="AE852" s="336"/>
      <c r="AF852" s="336"/>
      <c r="AG852" s="336"/>
      <c r="AH852" s="337" t="s">
        <v>694</v>
      </c>
      <c r="AI852" s="338"/>
      <c r="AJ852" s="338"/>
      <c r="AK852" s="338"/>
      <c r="AL852" s="339" t="s">
        <v>694</v>
      </c>
      <c r="AM852" s="340"/>
      <c r="AN852" s="340"/>
      <c r="AO852" s="341"/>
      <c r="AP852" s="342" t="s">
        <v>694</v>
      </c>
      <c r="AQ852" s="342"/>
      <c r="AR852" s="342"/>
      <c r="AS852" s="342"/>
      <c r="AT852" s="342"/>
      <c r="AU852" s="342"/>
      <c r="AV852" s="342"/>
      <c r="AW852" s="342"/>
      <c r="AX852" s="342"/>
      <c r="AY852">
        <f>COUNTA($C$852)</f>
        <v>1</v>
      </c>
    </row>
    <row r="853" spans="1:51" ht="30" customHeight="1" x14ac:dyDescent="0.15">
      <c r="A853" s="355">
        <v>9</v>
      </c>
      <c r="B853" s="355">
        <v>1</v>
      </c>
      <c r="C853" s="356" t="s">
        <v>704</v>
      </c>
      <c r="D853" s="357"/>
      <c r="E853" s="357"/>
      <c r="F853" s="357"/>
      <c r="G853" s="357"/>
      <c r="H853" s="357"/>
      <c r="I853" s="358"/>
      <c r="J853" s="329">
        <v>6000012070001</v>
      </c>
      <c r="K853" s="330"/>
      <c r="L853" s="330"/>
      <c r="M853" s="330"/>
      <c r="N853" s="330"/>
      <c r="O853" s="330"/>
      <c r="P853" s="331" t="s">
        <v>695</v>
      </c>
      <c r="Q853" s="331"/>
      <c r="R853" s="331"/>
      <c r="S853" s="331"/>
      <c r="T853" s="331"/>
      <c r="U853" s="331"/>
      <c r="V853" s="331"/>
      <c r="W853" s="331"/>
      <c r="X853" s="331"/>
      <c r="Y853" s="332">
        <v>3</v>
      </c>
      <c r="Z853" s="333"/>
      <c r="AA853" s="333"/>
      <c r="AB853" s="334"/>
      <c r="AC853" s="335" t="s">
        <v>79</v>
      </c>
      <c r="AD853" s="336"/>
      <c r="AE853" s="336"/>
      <c r="AF853" s="336"/>
      <c r="AG853" s="336"/>
      <c r="AH853" s="337" t="s">
        <v>694</v>
      </c>
      <c r="AI853" s="338"/>
      <c r="AJ853" s="338"/>
      <c r="AK853" s="338"/>
      <c r="AL853" s="339" t="s">
        <v>694</v>
      </c>
      <c r="AM853" s="340"/>
      <c r="AN853" s="340"/>
      <c r="AO853" s="341"/>
      <c r="AP853" s="342" t="s">
        <v>694</v>
      </c>
      <c r="AQ853" s="342"/>
      <c r="AR853" s="342"/>
      <c r="AS853" s="342"/>
      <c r="AT853" s="342"/>
      <c r="AU853" s="342"/>
      <c r="AV853" s="342"/>
      <c r="AW853" s="342"/>
      <c r="AX853" s="342"/>
      <c r="AY853">
        <f>COUNTA($C$853)</f>
        <v>1</v>
      </c>
    </row>
    <row r="854" spans="1:51" ht="30" customHeight="1" x14ac:dyDescent="0.15">
      <c r="A854" s="355">
        <v>10</v>
      </c>
      <c r="B854" s="355">
        <v>1</v>
      </c>
      <c r="C854" s="356" t="s">
        <v>705</v>
      </c>
      <c r="D854" s="357"/>
      <c r="E854" s="357"/>
      <c r="F854" s="357"/>
      <c r="G854" s="357"/>
      <c r="H854" s="357"/>
      <c r="I854" s="358"/>
      <c r="J854" s="329">
        <v>6000012070001</v>
      </c>
      <c r="K854" s="330"/>
      <c r="L854" s="330"/>
      <c r="M854" s="330"/>
      <c r="N854" s="330"/>
      <c r="O854" s="330"/>
      <c r="P854" s="331" t="s">
        <v>695</v>
      </c>
      <c r="Q854" s="331"/>
      <c r="R854" s="331"/>
      <c r="S854" s="331"/>
      <c r="T854" s="331"/>
      <c r="U854" s="331"/>
      <c r="V854" s="331"/>
      <c r="W854" s="331"/>
      <c r="X854" s="331"/>
      <c r="Y854" s="332">
        <v>2</v>
      </c>
      <c r="Z854" s="333"/>
      <c r="AA854" s="333"/>
      <c r="AB854" s="334"/>
      <c r="AC854" s="335" t="s">
        <v>79</v>
      </c>
      <c r="AD854" s="336"/>
      <c r="AE854" s="336"/>
      <c r="AF854" s="336"/>
      <c r="AG854" s="336"/>
      <c r="AH854" s="337" t="s">
        <v>694</v>
      </c>
      <c r="AI854" s="338"/>
      <c r="AJ854" s="338"/>
      <c r="AK854" s="338"/>
      <c r="AL854" s="339" t="s">
        <v>694</v>
      </c>
      <c r="AM854" s="340"/>
      <c r="AN854" s="340"/>
      <c r="AO854" s="341"/>
      <c r="AP854" s="342" t="s">
        <v>694</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60" customHeight="1" x14ac:dyDescent="0.15">
      <c r="A878" s="355">
        <v>1</v>
      </c>
      <c r="B878" s="355">
        <v>1</v>
      </c>
      <c r="C878" s="343" t="s">
        <v>682</v>
      </c>
      <c r="D878" s="328"/>
      <c r="E878" s="328"/>
      <c r="F878" s="328"/>
      <c r="G878" s="328"/>
      <c r="H878" s="328"/>
      <c r="I878" s="328"/>
      <c r="J878" s="329">
        <v>5010001006767</v>
      </c>
      <c r="K878" s="330"/>
      <c r="L878" s="330"/>
      <c r="M878" s="330"/>
      <c r="N878" s="330"/>
      <c r="O878" s="330"/>
      <c r="P878" s="344" t="s">
        <v>684</v>
      </c>
      <c r="Q878" s="331"/>
      <c r="R878" s="331"/>
      <c r="S878" s="331"/>
      <c r="T878" s="331"/>
      <c r="U878" s="331"/>
      <c r="V878" s="331"/>
      <c r="W878" s="331"/>
      <c r="X878" s="331"/>
      <c r="Y878" s="332">
        <v>1</v>
      </c>
      <c r="Z878" s="333"/>
      <c r="AA878" s="333"/>
      <c r="AB878" s="334"/>
      <c r="AC878" s="335" t="s">
        <v>297</v>
      </c>
      <c r="AD878" s="336"/>
      <c r="AE878" s="336"/>
      <c r="AF878" s="336"/>
      <c r="AG878" s="336"/>
      <c r="AH878" s="351" t="s">
        <v>683</v>
      </c>
      <c r="AI878" s="352"/>
      <c r="AJ878" s="352"/>
      <c r="AK878" s="352"/>
      <c r="AL878" s="339" t="s">
        <v>683</v>
      </c>
      <c r="AM878" s="340"/>
      <c r="AN878" s="340"/>
      <c r="AO878" s="341"/>
      <c r="AP878" s="342" t="s">
        <v>683</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61" t="s">
        <v>250</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4"/>
      <c r="E1109" s="137" t="s">
        <v>214</v>
      </c>
      <c r="F1109" s="364"/>
      <c r="G1109" s="364"/>
      <c r="H1109" s="364"/>
      <c r="I1109" s="364"/>
      <c r="J1109" s="137" t="s">
        <v>221</v>
      </c>
      <c r="K1109" s="137"/>
      <c r="L1109" s="137"/>
      <c r="M1109" s="137"/>
      <c r="N1109" s="137"/>
      <c r="O1109" s="137"/>
      <c r="P1109" s="347" t="s">
        <v>27</v>
      </c>
      <c r="Q1109" s="347"/>
      <c r="R1109" s="347"/>
      <c r="S1109" s="347"/>
      <c r="T1109" s="347"/>
      <c r="U1109" s="347"/>
      <c r="V1109" s="347"/>
      <c r="W1109" s="347"/>
      <c r="X1109" s="347"/>
      <c r="Y1109" s="137" t="s">
        <v>223</v>
      </c>
      <c r="Z1109" s="364"/>
      <c r="AA1109" s="364"/>
      <c r="AB1109" s="364"/>
      <c r="AC1109" s="137" t="s">
        <v>197</v>
      </c>
      <c r="AD1109" s="137"/>
      <c r="AE1109" s="137"/>
      <c r="AF1109" s="137"/>
      <c r="AG1109" s="137"/>
      <c r="AH1109" s="347" t="s">
        <v>210</v>
      </c>
      <c r="AI1109" s="348"/>
      <c r="AJ1109" s="348"/>
      <c r="AK1109" s="348"/>
      <c r="AL1109" s="348" t="s">
        <v>21</v>
      </c>
      <c r="AM1109" s="348"/>
      <c r="AN1109" s="348"/>
      <c r="AO1109" s="365"/>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640</v>
      </c>
      <c r="F1110" s="354"/>
      <c r="G1110" s="354"/>
      <c r="H1110" s="354"/>
      <c r="I1110" s="354"/>
      <c r="J1110" s="329" t="s">
        <v>640</v>
      </c>
      <c r="K1110" s="330"/>
      <c r="L1110" s="330"/>
      <c r="M1110" s="330"/>
      <c r="N1110" s="330"/>
      <c r="O1110" s="330"/>
      <c r="P1110" s="344" t="s">
        <v>640</v>
      </c>
      <c r="Q1110" s="331"/>
      <c r="R1110" s="331"/>
      <c r="S1110" s="331"/>
      <c r="T1110" s="331"/>
      <c r="U1110" s="331"/>
      <c r="V1110" s="331"/>
      <c r="W1110" s="331"/>
      <c r="X1110" s="331"/>
      <c r="Y1110" s="332" t="s">
        <v>640</v>
      </c>
      <c r="Z1110" s="333"/>
      <c r="AA1110" s="333"/>
      <c r="AB1110" s="334"/>
      <c r="AC1110" s="335"/>
      <c r="AD1110" s="336"/>
      <c r="AE1110" s="336"/>
      <c r="AF1110" s="336"/>
      <c r="AG1110" s="336"/>
      <c r="AH1110" s="337" t="s">
        <v>640</v>
      </c>
      <c r="AI1110" s="338"/>
      <c r="AJ1110" s="338"/>
      <c r="AK1110" s="338"/>
      <c r="AL1110" s="339" t="s">
        <v>640</v>
      </c>
      <c r="AM1110" s="340"/>
      <c r="AN1110" s="340"/>
      <c r="AO1110" s="341"/>
      <c r="AP1110" s="342" t="s">
        <v>640</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13">
      <formula>IF(RIGHT(TEXT(P14,"0.#"),1)=".",FALSE,TRUE)</formula>
    </cfRule>
    <cfRule type="expression" dxfId="2094" priority="14014">
      <formula>IF(RIGHT(TEXT(P14,"0.#"),1)=".",TRUE,FALSE)</formula>
    </cfRule>
  </conditionalFormatting>
  <conditionalFormatting sqref="P18:AX18">
    <cfRule type="expression" dxfId="2093" priority="13889">
      <formula>IF(RIGHT(TEXT(P18,"0.#"),1)=".",FALSE,TRUE)</formula>
    </cfRule>
    <cfRule type="expression" dxfId="2092" priority="13890">
      <formula>IF(RIGHT(TEXT(P18,"0.#"),1)=".",TRUE,FALSE)</formula>
    </cfRule>
  </conditionalFormatting>
  <conditionalFormatting sqref="Y790">
    <cfRule type="expression" dxfId="2091" priority="13885">
      <formula>IF(RIGHT(TEXT(Y790,"0.#"),1)=".",FALSE,TRUE)</formula>
    </cfRule>
    <cfRule type="expression" dxfId="2090" priority="13886">
      <formula>IF(RIGHT(TEXT(Y790,"0.#"),1)=".",TRUE,FALSE)</formula>
    </cfRule>
  </conditionalFormatting>
  <conditionalFormatting sqref="Y799">
    <cfRule type="expression" dxfId="2089" priority="13881">
      <formula>IF(RIGHT(TEXT(Y799,"0.#"),1)=".",FALSE,TRUE)</formula>
    </cfRule>
    <cfRule type="expression" dxfId="2088" priority="13882">
      <formula>IF(RIGHT(TEXT(Y799,"0.#"),1)=".",TRUE,FALSE)</formula>
    </cfRule>
  </conditionalFormatting>
  <conditionalFormatting sqref="Y830:Y837 Y828 Y817:Y824 Y815 Y804:Y811 Y802">
    <cfRule type="expression" dxfId="2087" priority="13663">
      <formula>IF(RIGHT(TEXT(Y802,"0.#"),1)=".",FALSE,TRUE)</formula>
    </cfRule>
    <cfRule type="expression" dxfId="2086" priority="13664">
      <formula>IF(RIGHT(TEXT(Y802,"0.#"),1)=".",TRUE,FALSE)</formula>
    </cfRule>
  </conditionalFormatting>
  <conditionalFormatting sqref="P16:AQ17 P15:AX15 P13:AX13">
    <cfRule type="expression" dxfId="2085" priority="13711">
      <formula>IF(RIGHT(TEXT(P13,"0.#"),1)=".",FALSE,TRUE)</formula>
    </cfRule>
    <cfRule type="expression" dxfId="2084" priority="13712">
      <formula>IF(RIGHT(TEXT(P13,"0.#"),1)=".",TRUE,FALSE)</formula>
    </cfRule>
  </conditionalFormatting>
  <conditionalFormatting sqref="P19:AJ19">
    <cfRule type="expression" dxfId="2083" priority="13709">
      <formula>IF(RIGHT(TEXT(P19,"0.#"),1)=".",FALSE,TRUE)</formula>
    </cfRule>
    <cfRule type="expression" dxfId="2082" priority="13710">
      <formula>IF(RIGHT(TEXT(P19,"0.#"),1)=".",TRUE,FALSE)</formula>
    </cfRule>
  </conditionalFormatting>
  <conditionalFormatting sqref="AE101 AQ101">
    <cfRule type="expression" dxfId="2081" priority="13701">
      <formula>IF(RIGHT(TEXT(AE101,"0.#"),1)=".",FALSE,TRUE)</formula>
    </cfRule>
    <cfRule type="expression" dxfId="2080" priority="13702">
      <formula>IF(RIGHT(TEXT(AE101,"0.#"),1)=".",TRUE,FALSE)</formula>
    </cfRule>
  </conditionalFormatting>
  <conditionalFormatting sqref="Y791:Y798 Y789">
    <cfRule type="expression" dxfId="2079" priority="13687">
      <formula>IF(RIGHT(TEXT(Y789,"0.#"),1)=".",FALSE,TRUE)</formula>
    </cfRule>
    <cfRule type="expression" dxfId="2078" priority="13688">
      <formula>IF(RIGHT(TEXT(Y789,"0.#"),1)=".",TRUE,FALSE)</formula>
    </cfRule>
  </conditionalFormatting>
  <conditionalFormatting sqref="AU790">
    <cfRule type="expression" dxfId="2077" priority="13685">
      <formula>IF(RIGHT(TEXT(AU790,"0.#"),1)=".",FALSE,TRUE)</formula>
    </cfRule>
    <cfRule type="expression" dxfId="2076" priority="13686">
      <formula>IF(RIGHT(TEXT(AU790,"0.#"),1)=".",TRUE,FALSE)</formula>
    </cfRule>
  </conditionalFormatting>
  <conditionalFormatting sqref="AU799">
    <cfRule type="expression" dxfId="2075" priority="13683">
      <formula>IF(RIGHT(TEXT(AU799,"0.#"),1)=".",FALSE,TRUE)</formula>
    </cfRule>
    <cfRule type="expression" dxfId="2074" priority="13684">
      <formula>IF(RIGHT(TEXT(AU799,"0.#"),1)=".",TRUE,FALSE)</formula>
    </cfRule>
  </conditionalFormatting>
  <conditionalFormatting sqref="AU791:AU798 AU789">
    <cfRule type="expression" dxfId="2073" priority="13681">
      <formula>IF(RIGHT(TEXT(AU789,"0.#"),1)=".",FALSE,TRUE)</formula>
    </cfRule>
    <cfRule type="expression" dxfId="2072" priority="13682">
      <formula>IF(RIGHT(TEXT(AU789,"0.#"),1)=".",TRUE,FALSE)</formula>
    </cfRule>
  </conditionalFormatting>
  <conditionalFormatting sqref="Y829 Y816 Y803">
    <cfRule type="expression" dxfId="2071" priority="13667">
      <formula>IF(RIGHT(TEXT(Y803,"0.#"),1)=".",FALSE,TRUE)</formula>
    </cfRule>
    <cfRule type="expression" dxfId="2070" priority="13668">
      <formula>IF(RIGHT(TEXT(Y803,"0.#"),1)=".",TRUE,FALSE)</formula>
    </cfRule>
  </conditionalFormatting>
  <conditionalFormatting sqref="Y838 Y825 Y812">
    <cfRule type="expression" dxfId="2069" priority="13665">
      <formula>IF(RIGHT(TEXT(Y812,"0.#"),1)=".",FALSE,TRUE)</formula>
    </cfRule>
    <cfRule type="expression" dxfId="2068" priority="13666">
      <formula>IF(RIGHT(TEXT(Y812,"0.#"),1)=".",TRUE,FALSE)</formula>
    </cfRule>
  </conditionalFormatting>
  <conditionalFormatting sqref="AU829 AU816 AU803">
    <cfRule type="expression" dxfId="2067" priority="13661">
      <formula>IF(RIGHT(TEXT(AU803,"0.#"),1)=".",FALSE,TRUE)</formula>
    </cfRule>
    <cfRule type="expression" dxfId="2066" priority="13662">
      <formula>IF(RIGHT(TEXT(AU803,"0.#"),1)=".",TRUE,FALSE)</formula>
    </cfRule>
  </conditionalFormatting>
  <conditionalFormatting sqref="AU838 AU825 AU812">
    <cfRule type="expression" dxfId="2065" priority="13659">
      <formula>IF(RIGHT(TEXT(AU812,"0.#"),1)=".",FALSE,TRUE)</formula>
    </cfRule>
    <cfRule type="expression" dxfId="2064" priority="13660">
      <formula>IF(RIGHT(TEXT(AU812,"0.#"),1)=".",TRUE,FALSE)</formula>
    </cfRule>
  </conditionalFormatting>
  <conditionalFormatting sqref="AU830:AU837 AU828 AU817:AU824 AU815 AU804:AU811 AU802">
    <cfRule type="expression" dxfId="2063" priority="13657">
      <formula>IF(RIGHT(TEXT(AU802,"0.#"),1)=".",FALSE,TRUE)</formula>
    </cfRule>
    <cfRule type="expression" dxfId="2062" priority="13658">
      <formula>IF(RIGHT(TEXT(AU802,"0.#"),1)=".",TRUE,FALSE)</formula>
    </cfRule>
  </conditionalFormatting>
  <conditionalFormatting sqref="AM87">
    <cfRule type="expression" dxfId="2061" priority="13311">
      <formula>IF(RIGHT(TEXT(AM87,"0.#"),1)=".",FALSE,TRUE)</formula>
    </cfRule>
    <cfRule type="expression" dxfId="2060" priority="13312">
      <formula>IF(RIGHT(TEXT(AM87,"0.#"),1)=".",TRUE,FALSE)</formula>
    </cfRule>
  </conditionalFormatting>
  <conditionalFormatting sqref="AE55">
    <cfRule type="expression" dxfId="2059" priority="13379">
      <formula>IF(RIGHT(TEXT(AE55,"0.#"),1)=".",FALSE,TRUE)</formula>
    </cfRule>
    <cfRule type="expression" dxfId="2058" priority="13380">
      <formula>IF(RIGHT(TEXT(AE55,"0.#"),1)=".",TRUE,FALSE)</formula>
    </cfRule>
  </conditionalFormatting>
  <conditionalFormatting sqref="AI55">
    <cfRule type="expression" dxfId="2057" priority="13377">
      <formula>IF(RIGHT(TEXT(AI55,"0.#"),1)=".",FALSE,TRUE)</formula>
    </cfRule>
    <cfRule type="expression" dxfId="2056" priority="13378">
      <formula>IF(RIGHT(TEXT(AI55,"0.#"),1)=".",TRUE,FALSE)</formula>
    </cfRule>
  </conditionalFormatting>
  <conditionalFormatting sqref="AM34">
    <cfRule type="expression" dxfId="2055" priority="13457">
      <formula>IF(RIGHT(TEXT(AM34,"0.#"),1)=".",FALSE,TRUE)</formula>
    </cfRule>
    <cfRule type="expression" dxfId="2054" priority="13458">
      <formula>IF(RIGHT(TEXT(AM34,"0.#"),1)=".",TRUE,FALSE)</formula>
    </cfRule>
  </conditionalFormatting>
  <conditionalFormatting sqref="AE34">
    <cfRule type="expression" dxfId="2053" priority="13469">
      <formula>IF(RIGHT(TEXT(AE34,"0.#"),1)=".",FALSE,TRUE)</formula>
    </cfRule>
    <cfRule type="expression" dxfId="2052" priority="13470">
      <formula>IF(RIGHT(TEXT(AE34,"0.#"),1)=".",TRUE,FALSE)</formula>
    </cfRule>
  </conditionalFormatting>
  <conditionalFormatting sqref="AI34">
    <cfRule type="expression" dxfId="2051" priority="13467">
      <formula>IF(RIGHT(TEXT(AI34,"0.#"),1)=".",FALSE,TRUE)</formula>
    </cfRule>
    <cfRule type="expression" dxfId="2050" priority="13468">
      <formula>IF(RIGHT(TEXT(AI34,"0.#"),1)=".",TRUE,FALSE)</formula>
    </cfRule>
  </conditionalFormatting>
  <conditionalFormatting sqref="AM32">
    <cfRule type="expression" dxfId="2049" priority="13461">
      <formula>IF(RIGHT(TEXT(AM32,"0.#"),1)=".",FALSE,TRUE)</formula>
    </cfRule>
    <cfRule type="expression" dxfId="2048" priority="13462">
      <formula>IF(RIGHT(TEXT(AM32,"0.#"),1)=".",TRUE,FALSE)</formula>
    </cfRule>
  </conditionalFormatting>
  <conditionalFormatting sqref="AM33">
    <cfRule type="expression" dxfId="2047" priority="13459">
      <formula>IF(RIGHT(TEXT(AM33,"0.#"),1)=".",FALSE,TRUE)</formula>
    </cfRule>
    <cfRule type="expression" dxfId="2046" priority="13460">
      <formula>IF(RIGHT(TEXT(AM33,"0.#"),1)=".",TRUE,FALSE)</formula>
    </cfRule>
  </conditionalFormatting>
  <conditionalFormatting sqref="AQ32:AQ34">
    <cfRule type="expression" dxfId="2045" priority="13451">
      <formula>IF(RIGHT(TEXT(AQ32,"0.#"),1)=".",FALSE,TRUE)</formula>
    </cfRule>
    <cfRule type="expression" dxfId="2044" priority="13452">
      <formula>IF(RIGHT(TEXT(AQ32,"0.#"),1)=".",TRUE,FALSE)</formula>
    </cfRule>
  </conditionalFormatting>
  <conditionalFormatting sqref="AU32:AU34">
    <cfRule type="expression" dxfId="2043" priority="13449">
      <formula>IF(RIGHT(TEXT(AU32,"0.#"),1)=".",FALSE,TRUE)</formula>
    </cfRule>
    <cfRule type="expression" dxfId="2042" priority="13450">
      <formula>IF(RIGHT(TEXT(AU32,"0.#"),1)=".",TRUE,FALSE)</formula>
    </cfRule>
  </conditionalFormatting>
  <conditionalFormatting sqref="AE53">
    <cfRule type="expression" dxfId="2041" priority="13383">
      <formula>IF(RIGHT(TEXT(AE53,"0.#"),1)=".",FALSE,TRUE)</formula>
    </cfRule>
    <cfRule type="expression" dxfId="2040" priority="13384">
      <formula>IF(RIGHT(TEXT(AE53,"0.#"),1)=".",TRUE,FALSE)</formula>
    </cfRule>
  </conditionalFormatting>
  <conditionalFormatting sqref="AE54">
    <cfRule type="expression" dxfId="2039" priority="13381">
      <formula>IF(RIGHT(TEXT(AE54,"0.#"),1)=".",FALSE,TRUE)</formula>
    </cfRule>
    <cfRule type="expression" dxfId="2038" priority="13382">
      <formula>IF(RIGHT(TEXT(AE54,"0.#"),1)=".",TRUE,FALSE)</formula>
    </cfRule>
  </conditionalFormatting>
  <conditionalFormatting sqref="AI54">
    <cfRule type="expression" dxfId="2037" priority="13375">
      <formula>IF(RIGHT(TEXT(AI54,"0.#"),1)=".",FALSE,TRUE)</formula>
    </cfRule>
    <cfRule type="expression" dxfId="2036" priority="13376">
      <formula>IF(RIGHT(TEXT(AI54,"0.#"),1)=".",TRUE,FALSE)</formula>
    </cfRule>
  </conditionalFormatting>
  <conditionalFormatting sqref="AI53">
    <cfRule type="expression" dxfId="2035" priority="13373">
      <formula>IF(RIGHT(TEXT(AI53,"0.#"),1)=".",FALSE,TRUE)</formula>
    </cfRule>
    <cfRule type="expression" dxfId="2034" priority="13374">
      <formula>IF(RIGHT(TEXT(AI53,"0.#"),1)=".",TRUE,FALSE)</formula>
    </cfRule>
  </conditionalFormatting>
  <conditionalFormatting sqref="AM53">
    <cfRule type="expression" dxfId="2033" priority="13371">
      <formula>IF(RIGHT(TEXT(AM53,"0.#"),1)=".",FALSE,TRUE)</formula>
    </cfRule>
    <cfRule type="expression" dxfId="2032" priority="13372">
      <formula>IF(RIGHT(TEXT(AM53,"0.#"),1)=".",TRUE,FALSE)</formula>
    </cfRule>
  </conditionalFormatting>
  <conditionalFormatting sqref="AM54">
    <cfRule type="expression" dxfId="2031" priority="13369">
      <formula>IF(RIGHT(TEXT(AM54,"0.#"),1)=".",FALSE,TRUE)</formula>
    </cfRule>
    <cfRule type="expression" dxfId="2030" priority="13370">
      <formula>IF(RIGHT(TEXT(AM54,"0.#"),1)=".",TRUE,FALSE)</formula>
    </cfRule>
  </conditionalFormatting>
  <conditionalFormatting sqref="AM55">
    <cfRule type="expression" dxfId="2029" priority="13367">
      <formula>IF(RIGHT(TEXT(AM55,"0.#"),1)=".",FALSE,TRUE)</formula>
    </cfRule>
    <cfRule type="expression" dxfId="2028" priority="13368">
      <formula>IF(RIGHT(TEXT(AM55,"0.#"),1)=".",TRUE,FALSE)</formula>
    </cfRule>
  </conditionalFormatting>
  <conditionalFormatting sqref="AE60">
    <cfRule type="expression" dxfId="2027" priority="13353">
      <formula>IF(RIGHT(TEXT(AE60,"0.#"),1)=".",FALSE,TRUE)</formula>
    </cfRule>
    <cfRule type="expression" dxfId="2026" priority="13354">
      <formula>IF(RIGHT(TEXT(AE60,"0.#"),1)=".",TRUE,FALSE)</formula>
    </cfRule>
  </conditionalFormatting>
  <conditionalFormatting sqref="AE61">
    <cfRule type="expression" dxfId="2025" priority="13351">
      <formula>IF(RIGHT(TEXT(AE61,"0.#"),1)=".",FALSE,TRUE)</formula>
    </cfRule>
    <cfRule type="expression" dxfId="2024" priority="13352">
      <formula>IF(RIGHT(TEXT(AE61,"0.#"),1)=".",TRUE,FALSE)</formula>
    </cfRule>
  </conditionalFormatting>
  <conditionalFormatting sqref="AE62">
    <cfRule type="expression" dxfId="2023" priority="13349">
      <formula>IF(RIGHT(TEXT(AE62,"0.#"),1)=".",FALSE,TRUE)</formula>
    </cfRule>
    <cfRule type="expression" dxfId="2022" priority="13350">
      <formula>IF(RIGHT(TEXT(AE62,"0.#"),1)=".",TRUE,FALSE)</formula>
    </cfRule>
  </conditionalFormatting>
  <conditionalFormatting sqref="AI62">
    <cfRule type="expression" dxfId="2021" priority="13347">
      <formula>IF(RIGHT(TEXT(AI62,"0.#"),1)=".",FALSE,TRUE)</formula>
    </cfRule>
    <cfRule type="expression" dxfId="2020" priority="13348">
      <formula>IF(RIGHT(TEXT(AI62,"0.#"),1)=".",TRUE,FALSE)</formula>
    </cfRule>
  </conditionalFormatting>
  <conditionalFormatting sqref="AI61">
    <cfRule type="expression" dxfId="2019" priority="13345">
      <formula>IF(RIGHT(TEXT(AI61,"0.#"),1)=".",FALSE,TRUE)</formula>
    </cfRule>
    <cfRule type="expression" dxfId="2018" priority="13346">
      <formula>IF(RIGHT(TEXT(AI61,"0.#"),1)=".",TRUE,FALSE)</formula>
    </cfRule>
  </conditionalFormatting>
  <conditionalFormatting sqref="AI60">
    <cfRule type="expression" dxfId="2017" priority="13343">
      <formula>IF(RIGHT(TEXT(AI60,"0.#"),1)=".",FALSE,TRUE)</formula>
    </cfRule>
    <cfRule type="expression" dxfId="2016" priority="13344">
      <formula>IF(RIGHT(TEXT(AI60,"0.#"),1)=".",TRUE,FALSE)</formula>
    </cfRule>
  </conditionalFormatting>
  <conditionalFormatting sqref="AM60">
    <cfRule type="expression" dxfId="2015" priority="13341">
      <formula>IF(RIGHT(TEXT(AM60,"0.#"),1)=".",FALSE,TRUE)</formula>
    </cfRule>
    <cfRule type="expression" dxfId="2014" priority="13342">
      <formula>IF(RIGHT(TEXT(AM60,"0.#"),1)=".",TRUE,FALSE)</formula>
    </cfRule>
  </conditionalFormatting>
  <conditionalFormatting sqref="AM61">
    <cfRule type="expression" dxfId="2013" priority="13339">
      <formula>IF(RIGHT(TEXT(AM61,"0.#"),1)=".",FALSE,TRUE)</formula>
    </cfRule>
    <cfRule type="expression" dxfId="2012" priority="13340">
      <formula>IF(RIGHT(TEXT(AM61,"0.#"),1)=".",TRUE,FALSE)</formula>
    </cfRule>
  </conditionalFormatting>
  <conditionalFormatting sqref="AM62">
    <cfRule type="expression" dxfId="2011" priority="13337">
      <formula>IF(RIGHT(TEXT(AM62,"0.#"),1)=".",FALSE,TRUE)</formula>
    </cfRule>
    <cfRule type="expression" dxfId="2010" priority="13338">
      <formula>IF(RIGHT(TEXT(AM62,"0.#"),1)=".",TRUE,FALSE)</formula>
    </cfRule>
  </conditionalFormatting>
  <conditionalFormatting sqref="AE87">
    <cfRule type="expression" dxfId="2009" priority="13323">
      <formula>IF(RIGHT(TEXT(AE87,"0.#"),1)=".",FALSE,TRUE)</formula>
    </cfRule>
    <cfRule type="expression" dxfId="2008" priority="13324">
      <formula>IF(RIGHT(TEXT(AE87,"0.#"),1)=".",TRUE,FALSE)</formula>
    </cfRule>
  </conditionalFormatting>
  <conditionalFormatting sqref="AE88">
    <cfRule type="expression" dxfId="2007" priority="13321">
      <formula>IF(RIGHT(TEXT(AE88,"0.#"),1)=".",FALSE,TRUE)</formula>
    </cfRule>
    <cfRule type="expression" dxfId="2006" priority="13322">
      <formula>IF(RIGHT(TEXT(AE88,"0.#"),1)=".",TRUE,FALSE)</formula>
    </cfRule>
  </conditionalFormatting>
  <conditionalFormatting sqref="AE89">
    <cfRule type="expression" dxfId="2005" priority="13319">
      <formula>IF(RIGHT(TEXT(AE89,"0.#"),1)=".",FALSE,TRUE)</formula>
    </cfRule>
    <cfRule type="expression" dxfId="2004" priority="13320">
      <formula>IF(RIGHT(TEXT(AE89,"0.#"),1)=".",TRUE,FALSE)</formula>
    </cfRule>
  </conditionalFormatting>
  <conditionalFormatting sqref="AI89">
    <cfRule type="expression" dxfId="2003" priority="13317">
      <formula>IF(RIGHT(TEXT(AI89,"0.#"),1)=".",FALSE,TRUE)</formula>
    </cfRule>
    <cfRule type="expression" dxfId="2002" priority="13318">
      <formula>IF(RIGHT(TEXT(AI89,"0.#"),1)=".",TRUE,FALSE)</formula>
    </cfRule>
  </conditionalFormatting>
  <conditionalFormatting sqref="AI88">
    <cfRule type="expression" dxfId="2001" priority="13315">
      <formula>IF(RIGHT(TEXT(AI88,"0.#"),1)=".",FALSE,TRUE)</formula>
    </cfRule>
    <cfRule type="expression" dxfId="2000" priority="13316">
      <formula>IF(RIGHT(TEXT(AI88,"0.#"),1)=".",TRUE,FALSE)</formula>
    </cfRule>
  </conditionalFormatting>
  <conditionalFormatting sqref="AI87">
    <cfRule type="expression" dxfId="1999" priority="13313">
      <formula>IF(RIGHT(TEXT(AI87,"0.#"),1)=".",FALSE,TRUE)</formula>
    </cfRule>
    <cfRule type="expression" dxfId="1998" priority="13314">
      <formula>IF(RIGHT(TEXT(AI87,"0.#"),1)=".",TRUE,FALSE)</formula>
    </cfRule>
  </conditionalFormatting>
  <conditionalFormatting sqref="AM88">
    <cfRule type="expression" dxfId="1997" priority="13309">
      <formula>IF(RIGHT(TEXT(AM88,"0.#"),1)=".",FALSE,TRUE)</formula>
    </cfRule>
    <cfRule type="expression" dxfId="1996" priority="13310">
      <formula>IF(RIGHT(TEXT(AM88,"0.#"),1)=".",TRUE,FALSE)</formula>
    </cfRule>
  </conditionalFormatting>
  <conditionalFormatting sqref="AM89">
    <cfRule type="expression" dxfId="1995" priority="13307">
      <formula>IF(RIGHT(TEXT(AM89,"0.#"),1)=".",FALSE,TRUE)</formula>
    </cfRule>
    <cfRule type="expression" dxfId="1994" priority="13308">
      <formula>IF(RIGHT(TEXT(AM89,"0.#"),1)=".",TRUE,FALSE)</formula>
    </cfRule>
  </conditionalFormatting>
  <conditionalFormatting sqref="AE92">
    <cfRule type="expression" dxfId="1993" priority="13293">
      <formula>IF(RIGHT(TEXT(AE92,"0.#"),1)=".",FALSE,TRUE)</formula>
    </cfRule>
    <cfRule type="expression" dxfId="1992" priority="13294">
      <formula>IF(RIGHT(TEXT(AE92,"0.#"),1)=".",TRUE,FALSE)</formula>
    </cfRule>
  </conditionalFormatting>
  <conditionalFormatting sqref="AE93">
    <cfRule type="expression" dxfId="1991" priority="13291">
      <formula>IF(RIGHT(TEXT(AE93,"0.#"),1)=".",FALSE,TRUE)</formula>
    </cfRule>
    <cfRule type="expression" dxfId="1990" priority="13292">
      <formula>IF(RIGHT(TEXT(AE93,"0.#"),1)=".",TRUE,FALSE)</formula>
    </cfRule>
  </conditionalFormatting>
  <conditionalFormatting sqref="AE94">
    <cfRule type="expression" dxfId="1989" priority="13289">
      <formula>IF(RIGHT(TEXT(AE94,"0.#"),1)=".",FALSE,TRUE)</formula>
    </cfRule>
    <cfRule type="expression" dxfId="1988" priority="13290">
      <formula>IF(RIGHT(TEXT(AE94,"0.#"),1)=".",TRUE,FALSE)</formula>
    </cfRule>
  </conditionalFormatting>
  <conditionalFormatting sqref="AI94">
    <cfRule type="expression" dxfId="1987" priority="13287">
      <formula>IF(RIGHT(TEXT(AI94,"0.#"),1)=".",FALSE,TRUE)</formula>
    </cfRule>
    <cfRule type="expression" dxfId="1986" priority="13288">
      <formula>IF(RIGHT(TEXT(AI94,"0.#"),1)=".",TRUE,FALSE)</formula>
    </cfRule>
  </conditionalFormatting>
  <conditionalFormatting sqref="AI93">
    <cfRule type="expression" dxfId="1985" priority="13285">
      <formula>IF(RIGHT(TEXT(AI93,"0.#"),1)=".",FALSE,TRUE)</formula>
    </cfRule>
    <cfRule type="expression" dxfId="1984" priority="13286">
      <formula>IF(RIGHT(TEXT(AI93,"0.#"),1)=".",TRUE,FALSE)</formula>
    </cfRule>
  </conditionalFormatting>
  <conditionalFormatting sqref="AI92">
    <cfRule type="expression" dxfId="1983" priority="13283">
      <formula>IF(RIGHT(TEXT(AI92,"0.#"),1)=".",FALSE,TRUE)</formula>
    </cfRule>
    <cfRule type="expression" dxfId="1982" priority="13284">
      <formula>IF(RIGHT(TEXT(AI92,"0.#"),1)=".",TRUE,FALSE)</formula>
    </cfRule>
  </conditionalFormatting>
  <conditionalFormatting sqref="AM92">
    <cfRule type="expression" dxfId="1981" priority="13281">
      <formula>IF(RIGHT(TEXT(AM92,"0.#"),1)=".",FALSE,TRUE)</formula>
    </cfRule>
    <cfRule type="expression" dxfId="1980" priority="13282">
      <formula>IF(RIGHT(TEXT(AM92,"0.#"),1)=".",TRUE,FALSE)</formula>
    </cfRule>
  </conditionalFormatting>
  <conditionalFormatting sqref="AM93">
    <cfRule type="expression" dxfId="1979" priority="13279">
      <formula>IF(RIGHT(TEXT(AM93,"0.#"),1)=".",FALSE,TRUE)</formula>
    </cfRule>
    <cfRule type="expression" dxfId="1978" priority="13280">
      <formula>IF(RIGHT(TEXT(AM93,"0.#"),1)=".",TRUE,FALSE)</formula>
    </cfRule>
  </conditionalFormatting>
  <conditionalFormatting sqref="AM94">
    <cfRule type="expression" dxfId="1977" priority="13277">
      <formula>IF(RIGHT(TEXT(AM94,"0.#"),1)=".",FALSE,TRUE)</formula>
    </cfRule>
    <cfRule type="expression" dxfId="1976" priority="13278">
      <formula>IF(RIGHT(TEXT(AM94,"0.#"),1)=".",TRUE,FALSE)</formula>
    </cfRule>
  </conditionalFormatting>
  <conditionalFormatting sqref="AE97">
    <cfRule type="expression" dxfId="1975" priority="13263">
      <formula>IF(RIGHT(TEXT(AE97,"0.#"),1)=".",FALSE,TRUE)</formula>
    </cfRule>
    <cfRule type="expression" dxfId="1974" priority="13264">
      <formula>IF(RIGHT(TEXT(AE97,"0.#"),1)=".",TRUE,FALSE)</formula>
    </cfRule>
  </conditionalFormatting>
  <conditionalFormatting sqref="AE98">
    <cfRule type="expression" dxfId="1973" priority="13261">
      <formula>IF(RIGHT(TEXT(AE98,"0.#"),1)=".",FALSE,TRUE)</formula>
    </cfRule>
    <cfRule type="expression" dxfId="1972" priority="13262">
      <formula>IF(RIGHT(TEXT(AE98,"0.#"),1)=".",TRUE,FALSE)</formula>
    </cfRule>
  </conditionalFormatting>
  <conditionalFormatting sqref="AE99">
    <cfRule type="expression" dxfId="1971" priority="13259">
      <formula>IF(RIGHT(TEXT(AE99,"0.#"),1)=".",FALSE,TRUE)</formula>
    </cfRule>
    <cfRule type="expression" dxfId="1970" priority="13260">
      <formula>IF(RIGHT(TEXT(AE99,"0.#"),1)=".",TRUE,FALSE)</formula>
    </cfRule>
  </conditionalFormatting>
  <conditionalFormatting sqref="AI99">
    <cfRule type="expression" dxfId="1969" priority="13257">
      <formula>IF(RIGHT(TEXT(AI99,"0.#"),1)=".",FALSE,TRUE)</formula>
    </cfRule>
    <cfRule type="expression" dxfId="1968" priority="13258">
      <formula>IF(RIGHT(TEXT(AI99,"0.#"),1)=".",TRUE,FALSE)</formula>
    </cfRule>
  </conditionalFormatting>
  <conditionalFormatting sqref="AI98">
    <cfRule type="expression" dxfId="1967" priority="13255">
      <formula>IF(RIGHT(TEXT(AI98,"0.#"),1)=".",FALSE,TRUE)</formula>
    </cfRule>
    <cfRule type="expression" dxfId="1966" priority="13256">
      <formula>IF(RIGHT(TEXT(AI98,"0.#"),1)=".",TRUE,FALSE)</formula>
    </cfRule>
  </conditionalFormatting>
  <conditionalFormatting sqref="AI97">
    <cfRule type="expression" dxfId="1965" priority="13253">
      <formula>IF(RIGHT(TEXT(AI97,"0.#"),1)=".",FALSE,TRUE)</formula>
    </cfRule>
    <cfRule type="expression" dxfId="1964" priority="13254">
      <formula>IF(RIGHT(TEXT(AI97,"0.#"),1)=".",TRUE,FALSE)</formula>
    </cfRule>
  </conditionalFormatting>
  <conditionalFormatting sqref="AM97">
    <cfRule type="expression" dxfId="1963" priority="13251">
      <formula>IF(RIGHT(TEXT(AM97,"0.#"),1)=".",FALSE,TRUE)</formula>
    </cfRule>
    <cfRule type="expression" dxfId="1962" priority="13252">
      <formula>IF(RIGHT(TEXT(AM97,"0.#"),1)=".",TRUE,FALSE)</formula>
    </cfRule>
  </conditionalFormatting>
  <conditionalFormatting sqref="AM98">
    <cfRule type="expression" dxfId="1961" priority="13249">
      <formula>IF(RIGHT(TEXT(AM98,"0.#"),1)=".",FALSE,TRUE)</formula>
    </cfRule>
    <cfRule type="expression" dxfId="1960" priority="13250">
      <formula>IF(RIGHT(TEXT(AM98,"0.#"),1)=".",TRUE,FALSE)</formula>
    </cfRule>
  </conditionalFormatting>
  <conditionalFormatting sqref="AM99">
    <cfRule type="expression" dxfId="1959" priority="13247">
      <formula>IF(RIGHT(TEXT(AM99,"0.#"),1)=".",FALSE,TRUE)</formula>
    </cfRule>
    <cfRule type="expression" dxfId="1958" priority="13248">
      <formula>IF(RIGHT(TEXT(AM99,"0.#"),1)=".",TRUE,FALSE)</formula>
    </cfRule>
  </conditionalFormatting>
  <conditionalFormatting sqref="AI101">
    <cfRule type="expression" dxfId="1957" priority="13233">
      <formula>IF(RIGHT(TEXT(AI101,"0.#"),1)=".",FALSE,TRUE)</formula>
    </cfRule>
    <cfRule type="expression" dxfId="1956" priority="13234">
      <formula>IF(RIGHT(TEXT(AI101,"0.#"),1)=".",TRUE,FALSE)</formula>
    </cfRule>
  </conditionalFormatting>
  <conditionalFormatting sqref="AM101">
    <cfRule type="expression" dxfId="1955" priority="13231">
      <formula>IF(RIGHT(TEXT(AM101,"0.#"),1)=".",FALSE,TRUE)</formula>
    </cfRule>
    <cfRule type="expression" dxfId="1954" priority="13232">
      <formula>IF(RIGHT(TEXT(AM101,"0.#"),1)=".",TRUE,FALSE)</formula>
    </cfRule>
  </conditionalFormatting>
  <conditionalFormatting sqref="AE102">
    <cfRule type="expression" dxfId="1953" priority="13229">
      <formula>IF(RIGHT(TEXT(AE102,"0.#"),1)=".",FALSE,TRUE)</formula>
    </cfRule>
    <cfRule type="expression" dxfId="1952" priority="13230">
      <formula>IF(RIGHT(TEXT(AE102,"0.#"),1)=".",TRUE,FALSE)</formula>
    </cfRule>
  </conditionalFormatting>
  <conditionalFormatting sqref="AI102">
    <cfRule type="expression" dxfId="1951" priority="13227">
      <formula>IF(RIGHT(TEXT(AI102,"0.#"),1)=".",FALSE,TRUE)</formula>
    </cfRule>
    <cfRule type="expression" dxfId="1950" priority="13228">
      <formula>IF(RIGHT(TEXT(AI102,"0.#"),1)=".",TRUE,FALSE)</formula>
    </cfRule>
  </conditionalFormatting>
  <conditionalFormatting sqref="AM102">
    <cfRule type="expression" dxfId="1949" priority="13225">
      <formula>IF(RIGHT(TEXT(AM102,"0.#"),1)=".",FALSE,TRUE)</formula>
    </cfRule>
    <cfRule type="expression" dxfId="1948" priority="13226">
      <formula>IF(RIGHT(TEXT(AM102,"0.#"),1)=".",TRUE,FALSE)</formula>
    </cfRule>
  </conditionalFormatting>
  <conditionalFormatting sqref="AQ102">
    <cfRule type="expression" dxfId="1947" priority="13223">
      <formula>IF(RIGHT(TEXT(AQ102,"0.#"),1)=".",FALSE,TRUE)</formula>
    </cfRule>
    <cfRule type="expression" dxfId="1946" priority="13224">
      <formula>IF(RIGHT(TEXT(AQ102,"0.#"),1)=".",TRUE,FALSE)</formula>
    </cfRule>
  </conditionalFormatting>
  <conditionalFormatting sqref="AE104">
    <cfRule type="expression" dxfId="1945" priority="13221">
      <formula>IF(RIGHT(TEXT(AE104,"0.#"),1)=".",FALSE,TRUE)</formula>
    </cfRule>
    <cfRule type="expression" dxfId="1944" priority="13222">
      <formula>IF(RIGHT(TEXT(AE104,"0.#"),1)=".",TRUE,FALSE)</formula>
    </cfRule>
  </conditionalFormatting>
  <conditionalFormatting sqref="AI104">
    <cfRule type="expression" dxfId="1943" priority="13219">
      <formula>IF(RIGHT(TEXT(AI104,"0.#"),1)=".",FALSE,TRUE)</formula>
    </cfRule>
    <cfRule type="expression" dxfId="1942" priority="13220">
      <formula>IF(RIGHT(TEXT(AI104,"0.#"),1)=".",TRUE,FALSE)</formula>
    </cfRule>
  </conditionalFormatting>
  <conditionalFormatting sqref="AM104">
    <cfRule type="expression" dxfId="1941" priority="13217">
      <formula>IF(RIGHT(TEXT(AM104,"0.#"),1)=".",FALSE,TRUE)</formula>
    </cfRule>
    <cfRule type="expression" dxfId="1940" priority="13218">
      <formula>IF(RIGHT(TEXT(AM104,"0.#"),1)=".",TRUE,FALSE)</formula>
    </cfRule>
  </conditionalFormatting>
  <conditionalFormatting sqref="AE105">
    <cfRule type="expression" dxfId="1939" priority="13215">
      <formula>IF(RIGHT(TEXT(AE105,"0.#"),1)=".",FALSE,TRUE)</formula>
    </cfRule>
    <cfRule type="expression" dxfId="1938" priority="13216">
      <formula>IF(RIGHT(TEXT(AE105,"0.#"),1)=".",TRUE,FALSE)</formula>
    </cfRule>
  </conditionalFormatting>
  <conditionalFormatting sqref="AI105">
    <cfRule type="expression" dxfId="1937" priority="13213">
      <formula>IF(RIGHT(TEXT(AI105,"0.#"),1)=".",FALSE,TRUE)</formula>
    </cfRule>
    <cfRule type="expression" dxfId="1936" priority="13214">
      <formula>IF(RIGHT(TEXT(AI105,"0.#"),1)=".",TRUE,FALSE)</formula>
    </cfRule>
  </conditionalFormatting>
  <conditionalFormatting sqref="AM105">
    <cfRule type="expression" dxfId="1935" priority="13211">
      <formula>IF(RIGHT(TEXT(AM105,"0.#"),1)=".",FALSE,TRUE)</formula>
    </cfRule>
    <cfRule type="expression" dxfId="1934" priority="13212">
      <formula>IF(RIGHT(TEXT(AM105,"0.#"),1)=".",TRUE,FALSE)</formula>
    </cfRule>
  </conditionalFormatting>
  <conditionalFormatting sqref="AE107">
    <cfRule type="expression" dxfId="1933" priority="13207">
      <formula>IF(RIGHT(TEXT(AE107,"0.#"),1)=".",FALSE,TRUE)</formula>
    </cfRule>
    <cfRule type="expression" dxfId="1932" priority="13208">
      <formula>IF(RIGHT(TEXT(AE107,"0.#"),1)=".",TRUE,FALSE)</formula>
    </cfRule>
  </conditionalFormatting>
  <conditionalFormatting sqref="AI107">
    <cfRule type="expression" dxfId="1931" priority="13205">
      <formula>IF(RIGHT(TEXT(AI107,"0.#"),1)=".",FALSE,TRUE)</formula>
    </cfRule>
    <cfRule type="expression" dxfId="1930" priority="13206">
      <formula>IF(RIGHT(TEXT(AI107,"0.#"),1)=".",TRUE,FALSE)</formula>
    </cfRule>
  </conditionalFormatting>
  <conditionalFormatting sqref="AM107">
    <cfRule type="expression" dxfId="1929" priority="13203">
      <formula>IF(RIGHT(TEXT(AM107,"0.#"),1)=".",FALSE,TRUE)</formula>
    </cfRule>
    <cfRule type="expression" dxfId="1928" priority="13204">
      <formula>IF(RIGHT(TEXT(AM107,"0.#"),1)=".",TRUE,FALSE)</formula>
    </cfRule>
  </conditionalFormatting>
  <conditionalFormatting sqref="AE108">
    <cfRule type="expression" dxfId="1927" priority="13201">
      <formula>IF(RIGHT(TEXT(AE108,"0.#"),1)=".",FALSE,TRUE)</formula>
    </cfRule>
    <cfRule type="expression" dxfId="1926" priority="13202">
      <formula>IF(RIGHT(TEXT(AE108,"0.#"),1)=".",TRUE,FALSE)</formula>
    </cfRule>
  </conditionalFormatting>
  <conditionalFormatting sqref="AI108">
    <cfRule type="expression" dxfId="1925" priority="13199">
      <formula>IF(RIGHT(TEXT(AI108,"0.#"),1)=".",FALSE,TRUE)</formula>
    </cfRule>
    <cfRule type="expression" dxfId="1924" priority="13200">
      <formula>IF(RIGHT(TEXT(AI108,"0.#"),1)=".",TRUE,FALSE)</formula>
    </cfRule>
  </conditionalFormatting>
  <conditionalFormatting sqref="AM108">
    <cfRule type="expression" dxfId="1923" priority="13197">
      <formula>IF(RIGHT(TEXT(AM108,"0.#"),1)=".",FALSE,TRUE)</formula>
    </cfRule>
    <cfRule type="expression" dxfId="1922" priority="13198">
      <formula>IF(RIGHT(TEXT(AM108,"0.#"),1)=".",TRUE,FALSE)</formula>
    </cfRule>
  </conditionalFormatting>
  <conditionalFormatting sqref="AE110">
    <cfRule type="expression" dxfId="1921" priority="13193">
      <formula>IF(RIGHT(TEXT(AE110,"0.#"),1)=".",FALSE,TRUE)</formula>
    </cfRule>
    <cfRule type="expression" dxfId="1920" priority="13194">
      <formula>IF(RIGHT(TEXT(AE110,"0.#"),1)=".",TRUE,FALSE)</formula>
    </cfRule>
  </conditionalFormatting>
  <conditionalFormatting sqref="AI110">
    <cfRule type="expression" dxfId="1919" priority="13191">
      <formula>IF(RIGHT(TEXT(AI110,"0.#"),1)=".",FALSE,TRUE)</formula>
    </cfRule>
    <cfRule type="expression" dxfId="1918" priority="13192">
      <formula>IF(RIGHT(TEXT(AI110,"0.#"),1)=".",TRUE,FALSE)</formula>
    </cfRule>
  </conditionalFormatting>
  <conditionalFormatting sqref="AM110">
    <cfRule type="expression" dxfId="1917" priority="13189">
      <formula>IF(RIGHT(TEXT(AM110,"0.#"),1)=".",FALSE,TRUE)</formula>
    </cfRule>
    <cfRule type="expression" dxfId="1916" priority="13190">
      <formula>IF(RIGHT(TEXT(AM110,"0.#"),1)=".",TRUE,FALSE)</formula>
    </cfRule>
  </conditionalFormatting>
  <conditionalFormatting sqref="AE111">
    <cfRule type="expression" dxfId="1915" priority="13187">
      <formula>IF(RIGHT(TEXT(AE111,"0.#"),1)=".",FALSE,TRUE)</formula>
    </cfRule>
    <cfRule type="expression" dxfId="1914" priority="13188">
      <formula>IF(RIGHT(TEXT(AE111,"0.#"),1)=".",TRUE,FALSE)</formula>
    </cfRule>
  </conditionalFormatting>
  <conditionalFormatting sqref="AI111">
    <cfRule type="expression" dxfId="1913" priority="13185">
      <formula>IF(RIGHT(TEXT(AI111,"0.#"),1)=".",FALSE,TRUE)</formula>
    </cfRule>
    <cfRule type="expression" dxfId="1912" priority="13186">
      <formula>IF(RIGHT(TEXT(AI111,"0.#"),1)=".",TRUE,FALSE)</formula>
    </cfRule>
  </conditionalFormatting>
  <conditionalFormatting sqref="AM111">
    <cfRule type="expression" dxfId="1911" priority="13183">
      <formula>IF(RIGHT(TEXT(AM111,"0.#"),1)=".",FALSE,TRUE)</formula>
    </cfRule>
    <cfRule type="expression" dxfId="1910" priority="13184">
      <formula>IF(RIGHT(TEXT(AM111,"0.#"),1)=".",TRUE,FALSE)</formula>
    </cfRule>
  </conditionalFormatting>
  <conditionalFormatting sqref="AE113">
    <cfRule type="expression" dxfId="1909" priority="13179">
      <formula>IF(RIGHT(TEXT(AE113,"0.#"),1)=".",FALSE,TRUE)</formula>
    </cfRule>
    <cfRule type="expression" dxfId="1908" priority="13180">
      <formula>IF(RIGHT(TEXT(AE113,"0.#"),1)=".",TRUE,FALSE)</formula>
    </cfRule>
  </conditionalFormatting>
  <conditionalFormatting sqref="AI113">
    <cfRule type="expression" dxfId="1907" priority="13177">
      <formula>IF(RIGHT(TEXT(AI113,"0.#"),1)=".",FALSE,TRUE)</formula>
    </cfRule>
    <cfRule type="expression" dxfId="1906" priority="13178">
      <formula>IF(RIGHT(TEXT(AI113,"0.#"),1)=".",TRUE,FALSE)</formula>
    </cfRule>
  </conditionalFormatting>
  <conditionalFormatting sqref="AM113">
    <cfRule type="expression" dxfId="1905" priority="13175">
      <formula>IF(RIGHT(TEXT(AM113,"0.#"),1)=".",FALSE,TRUE)</formula>
    </cfRule>
    <cfRule type="expression" dxfId="1904" priority="13176">
      <formula>IF(RIGHT(TEXT(AM113,"0.#"),1)=".",TRUE,FALSE)</formula>
    </cfRule>
  </conditionalFormatting>
  <conditionalFormatting sqref="AE114">
    <cfRule type="expression" dxfId="1903" priority="13173">
      <formula>IF(RIGHT(TEXT(AE114,"0.#"),1)=".",FALSE,TRUE)</formula>
    </cfRule>
    <cfRule type="expression" dxfId="1902" priority="13174">
      <formula>IF(RIGHT(TEXT(AE114,"0.#"),1)=".",TRUE,FALSE)</formula>
    </cfRule>
  </conditionalFormatting>
  <conditionalFormatting sqref="AI114">
    <cfRule type="expression" dxfId="1901" priority="13171">
      <formula>IF(RIGHT(TEXT(AI114,"0.#"),1)=".",FALSE,TRUE)</formula>
    </cfRule>
    <cfRule type="expression" dxfId="1900" priority="13172">
      <formula>IF(RIGHT(TEXT(AI114,"0.#"),1)=".",TRUE,FALSE)</formula>
    </cfRule>
  </conditionalFormatting>
  <conditionalFormatting sqref="AM114">
    <cfRule type="expression" dxfId="1899" priority="13169">
      <formula>IF(RIGHT(TEXT(AM114,"0.#"),1)=".",FALSE,TRUE)</formula>
    </cfRule>
    <cfRule type="expression" dxfId="1898" priority="13170">
      <formula>IF(RIGHT(TEXT(AM114,"0.#"),1)=".",TRUE,FALSE)</formula>
    </cfRule>
  </conditionalFormatting>
  <conditionalFormatting sqref="AE116 AQ116">
    <cfRule type="expression" dxfId="1897" priority="13165">
      <formula>IF(RIGHT(TEXT(AE116,"0.#"),1)=".",FALSE,TRUE)</formula>
    </cfRule>
    <cfRule type="expression" dxfId="1896" priority="13166">
      <formula>IF(RIGHT(TEXT(AE116,"0.#"),1)=".",TRUE,FALSE)</formula>
    </cfRule>
  </conditionalFormatting>
  <conditionalFormatting sqref="AI116">
    <cfRule type="expression" dxfId="1895" priority="13163">
      <formula>IF(RIGHT(TEXT(AI116,"0.#"),1)=".",FALSE,TRUE)</formula>
    </cfRule>
    <cfRule type="expression" dxfId="1894" priority="13164">
      <formula>IF(RIGHT(TEXT(AI116,"0.#"),1)=".",TRUE,FALSE)</formula>
    </cfRule>
  </conditionalFormatting>
  <conditionalFormatting sqref="AM116">
    <cfRule type="expression" dxfId="1893" priority="13161">
      <formula>IF(RIGHT(TEXT(AM116,"0.#"),1)=".",FALSE,TRUE)</formula>
    </cfRule>
    <cfRule type="expression" dxfId="1892" priority="13162">
      <formula>IF(RIGHT(TEXT(AM116,"0.#"),1)=".",TRUE,FALSE)</formula>
    </cfRule>
  </conditionalFormatting>
  <conditionalFormatting sqref="AE117 AM117">
    <cfRule type="expression" dxfId="1891" priority="13159">
      <formula>IF(RIGHT(TEXT(AE117,"0.#"),1)=".",FALSE,TRUE)</formula>
    </cfRule>
    <cfRule type="expression" dxfId="1890" priority="13160">
      <formula>IF(RIGHT(TEXT(AE117,"0.#"),1)=".",TRUE,FALSE)</formula>
    </cfRule>
  </conditionalFormatting>
  <conditionalFormatting sqref="AI117">
    <cfRule type="expression" dxfId="1889" priority="13157">
      <formula>IF(RIGHT(TEXT(AI117,"0.#"),1)=".",FALSE,TRUE)</formula>
    </cfRule>
    <cfRule type="expression" dxfId="1888" priority="13158">
      <formula>IF(RIGHT(TEXT(AI117,"0.#"),1)=".",TRUE,FALSE)</formula>
    </cfRule>
  </conditionalFormatting>
  <conditionalFormatting sqref="AQ117">
    <cfRule type="expression" dxfId="1887" priority="13153">
      <formula>IF(RIGHT(TEXT(AQ117,"0.#"),1)=".",FALSE,TRUE)</formula>
    </cfRule>
    <cfRule type="expression" dxfId="1886" priority="13154">
      <formula>IF(RIGHT(TEXT(AQ117,"0.#"),1)=".",TRUE,FALSE)</formula>
    </cfRule>
  </conditionalFormatting>
  <conditionalFormatting sqref="AE119 AQ119">
    <cfRule type="expression" dxfId="1885" priority="13151">
      <formula>IF(RIGHT(TEXT(AE119,"0.#"),1)=".",FALSE,TRUE)</formula>
    </cfRule>
    <cfRule type="expression" dxfId="1884" priority="13152">
      <formula>IF(RIGHT(TEXT(AE119,"0.#"),1)=".",TRUE,FALSE)</formula>
    </cfRule>
  </conditionalFormatting>
  <conditionalFormatting sqref="AI119">
    <cfRule type="expression" dxfId="1883" priority="13149">
      <formula>IF(RIGHT(TEXT(AI119,"0.#"),1)=".",FALSE,TRUE)</formula>
    </cfRule>
    <cfRule type="expression" dxfId="1882" priority="13150">
      <formula>IF(RIGHT(TEXT(AI119,"0.#"),1)=".",TRUE,FALSE)</formula>
    </cfRule>
  </conditionalFormatting>
  <conditionalFormatting sqref="AM119">
    <cfRule type="expression" dxfId="1881" priority="13147">
      <formula>IF(RIGHT(TEXT(AM119,"0.#"),1)=".",FALSE,TRUE)</formula>
    </cfRule>
    <cfRule type="expression" dxfId="1880" priority="13148">
      <formula>IF(RIGHT(TEXT(AM119,"0.#"),1)=".",TRUE,FALSE)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7:AO874">
    <cfRule type="expression" dxfId="1805" priority="6635">
      <formula>IF(AND(AL847&gt;=0, RIGHT(TEXT(AL847,"0.#"),1)&lt;&gt;"."),TRUE,FALSE)</formula>
    </cfRule>
    <cfRule type="expression" dxfId="1804" priority="6636">
      <formula>IF(AND(AL847&gt;=0, RIGHT(TEXT(AL847,"0.#"),1)="."),TRUE,FALSE)</formula>
    </cfRule>
    <cfRule type="expression" dxfId="1803" priority="6637">
      <formula>IF(AND(AL847&lt;0, RIGHT(TEXT(AL847,"0.#"),1)&lt;&gt;"."),TRUE,FALSE)</formula>
    </cfRule>
    <cfRule type="expression" dxfId="1802" priority="6638">
      <formula>IF(AND(AL847&lt;0, RIGHT(TEXT(AL847,"0.#"),1)="."),TRUE,FALSE)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I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E33">
    <cfRule type="expression" dxfId="9" priority="9">
      <formula>IF(RIGHT(TEXT(AE33,"0.#"),1)=".",FALSE,TRUE)</formula>
    </cfRule>
    <cfRule type="expression" dxfId="8" priority="10">
      <formula>IF(RIGHT(TEXT(AE33,"0.#"),1)=".",TRUE,FALSE)</formula>
    </cfRule>
  </conditionalFormatting>
  <conditionalFormatting sqref="AE32">
    <cfRule type="expression" dxfId="7" priority="7">
      <formula>IF(RIGHT(TEXT(AE32,"0.#"),1)=".",FALSE,TRUE)</formula>
    </cfRule>
    <cfRule type="expression" dxfId="6" priority="8">
      <formula>IF(RIGHT(TEXT(AE32,"0.#"),1)=".",TRUE,FALSE)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AQ120">
    <cfRule type="expression" dxfId="1" priority="1">
      <formula>IF(RIGHT(TEXT(AQ120,"0.#"),1)=".",FALSE,TRUE)</formula>
    </cfRule>
    <cfRule type="expression" dxfId="0" priority="2">
      <formula>IF(RIGHT(TEXT(AQ120,"0.#"),1)=".",TRUE,FALSE)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O17" sqref="O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632</v>
      </c>
      <c r="M2" s="13" t="str">
        <f>IF(L2="","",K2)</f>
        <v>社会保障</v>
      </c>
      <c r="N2" s="13" t="str">
        <f>IF(M2="","",IF(N1&lt;&gt;"",CONCATENATE(N1,"、",M2),M2))</f>
        <v>社会保障</v>
      </c>
      <c r="O2" s="13"/>
      <c r="P2" s="12" t="s">
        <v>73</v>
      </c>
      <c r="Q2" s="17" t="s">
        <v>632</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632</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寛(itou-hiroshihi)</dc:creator>
  <cp:lastModifiedBy>厚生労働省ネットワークシステム</cp:lastModifiedBy>
  <cp:lastPrinted>2021-08-13T07:41:46Z</cp:lastPrinted>
  <dcterms:created xsi:type="dcterms:W3CDTF">2012-03-13T00:50:25Z</dcterms:created>
  <dcterms:modified xsi:type="dcterms:W3CDTF">2021-08-17T05:07:25Z</dcterms:modified>
</cp:coreProperties>
</file>