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5_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<sst xmlns="http://schemas.openxmlformats.org/spreadsheetml/2006/main" count="3076" uniqueCount="800">
  <si>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</si>
  <si>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</si>
  <si>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</si>
  <si>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</si>
  <si>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</si>
  <si>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</si>
  <si>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</si>
  <si>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</si>
  <si>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</si>
  <si>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</si>
  <si>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</si>
  <si>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</si>
  <si>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</si>
  <si>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</si>
  <si>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</si>
  <si>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</si>
  <si>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</si>
  <si>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</si>
  <si>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</si>
  <si>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</si>
  <si>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</si>
  <si>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</si>
  <si>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</si>
  <si>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</si>
  <si>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</si>
  <si>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</si>
  <si>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</si>
  <si>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</si>
  <si>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</si>
  <si>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</si>
  <si>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</si>
  <si>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</si>
  <si>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</si>
  <si>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</si>
  <si>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</si>
  <si>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</si>
  <si>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</si>
  <si>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</si>
  <si>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</si>
  <si>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</si>
  <si>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</si>
  <si>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</si>
  <si>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</si>
  <si>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</si>
  <si>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</si>
  <si>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</si>
  <si>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</si>
  <si>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</si>
  <si>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</si>
  <si>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</si>
  <si>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</si>
  <si>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</si>
  <si>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</si>
  <si>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</si>
  <si>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</si>
  <si>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</si>
  <si>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</si>
  <si>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</si>
  <si>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</si>
  <si>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</si>
  <si>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</si>
  <si>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</si>
  <si>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</si>
  <si>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</si>
  <si>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</si>
  <si>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</si>
  <si>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</si>
  <si>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</si>
  <si>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</si>
  <si>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</si>
  <si>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</si>
  <si>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</si>
  <si>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</si>
  <si>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</si>
  <si>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</si>
  <si>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</si>
  <si>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</si>
  <si>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</si>
  <si>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</si>
  <si>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</si>
  <si>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</si>
  <si>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</si>
  <si>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</si>
  <si>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</si>
  <si>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</si>
  <si>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</si>
  <si>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</si>
  <si>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</si>
  <si>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</si>
  <si>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</si>
  <si>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</si>
  <si>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</si>
  <si>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</si>
  <si>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</si>
  <si>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</si>
  <si>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</si>
  <si>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</si>
  <si>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</si>
  <si>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</si>
  <si>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</si>
  <si>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</si>
  <si>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</si>
  <si>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</si>
  <si>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</si>
  <si>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</si>
  <si>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</si>
  <si>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</si>
  <si>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</si>
  <si>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</si>
  <si>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</si>
  <si>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</si>
  <si>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</si>
  <si>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</si>
  <si>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</si>
  <si>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</si>
  <si>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</si>
  <si>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</si>
  <si>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</si>
  <si>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</si>
  <si>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</si>
  <si>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</si>
  <si>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</si>
  <si>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</si>
  <si>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</si>
  <si>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</si>
  <si>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</si>
  <si>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</si>
  <si>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</si>
  <si>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</si>
  <si>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</si>
  <si>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</si>
  <si>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</si>
  <si>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</si>
  <si>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</si>
  <si>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</si>
  <si>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</si>
  <si>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</si>
  <si>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</si>
  <si>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</si>
  <si>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</si>
  <si>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</si>
  <si>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</si>
  <si>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</si>
  <si>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</si>
  <si>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</si>
  <si>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</si>
  <si>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</si>
  <si>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</si>
  <si>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</si>
  <si>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</si>
  <si>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</si>
  <si>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</si>
  <si>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</si>
  <si>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</si>
  <si>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</si>
  <si>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</si>
  <si>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</si>
  <si>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</si>
  <si>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</si>
  <si>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</si>
  <si>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</si>
  <si>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</si>
  <si>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</si>
  <si>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</si>
  <si>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</si>
  <si>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</si>
  <si>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</si>
  <si>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</si>
  <si>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</si>
  <si>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</si>
  <si>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</si>
  <si>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</si>
  <si>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</si>
  <si>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</si>
  <si>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</si>
  <si>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</si>
  <si>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</si>
  <si>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</si>
  <si>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</si>
  <si>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</si>
  <si>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</si>
  <si>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</si>
  <si>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</si>
  <si>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</si>
  <si>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</si>
  <si>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</si>
  <si>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</si>
  <si>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</si>
  <si>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</si>
  <si>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</si>
  <si>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</si>
  <si>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</si>
  <si>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</si>
  <si>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</si>
  <si>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</si>
  <si>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</si>
  <si>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</si>
  <si>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</si>
  <si>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</si>
  <si>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</si>
  <si>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</si>
  <si>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</si>
  <si>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</si>
  <si>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</si>
  <si>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</si>
  <si>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</si>
  <si>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</si>
  <si>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</si>
  <si>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</si>
  <si>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</si>
  <si>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</si>
  <si>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</si>
  <si>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</si>
  <si>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</si>
  <si>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</si>
  <si>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</si>
  <si>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</si>
  <si>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</si>
  <si>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</si>
  <si>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</si>
  <si>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</si>
  <si>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</si>
  <si>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</si>
  <si>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</si>
  <si>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</si>
  <si>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</si>
  <si>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</si>
  <si>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</si>
  <si>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</si>
  <si>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</si>
  <si>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</si>
  <si>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</si>
  <si>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</si>
  <si>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</si>
  <si>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</si>
  <si>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</si>
  <si>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</si>
  <si>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</si>
  <si>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</si>
  <si>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</si>
  <si>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</si>
  <si>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</si>
  <si>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</si>
  <si>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</si>
  <si>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</si>
  <si>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</si>
  <si>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</si>
  <si>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</si>
  <si>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</si>
  <si>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</si>
  <si>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</si>
  <si>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</si>
  <si>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</si>
  <si>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</si>
  <si>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</si>
  <si>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</si>
  <si>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</si>
  <si>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</si>
  <si>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</si>
  <si>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</si>
  <si>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</si>
  <si>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</si>
  <si>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</si>
  <si>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</si>
  <si>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</si>
  <si>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</si>
  <si>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</si>
  <si>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</si>
  <si>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</si>
  <si>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</si>
  <si>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</si>
  <si>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</si>
  <si>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</si>
  <si>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</si>
  <si>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</si>
  <si>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</si>
  <si>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</si>
  <si>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</si>
  <si>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</si>
  <si>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</si>
  <si>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</si>
  <si>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</si>
  <si>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</si>
  <si>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</si>
  <si>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</si>
  <si>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</si>
  <si>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</si>
  <si>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</si>
  <si>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</si>
  <si>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</si>
  <si>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</si>
  <si>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</si>
  <si>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</si>
  <si>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</si>
  <si>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</si>
  <si>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</si>
  <si>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</si>
  <si>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</si>
  <si>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</si>
  <si>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</si>
  <si>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</si>
  <si>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</si>
  <si>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</si>
  <si>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</si>
  <si>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</si>
  <si>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</si>
  <si>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</si>
  <si>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</si>
  <si>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</si>
  <si>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</si>
  <si>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</si>
  <si>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</si>
  <si>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</si>
  <si>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</si>
  <si>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</si>
  <si>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</si>
  <si>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</si>
  <si>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</si>
  <si>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</si>
  <si>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</si>
  <si>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</si>
  <si>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</si>
  <si>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</si>
  <si>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</si>
  <si>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</si>
  <si>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</si>
  <si>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</si>
  <si>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</si>
  <si>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</si>
  <si>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</si>
  <si>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</si>
  <si>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</si>
  <si>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</si>
  <si>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</si>
  <si>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</si>
  <si>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</si>
  <si>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</si>
  <si>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</si>
  <si>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</si>
  <si>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</si>
  <si>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</si>
  <si>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</si>
  <si>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</si>
  <si>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</si>
  <si>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</si>
  <si>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</si>
  <si>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</si>
  <si>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</si>
  <si>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</si>
  <si>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</si>
  <si>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</si>
  <si>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</si>
  <si>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</si>
  <si>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</si>
  <si>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</si>
  <si>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</si>
  <si>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</si>
  <si>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</si>
  <si>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</si>
  <si>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</si>
  <si>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</si>
  <si>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</si>
  <si>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</si>
  <si>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</si>
  <si>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</si>
  <si>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</si>
  <si>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</si>
  <si>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</si>
  <si>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</si>
  <si>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</si>
  <si>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</si>
  <si>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</si>
  <si>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</si>
  <si>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</si>
  <si>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</si>
  <si>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</si>
  <si>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</si>
  <si>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</si>
  <si>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</si>
  <si>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</si>
  <si>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</si>
  <si>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</si>
  <si>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</si>
  <si>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</si>
  <si>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</si>
  <si>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</si>
  <si>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</si>
  <si>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</si>
  <si>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</si>
  <si>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</si>
  <si>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</si>
  <si>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</si>
  <si>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</si>
  <si>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</si>
  <si>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</si>
  <si>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</si>
  <si>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</si>
  <si>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</si>
  <si>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</si>
  <si>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</si>
  <si>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</si>
  <si>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</si>
  <si>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</si>
  <si>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</si>
  <si>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</si>
  <si>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</si>
  <si>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</si>
  <si>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</si>
  <si>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</si>
  <si>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</si>
  <si>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</si>
  <si>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</si>
  <si>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</si>
  <si>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</si>
  <si>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</si>
  <si>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</si>
  <si>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</si>
  <si>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</si>
  <si>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</si>
  <si>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</si>
  <si>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</si>
  <si>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</si>
  <si>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</si>
  <si>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</si>
  <si>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</si>
  <si>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</si>
  <si>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</si>
  <si>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</si>
  <si>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</si>
  <si>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</si>
  <si>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</si>
  <si>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</si>
  <si>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</si>
  <si>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</si>
  <si>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</si>
  <si>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</si>
  <si>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</si>
  <si>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</si>
  <si>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</si>
  <si>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</si>
  <si>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</si>
  <si>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</si>
  <si>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</si>
  <si>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</si>
  <si>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</si>
  <si>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</si>
  <si>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</si>
  <si>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</si>
  <si>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</si>
  <si>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</si>
  <si>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</si>
  <si>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</si>
  <si>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</si>
  <si>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</si>
  <si>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</si>
  <si>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</si>
  <si>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</si>
  <si>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</si>
  <si>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</si>
  <si>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</si>
  <si>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</si>
  <si>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</si>
  <si>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</si>
  <si>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</si>
  <si>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</si>
  <si>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</si>
  <si>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</si>
  <si>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</si>
  <si>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</si>
  <si>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</si>
  <si>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</si>
  <si>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</si>
  <si>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</si>
  <si>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</si>
  <si>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</si>
  <si>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</si>
  <si>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</si>
  <si>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</si>
  <si>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</si>
  <si>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</si>
  <si>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</si>
  <si>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</si>
  <si>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</si>
  <si>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</si>
  <si>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</si>
  <si>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</si>
  <si>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</si>
  <si>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</si>
  <si>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</si>
  <si>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</si>
  <si>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</si>
  <si>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</si>
  <si>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</si>
  <si>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</si>
  <si>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</si>
  <si>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</si>
  <si>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</si>
  <si>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</si>
  <si>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</si>
  <si>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</si>
  <si>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</si>
  <si>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</si>
  <si>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</si>
  <si>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</si>
  <si>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</si>
  <si>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</si>
  <si>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</si>
  <si>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</si>
  <si>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</si>
  <si>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</si>
  <si>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</si>
  <si>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</si>
  <si>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</si>
  <si>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</si>
  <si>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</si>
  <si>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</si>
  <si>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</si>
  <si>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</si>
  <si>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</si>
  <si>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</si>
  <si>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</si>
  <si>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</si>
  <si>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</si>
  <si>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</si>
  <si>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</si>
  <si>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</si>
  <si>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</si>
  <si>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</si>
  <si>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</si>
  <si>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</si>
  <si>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</si>
  <si>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</si>
  <si>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</si>
  <si>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</si>
  <si>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</si>
  <si>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</si>
  <si>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</si>
  <si>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</si>
  <si>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</si>
  <si>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</si>
  <si>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</si>
  <si>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</si>
  <si>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</si>
  <si>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</si>
  <si>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</si>
  <si>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</si>
  <si>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</si>
  <si>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</si>
  <si>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</si>
  <si>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</si>
  <si>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</si>
  <si>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</si>
  <si>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</si>
  <si>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</si>
  <si>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</si>
  <si>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</si>
  <si>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</si>
  <si>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</si>
  <si>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</si>
  <si>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</si>
  <si>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</si>
  <si>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</si>
  <si>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</si>
  <si>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</si>
  <si>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</si>
  <si>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</si>
  <si>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</si>
  <si>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</si>
  <si>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</si>
  <si>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</si>
  <si>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</si>
  <si>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</si>
  <si>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</si>
  <si>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</si>
  <si>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</si>
  <si>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</si>
  <si>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</si>
  <si>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</si>
  <si>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</si>
  <si>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</si>
  <si>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</si>
  <si>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</si>
  <si>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</si>
  <si>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</si>
  <si>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</si>
  <si>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</si>
  <si>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</si>
  <si>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</si>
  <si>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</si>
  <si>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</si>
  <si>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</si>
  <si>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</si>
  <si>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</si>
  <si>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</si>
  <si>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</si>
  <si>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</si>
  <si>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</si>
  <si>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</si>
  <si>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</si>
  <si>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</si>
  <si>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</si>
  <si>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</si>
  <si>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</si>
  <si>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</si>
  <si>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</si>
  <si>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</si>
  <si>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</si>
  <si>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</si>
  <si>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</si>
  <si>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</si>
  <si>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</si>
  <si>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</si>
  <si>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</si>
  <si>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</si>
  <si>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</si>
  <si>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</si>
  <si>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</si>
  <si>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</si>
  <si>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</si>
  <si>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</si>
  <si>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</si>
  <si>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</si>
  <si>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</si>
  <si>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</si>
  <si>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</si>
  <si>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</si>
  <si>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</si>
  <si>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</si>
  <si>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</si>
  <si>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</si>
  <si>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</si>
  <si>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</si>
  <si>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</si>
  <si>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</si>
  <si>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</si>
  <si>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</si>
  <si>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</si>
  <si>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</si>
  <si>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</si>
  <si>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</si>
  <si>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</si>
  <si>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</si>
  <si>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</si>
  <si>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</si>
  <si>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</si>
  <si>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</si>
  <si>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</si>
  <si>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</si>
  <si>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</si>
  <si>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</si>
  <si>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</si>
  <si>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</si>
  <si>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</si>
  <si>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</si>
  <si>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</si>
  <si>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</si>
  <si>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</si>
  <si>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</si>
  <si>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</si>
  <si>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</si>
  <si>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</si>
  <si>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</si>
  <si>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</si>
  <si>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</si>
  <si>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</si>
  <si>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</si>
  <si>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</si>
  <si>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</si>
  <si>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</si>
  <si>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</si>
  <si>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</si>
  <si>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</si>
  <si>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</si>
  <si>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</si>
  <si>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</si>
  <si>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</si>
  <si>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</si>
  <si>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</si>
  <si>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</si>
  <si>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</si>
  <si>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</si>
  <si>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</si>
  <si>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</si>
  <si>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</si>
  <si>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</si>
  <si>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</si>
  <si>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</si>
  <si>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</si>
  <si>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</si>
  <si>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</si>
  <si>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</si>
  <si>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</si>
  <si>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</si>
  <si>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</si>
  <si>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</si>
  <si>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</si>
  <si>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</si>
  <si>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</si>
  <si>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</si>
  <si>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</si>
  <si>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</si>
  <si>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</si>
  <si>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</si>
  <si>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</si>
  <si>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</si>
  <si>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</si>
  <si>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</si>
  <si>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</si>
  <si>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</si>
  <si>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</si>
  <si>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</si>
  <si>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</si>
  <si>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ふるさとハローワーク事業推進費</t>
  </si>
  <si>
    <t>職業安定局</t>
  </si>
  <si>
    <t>平成20年度</t>
  </si>
  <si>
    <t>終了予定なし</t>
  </si>
  <si>
    <t>雇用開発企画課　農山村雇用対策室</t>
  </si>
  <si>
    <t>雇用保険法第62条第1項第6号</t>
  </si>
  <si>
    <t>-</t>
  </si>
  <si>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</si>
  <si>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</si>
  <si>
    <t>諸謝金</t>
  </si>
  <si>
    <t>労働保険業務庁費</t>
  </si>
  <si>
    <t>庁費</t>
  </si>
  <si>
    <t>職員旅費</t>
  </si>
  <si>
    <t>委員等旅費</t>
  </si>
  <si>
    <t>就職率
（就職件数／新規相談者数）</t>
  </si>
  <si>
    <t>厚生労働省職業安定局調べ</t>
  </si>
  <si>
    <t>人</t>
  </si>
  <si>
    <t>X／Y
X：「予算執行額」
Y:「就職件数」　</t>
    <phoneticPr fontId="5"/>
  </si>
  <si>
    <t>円</t>
  </si>
  <si>
    <t>X/Y</t>
    <phoneticPr fontId="5"/>
  </si>
  <si>
    <t>866,786千円
/82,226</t>
  </si>
  <si>
    <t>968,648千円
/76,272</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</si>
  <si>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</si>
  <si>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</si>
  <si>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</si>
  <si>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</si>
  <si>
    <t>一体的実施事業運営費</t>
  </si>
  <si>
    <t>711</t>
  </si>
  <si>
    <t>623</t>
  </si>
  <si>
    <t>554</t>
  </si>
  <si>
    <t>462</t>
  </si>
  <si>
    <t>471</t>
  </si>
  <si>
    <t>484</t>
  </si>
  <si>
    <t>482</t>
  </si>
  <si>
    <t>483</t>
  </si>
  <si>
    <t>502</t>
  </si>
  <si>
    <t>○</t>
  </si>
  <si>
    <t>農山村雇用対策室長
柴田　栄二郎</t>
    <rPh sb="10" eb="12">
      <t>シバタ</t>
    </rPh>
    <rPh sb="13" eb="16">
      <t>エイジロウ</t>
    </rPh>
    <phoneticPr fontId="5"/>
  </si>
  <si>
    <t>-</t>
    <phoneticPr fontId="5"/>
  </si>
  <si>
    <t>地方公共団体の要請に応じて実施される事業であり、地域住民の就職促進のニーズを反映した事業である。</t>
  </si>
  <si>
    <t>地方公共団体の要請に応じて、全国ネットワークによる職業紹介機能を用いた就職支援を行う事業であることから全国組織である国が実施する必要がある。</t>
  </si>
  <si>
    <t>‐</t>
  </si>
  <si>
    <t>国の職業紹介等業務実施に必要な費目・使途に限定している。</t>
  </si>
  <si>
    <t>市町村の協力を得て、市町村庁舎内等にハローワーク窓口を設置しているため、コストを低く抑えている。</t>
    <rPh sb="0" eb="3">
      <t>シチョウソン</t>
    </rPh>
    <rPh sb="4" eb="6">
      <t>キョウリョク</t>
    </rPh>
    <rPh sb="7" eb="8">
      <t>エ</t>
    </rPh>
    <rPh sb="10" eb="13">
      <t>シチョウソン</t>
    </rPh>
    <rPh sb="13" eb="15">
      <t>チョウシャ</t>
    </rPh>
    <rPh sb="15" eb="16">
      <t>ナイ</t>
    </rPh>
    <rPh sb="16" eb="17">
      <t>ナド</t>
    </rPh>
    <rPh sb="24" eb="26">
      <t>マドグチ</t>
    </rPh>
    <rPh sb="27" eb="29">
      <t>セッチ</t>
    </rPh>
    <rPh sb="40" eb="41">
      <t>ヒク</t>
    </rPh>
    <rPh sb="42" eb="43">
      <t>オサ</t>
    </rPh>
    <phoneticPr fontId="5"/>
  </si>
  <si>
    <t>△</t>
  </si>
  <si>
    <t>国</t>
    <rPh sb="0" eb="1">
      <t>クニ</t>
    </rPh>
    <phoneticPr fontId="5"/>
  </si>
  <si>
    <t>諸謝金</t>
    <rPh sb="0" eb="1">
      <t>ショ</t>
    </rPh>
    <rPh sb="1" eb="3">
      <t>シャキン</t>
    </rPh>
    <phoneticPr fontId="5"/>
  </si>
  <si>
    <t>相談員に支払う日額、通勤手当、超過勤務手当</t>
    <phoneticPr fontId="5"/>
  </si>
  <si>
    <t>労働保険業務庁費</t>
    <rPh sb="0" eb="2">
      <t>ロウドウ</t>
    </rPh>
    <rPh sb="2" eb="4">
      <t>ホケン</t>
    </rPh>
    <rPh sb="4" eb="6">
      <t>ギョウム</t>
    </rPh>
    <rPh sb="6" eb="8">
      <t>チョウヒ</t>
    </rPh>
    <phoneticPr fontId="5"/>
  </si>
  <si>
    <t>相談員の社会保険料、介護保険料、子ども・子育て拠出金</t>
    <phoneticPr fontId="5"/>
  </si>
  <si>
    <t>庁費</t>
    <rPh sb="0" eb="2">
      <t>チョウヒ</t>
    </rPh>
    <phoneticPr fontId="5"/>
  </si>
  <si>
    <t>ふるさとハローワークの運営にかかる経費</t>
    <phoneticPr fontId="5"/>
  </si>
  <si>
    <t>-</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</si>
  <si>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phoneticPr fontId="5"/>
  </si>
  <si>
    <t>厚労</t>
  </si>
  <si>
    <t>1,174,627千円/54,000</t>
    <rPh sb="9" eb="11">
      <t>センエン</t>
    </rPh>
    <phoneticPr fontId="5"/>
  </si>
  <si>
    <t>新型コロナウイルス感染症への懸念から求職活動を控える動きが見られたことで新規相談者数が減少した。</t>
    <phoneticPr fontId="5"/>
  </si>
  <si>
    <t>既存の備品を活用するなどし、移設経費を節約した。
実績低調所の相談員の削減を行った。</t>
    <rPh sb="0" eb="2">
      <t>キソン</t>
    </rPh>
    <rPh sb="3" eb="5">
      <t>ビヒン</t>
    </rPh>
    <rPh sb="6" eb="8">
      <t>カツヨウ</t>
    </rPh>
    <rPh sb="14" eb="16">
      <t>イセツ</t>
    </rPh>
    <rPh sb="16" eb="18">
      <t>ケイヒ</t>
    </rPh>
    <rPh sb="19" eb="21">
      <t>セツヤク</t>
    </rPh>
    <rPh sb="25" eb="27">
      <t>ジッセキ</t>
    </rPh>
    <rPh sb="27" eb="29">
      <t>テイチョウ</t>
    </rPh>
    <rPh sb="29" eb="30">
      <t>ショ</t>
    </rPh>
    <rPh sb="31" eb="34">
      <t>ソウダンイン</t>
    </rPh>
    <rPh sb="35" eb="37">
      <t>サクゲン</t>
    </rPh>
    <rPh sb="38" eb="39">
      <t>オコナ</t>
    </rPh>
    <phoneticPr fontId="5"/>
  </si>
  <si>
    <t>地方自治体と連携し、ふるさとハローワークをハローワークへの通所が困難な場所に設置し、近隣の求職者に労働情報の提供や職業を紹介するため活用されている。</t>
    <rPh sb="0" eb="2">
      <t>チホウ</t>
    </rPh>
    <rPh sb="2" eb="5">
      <t>ジチタイ</t>
    </rPh>
    <rPh sb="6" eb="8">
      <t>レンケイ</t>
    </rPh>
    <rPh sb="29" eb="31">
      <t>ツウショ</t>
    </rPh>
    <rPh sb="32" eb="34">
      <t>コンナン</t>
    </rPh>
    <rPh sb="35" eb="37">
      <t>バショ</t>
    </rPh>
    <rPh sb="38" eb="40">
      <t>セッチ</t>
    </rPh>
    <rPh sb="42" eb="44">
      <t>キンリン</t>
    </rPh>
    <rPh sb="45" eb="47">
      <t>キュウショク</t>
    </rPh>
    <rPh sb="47" eb="48">
      <t>シャ</t>
    </rPh>
    <rPh sb="49" eb="51">
      <t>ロウドウ</t>
    </rPh>
    <rPh sb="51" eb="53">
      <t>ジョウホウ</t>
    </rPh>
    <rPh sb="54" eb="56">
      <t>テイキョウ</t>
    </rPh>
    <rPh sb="57" eb="59">
      <t>ショクギョウ</t>
    </rPh>
    <rPh sb="60" eb="62">
      <t>ショウカイ</t>
    </rPh>
    <rPh sb="66" eb="68">
      <t>カツヨウ</t>
    </rPh>
    <phoneticPr fontId="5"/>
  </si>
  <si>
    <t>新規相談者数が対前年度比▲8.8％と減少する一方、就職件数が対前年度比▲20.6％と大きく減少したことにより、就職率が目標値51.9％から41.5%と大幅に下回る結果となった。</t>
    <phoneticPr fontId="5"/>
  </si>
  <si>
    <t>公共職業安定機関の設置がなく、近隣の機関へのアクセスが困難な地方公共団体の住民に求人情報を提供し、就職促進を図るため、必要かつ適切な事業である。</t>
    <phoneticPr fontId="5"/>
  </si>
  <si>
    <t>ふるさとハローワークは、ハローワークが存在しない地域に、地方自治体の費用負担も得て、職業紹介サービス拠点を設置するものである。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
      こと
などを求め、単なる職業紹介拠点にとどまらない住民サービスの向上を図る事業である。　</t>
    <phoneticPr fontId="5"/>
  </si>
  <si>
    <t>点検対象外</t>
    <rPh sb="0" eb="2">
      <t>テンケン</t>
    </rPh>
    <rPh sb="2" eb="5">
      <t>タイショウガイ</t>
    </rPh>
    <phoneticPr fontId="5"/>
  </si>
  <si>
    <t>-</t>
    <phoneticPr fontId="5"/>
  </si>
  <si>
    <t>事業内容の一部改善</t>
  </si>
  <si>
    <t>成果実績及び活動実績が低調に推移している要因を分析し、事業の適正な執行を図ること</t>
  </si>
  <si>
    <t>1,081,015千円
/60,522</t>
    <rPh sb="9" eb="11">
      <t>センエン</t>
    </rPh>
    <phoneticPr fontId="5"/>
  </si>
  <si>
    <t>東京労働局</t>
    <rPh sb="0" eb="2">
      <t>トウキョウ</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</si>
  <si>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</si>
  <si>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</si>
  <si>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</si>
  <si>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長野労働局</t>
    <rPh sb="0" eb="2">
      <t>ナガノ</t>
    </rPh>
    <rPh sb="2" eb="5">
      <t>ロウドウキョク</t>
    </rPh>
    <phoneticPr fontId="5"/>
  </si>
  <si>
    <t>福岡労働局</t>
    <rPh sb="0" eb="2">
      <t>フクオカ</t>
    </rPh>
    <rPh sb="2" eb="5">
      <t>ロウドウキョク</t>
    </rPh>
    <phoneticPr fontId="5"/>
  </si>
  <si>
    <t>茨城労働局</t>
    <rPh sb="0" eb="2">
      <t>イバラキ</t>
    </rPh>
    <rPh sb="2" eb="5">
      <t>ロウドウキョク</t>
    </rPh>
    <phoneticPr fontId="5"/>
  </si>
  <si>
    <t>沖縄労働局</t>
    <rPh sb="0" eb="2">
      <t>オキナワ</t>
    </rPh>
    <rPh sb="2" eb="5">
      <t>ロウドウキョク</t>
    </rPh>
    <phoneticPr fontId="5"/>
  </si>
  <si>
    <t>北海道労働局</t>
    <rPh sb="0" eb="3">
      <t>ホッカイドウ</t>
    </rPh>
    <rPh sb="3" eb="6">
      <t>ロウドウキョク</t>
    </rPh>
    <phoneticPr fontId="5"/>
  </si>
  <si>
    <t>大分労働局</t>
    <rPh sb="0" eb="2">
      <t>オオイタ</t>
    </rPh>
    <rPh sb="2" eb="4">
      <t>ロウドウ</t>
    </rPh>
    <rPh sb="4" eb="5">
      <t>キョク</t>
    </rPh>
    <phoneticPr fontId="5"/>
  </si>
  <si>
    <t>国が実施する求人検索機を活用した求人情報の提供、職業相談・紹介等を行っている。</t>
    <rPh sb="0" eb="1">
      <t>クニ</t>
    </rPh>
    <rPh sb="2" eb="4">
      <t>ジッシ</t>
    </rPh>
    <rPh sb="6" eb="8">
      <t>キュウジン</t>
    </rPh>
    <rPh sb="8" eb="11">
      <t>ケンサクキ</t>
    </rPh>
    <rPh sb="12" eb="14">
      <t>カツヨウ</t>
    </rPh>
    <rPh sb="16" eb="18">
      <t>キュウジン</t>
    </rPh>
    <rPh sb="18" eb="20">
      <t>ジョウホウ</t>
    </rPh>
    <rPh sb="21" eb="23">
      <t>テイキョウ</t>
    </rPh>
    <rPh sb="24" eb="26">
      <t>ショクギョウ</t>
    </rPh>
    <rPh sb="26" eb="28">
      <t>ソウダン</t>
    </rPh>
    <rPh sb="29" eb="31">
      <t>ショウカイ</t>
    </rPh>
    <rPh sb="31" eb="32">
      <t>トウ</t>
    </rPh>
    <rPh sb="33" eb="34">
      <t>オコナ</t>
    </rPh>
    <phoneticPr fontId="5"/>
  </si>
  <si>
    <t>-</t>
    <phoneticPr fontId="5"/>
  </si>
  <si>
    <t>相談員削減（▲５名）に伴う減</t>
    <rPh sb="0" eb="3">
      <t>ソウダンイン</t>
    </rPh>
    <rPh sb="3" eb="5">
      <t>サクゲン</t>
    </rPh>
    <rPh sb="8" eb="9">
      <t>メイ</t>
    </rPh>
    <rPh sb="11" eb="12">
      <t>トモナ</t>
    </rPh>
    <rPh sb="13" eb="14">
      <t>ゲン</t>
    </rPh>
    <phoneticPr fontId="5"/>
  </si>
  <si>
    <t>縮減</t>
  </si>
  <si>
    <t>職業相談員の処遇改善によりコストが増加する一方、新型コロナウイルス感染症拡大の影響により、就職件数が減少した結果、単位当たりコストが増加した。</t>
    <rPh sb="0" eb="2">
      <t>ショクギョウ</t>
    </rPh>
    <rPh sb="2" eb="5">
      <t>ソウダンイン</t>
    </rPh>
    <rPh sb="6" eb="8">
      <t>ショグウ</t>
    </rPh>
    <rPh sb="8" eb="10">
      <t>カイゼン</t>
    </rPh>
    <rPh sb="17" eb="19">
      <t>ゾウカ</t>
    </rPh>
    <rPh sb="21" eb="23">
      <t>イッポウ</t>
    </rPh>
    <rPh sb="24" eb="26">
      <t>シンガタ</t>
    </rPh>
    <rPh sb="33" eb="36">
      <t>カンセンショウ</t>
    </rPh>
    <rPh sb="36" eb="38">
      <t>カクダイ</t>
    </rPh>
    <rPh sb="39" eb="41">
      <t>エイキョウ</t>
    </rPh>
    <rPh sb="45" eb="47">
      <t>シュウショク</t>
    </rPh>
    <rPh sb="47" eb="49">
      <t>ケンスウ</t>
    </rPh>
    <rPh sb="50" eb="52">
      <t>ゲンショウ</t>
    </rPh>
    <rPh sb="54" eb="56">
      <t>ケッカ</t>
    </rPh>
    <rPh sb="57" eb="59">
      <t>タンイ</t>
    </rPh>
    <rPh sb="59" eb="60">
      <t>ア</t>
    </rPh>
    <rPh sb="66" eb="68">
      <t>ゾウカ</t>
    </rPh>
    <phoneticPr fontId="5"/>
  </si>
  <si>
    <t>A.東京労働局</t>
    <rPh sb="2" eb="4">
      <t>トウキョウ</t>
    </rPh>
    <rPh sb="4" eb="7">
      <t>ロウドウキョク</t>
    </rPh>
    <phoneticPr fontId="5"/>
  </si>
  <si>
    <t>本事業における就職率</t>
    <phoneticPr fontId="5"/>
  </si>
  <si>
    <t>新規相談者数</t>
    <phoneticPr fontId="5"/>
  </si>
  <si>
    <t>成果目標の「本事業における就職率」については、目標51.9%に対し、実績41.5%と下回った。これは、新規相談者数が対前年度比▲8.8％と減少する一方、就職件数が対前年度比▲20.6％と大きく減少したことにより、就職率が目標値を大幅に下回る結果となったものと考える。
また、活動実績の「新規相談者数」については、新型コロナウイルス感染症の影響により、一定期間、臨時閉庁した施設があったことや、求職者が求職活動を控える動きが見られたことにより、当初見込みを下回る結果となったものと考える。
なお、予算の執行率については、92%と妥当な水準であると考える。</t>
    <rPh sb="110" eb="113">
      <t>モクヒョウチ</t>
    </rPh>
    <rPh sb="129" eb="130">
      <t>カンガ</t>
    </rPh>
    <rPh sb="143" eb="145">
      <t>シンキ</t>
    </rPh>
    <rPh sb="145" eb="148">
      <t>ソウダンシャ</t>
    </rPh>
    <rPh sb="148" eb="149">
      <t>スウ</t>
    </rPh>
    <rPh sb="175" eb="177">
      <t>イッテイ</t>
    </rPh>
    <rPh sb="177" eb="179">
      <t>キカン</t>
    </rPh>
    <rPh sb="180" eb="182">
      <t>リンジ</t>
    </rPh>
    <rPh sb="182" eb="184">
      <t>ヘイチョウ</t>
    </rPh>
    <rPh sb="186" eb="188">
      <t>シセツ</t>
    </rPh>
    <rPh sb="196" eb="199">
      <t>キュウショクシャ</t>
    </rPh>
    <rPh sb="200" eb="202">
      <t>キュウショク</t>
    </rPh>
    <rPh sb="202" eb="204">
      <t>カツドウ</t>
    </rPh>
    <rPh sb="205" eb="206">
      <t>ヒカ</t>
    </rPh>
    <rPh sb="208" eb="209">
      <t>ウゴ</t>
    </rPh>
    <rPh sb="211" eb="212">
      <t>ミ</t>
    </rPh>
    <rPh sb="230" eb="232">
      <t>ケッカ</t>
    </rPh>
    <rPh sb="239" eb="240">
      <t>カンガ</t>
    </rPh>
    <rPh sb="263" eb="265">
      <t>ダトウ</t>
    </rPh>
    <rPh sb="266" eb="268">
      <t>スイジュン</t>
    </rPh>
    <rPh sb="272" eb="273">
      <t>カンガ</t>
    </rPh>
    <phoneticPr fontId="5"/>
  </si>
  <si>
    <t>実績が低調である施設の相談員の削減、職員旅費・庁費については執行実績を踏まえた要求額の見直しを行い、令和４年度概算要求については減額する。</t>
    <rPh sb="0" eb="2">
      <t>ジッセキ</t>
    </rPh>
    <rPh sb="3" eb="5">
      <t>テイチョウ</t>
    </rPh>
    <rPh sb="8" eb="10">
      <t>シセツ</t>
    </rPh>
    <rPh sb="11" eb="14">
      <t>ソウダンイン</t>
    </rPh>
    <rPh sb="15" eb="17">
      <t>サクゲン</t>
    </rPh>
    <rPh sb="18" eb="20">
      <t>ショクイン</t>
    </rPh>
    <rPh sb="20" eb="22">
      <t>リョヒ</t>
    </rPh>
    <rPh sb="23" eb="25">
      <t>チョウヒ</t>
    </rPh>
    <rPh sb="30" eb="32">
      <t>シッコウ</t>
    </rPh>
    <rPh sb="32" eb="34">
      <t>ジッセキ</t>
    </rPh>
    <rPh sb="35" eb="36">
      <t>フ</t>
    </rPh>
    <rPh sb="39" eb="42">
      <t>ヨウキュウガク</t>
    </rPh>
    <rPh sb="43" eb="45">
      <t>ミナオ</t>
    </rPh>
    <rPh sb="47" eb="48">
      <t>オコナ</t>
    </rPh>
    <rPh sb="50" eb="52">
      <t>レイワ</t>
    </rPh>
    <rPh sb="53" eb="55">
      <t>ネンド</t>
    </rPh>
    <rPh sb="55" eb="57">
      <t>ガイサン</t>
    </rPh>
    <rPh sb="57" eb="59">
      <t>ヨウキュウ</t>
    </rPh>
    <rPh sb="64" eb="66">
      <t>ゲンガク</t>
    </rPh>
    <phoneticPr fontId="5"/>
  </si>
  <si>
    <t>目標未達成のため実績を踏まえた予算の見直しが必要。実績が低調な施設については、施設の廃止・縮小や相談員数の削減を視野に入れた見直しを行い、経費の削減に努める。</t>
    <rPh sb="0" eb="2">
      <t>モクヒョウ</t>
    </rPh>
    <rPh sb="2" eb="5">
      <t>ミタッセイ</t>
    </rPh>
    <rPh sb="8" eb="10">
      <t>ジッセキ</t>
    </rPh>
    <rPh sb="11" eb="12">
      <t>フ</t>
    </rPh>
    <rPh sb="25" eb="27">
      <t>ジッセキ</t>
    </rPh>
    <rPh sb="28" eb="30">
      <t>テイチョウ</t>
    </rPh>
    <rPh sb="31" eb="33">
      <t>シセツ</t>
    </rPh>
    <rPh sb="39" eb="41">
      <t>シセツ</t>
    </rPh>
    <rPh sb="42" eb="44">
      <t>ハイシ</t>
    </rPh>
    <rPh sb="45" eb="47">
      <t>シュクショウ</t>
    </rPh>
    <rPh sb="48" eb="51">
      <t>ソウダンイン</t>
    </rPh>
    <rPh sb="51" eb="52">
      <t>スウ</t>
    </rPh>
    <rPh sb="53" eb="55">
      <t>サクゲン</t>
    </rPh>
    <rPh sb="56" eb="58">
      <t>シヤ</t>
    </rPh>
    <rPh sb="59" eb="60">
      <t>イ</t>
    </rPh>
    <rPh sb="62" eb="64">
      <t>ミナオ</t>
    </rPh>
    <rPh sb="66" eb="67">
      <t>オコナ</t>
    </rPh>
    <rPh sb="69" eb="71">
      <t>ケイヒ</t>
    </rPh>
    <rPh sb="72" eb="74">
      <t>サクゲン</t>
    </rPh>
    <rPh sb="75" eb="7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</si>
</sst>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0</xdr:rowOff>
    </xdr:from>
    <xdr:to>
      <xdr:col>31</xdr:col>
      <xdr:colOff>137461</xdr:colOff>
      <xdr:row>753</xdr:row>
      <xdr:rowOff>42689</xdr:rowOff>
    </xdr:to>
    <xdr:sp macro="" textlink="">
      <xdr:nvSpPr>
        <xdr:cNvPr id="2" name="正方形/長方形 1"/>
        <xdr:cNvSpPr/>
      </xdr:nvSpPr>
      <xdr:spPr>
        <a:xfrm>
          <a:off x="3400425" y="42767250"/>
          <a:ext cx="2737786" cy="1099964"/>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baseline="0">
              <a:solidFill>
                <a:schemeClr val="tx1"/>
              </a:solidFill>
              <a:latin typeface="+mn-ea"/>
              <a:ea typeface="+mn-ea"/>
            </a:rPr>
            <a:t>1,081</a:t>
          </a:r>
          <a:r>
            <a:rPr kumimoji="1" lang="ja-JP" altLang="en-US" sz="1100" baseline="0">
              <a:solidFill>
                <a:schemeClr val="tx1"/>
              </a:solidFill>
              <a:latin typeface="+mn-ea"/>
              <a:ea typeface="+mn-ea"/>
            </a:rPr>
            <a:t>百万円</a:t>
          </a:r>
          <a:endParaRPr kumimoji="1" lang="en-US" altLang="ja-JP" sz="1100" baseline="0">
            <a:solidFill>
              <a:schemeClr val="tx1"/>
            </a:solidFill>
            <a:latin typeface="+mn-ea"/>
            <a:ea typeface="+mn-ea"/>
          </a:endParaRP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18</xdr:col>
      <xdr:colOff>90102</xdr:colOff>
      <xdr:row>753</xdr:row>
      <xdr:rowOff>128716</xdr:rowOff>
    </xdr:from>
    <xdr:to>
      <xdr:col>31</xdr:col>
      <xdr:colOff>73080</xdr:colOff>
      <xdr:row>755</xdr:row>
      <xdr:rowOff>111285</xdr:rowOff>
    </xdr:to>
    <xdr:sp macro="" textlink="">
      <xdr:nvSpPr>
        <xdr:cNvPr id="3" name="正方形/長方形 2"/>
        <xdr:cNvSpPr/>
      </xdr:nvSpPr>
      <xdr:spPr>
        <a:xfrm>
          <a:off x="3490527" y="43953241"/>
          <a:ext cx="2583303" cy="68741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18</xdr:col>
      <xdr:colOff>90101</xdr:colOff>
      <xdr:row>753</xdr:row>
      <xdr:rowOff>141588</xdr:rowOff>
    </xdr:from>
    <xdr:to>
      <xdr:col>31</xdr:col>
      <xdr:colOff>102973</xdr:colOff>
      <xdr:row>755</xdr:row>
      <xdr:rowOff>12872</xdr:rowOff>
    </xdr:to>
    <xdr:sp macro="" textlink="">
      <xdr:nvSpPr>
        <xdr:cNvPr id="4" name="大かっこ 3"/>
        <xdr:cNvSpPr/>
      </xdr:nvSpPr>
      <xdr:spPr>
        <a:xfrm>
          <a:off x="3490526" y="43966113"/>
          <a:ext cx="2613197" cy="576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180202</xdr:colOff>
      <xdr:row>755</xdr:row>
      <xdr:rowOff>115845</xdr:rowOff>
    </xdr:from>
    <xdr:to>
      <xdr:col>24</xdr:col>
      <xdr:colOff>193807</xdr:colOff>
      <xdr:row>757</xdr:row>
      <xdr:rowOff>147237</xdr:rowOff>
    </xdr:to>
    <xdr:cxnSp macro="">
      <xdr:nvCxnSpPr>
        <xdr:cNvPr id="5" name="直線矢印コネクタ 4"/>
        <xdr:cNvCxnSpPr/>
      </xdr:nvCxnSpPr>
      <xdr:spPr>
        <a:xfrm flipH="1">
          <a:off x="4780777" y="44645220"/>
          <a:ext cx="13605" cy="736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90102</xdr:colOff>
      <xdr:row>757</xdr:row>
      <xdr:rowOff>257432</xdr:rowOff>
    </xdr:from>
    <xdr:to>
      <xdr:col>31</xdr:col>
      <xdr:colOff>121987</xdr:colOff>
      <xdr:row>758</xdr:row>
      <xdr:rowOff>343967</xdr:rowOff>
    </xdr:to>
    <xdr:sp macro="" textlink="">
      <xdr:nvSpPr>
        <xdr:cNvPr id="6" name="正方形/長方形 5"/>
        <xdr:cNvSpPr/>
      </xdr:nvSpPr>
      <xdr:spPr>
        <a:xfrm>
          <a:off x="3490527" y="45491657"/>
          <a:ext cx="2632210" cy="438960"/>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18</xdr:col>
      <xdr:colOff>77230</xdr:colOff>
      <xdr:row>758</xdr:row>
      <xdr:rowOff>334662</xdr:rowOff>
    </xdr:from>
    <xdr:to>
      <xdr:col>31</xdr:col>
      <xdr:colOff>97831</xdr:colOff>
      <xdr:row>761</xdr:row>
      <xdr:rowOff>257848</xdr:rowOff>
    </xdr:to>
    <xdr:sp macro="" textlink="">
      <xdr:nvSpPr>
        <xdr:cNvPr id="7" name="正方形/長方形 6"/>
        <xdr:cNvSpPr/>
      </xdr:nvSpPr>
      <xdr:spPr>
        <a:xfrm>
          <a:off x="3477655" y="45921312"/>
          <a:ext cx="2620926" cy="980461"/>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1,081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762</xdr:row>
      <xdr:rowOff>77229</xdr:rowOff>
    </xdr:from>
    <xdr:to>
      <xdr:col>31</xdr:col>
      <xdr:colOff>193074</xdr:colOff>
      <xdr:row>764</xdr:row>
      <xdr:rowOff>204674</xdr:rowOff>
    </xdr:to>
    <xdr:sp macro="" textlink="">
      <xdr:nvSpPr>
        <xdr:cNvPr id="8" name="正方形/長方形 7"/>
        <xdr:cNvSpPr/>
      </xdr:nvSpPr>
      <xdr:spPr>
        <a:xfrm>
          <a:off x="3200400" y="47073579"/>
          <a:ext cx="2993424" cy="832295"/>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市町村との連絡その他必要な業務の実施</a:t>
          </a:r>
        </a:p>
      </xdr:txBody>
    </xdr:sp>
    <xdr:clientData/>
  </xdr:twoCellAnchor>
  <xdr:twoCellAnchor>
    <xdr:from>
      <xdr:col>16</xdr:col>
      <xdr:colOff>180203</xdr:colOff>
      <xdr:row>762</xdr:row>
      <xdr:rowOff>115845</xdr:rowOff>
    </xdr:from>
    <xdr:to>
      <xdr:col>32</xdr:col>
      <xdr:colOff>12872</xdr:colOff>
      <xdr:row>764</xdr:row>
      <xdr:rowOff>180203</xdr:rowOff>
    </xdr:to>
    <xdr:sp macro="" textlink="">
      <xdr:nvSpPr>
        <xdr:cNvPr id="9" name="大かっこ 8"/>
        <xdr:cNvSpPr/>
      </xdr:nvSpPr>
      <xdr:spPr>
        <a:xfrm>
          <a:off x="3180578" y="47112195"/>
          <a:ext cx="3033069" cy="7692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100" zoomScaleSheetLayoutView="9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766</v>
      </c>
      <c r="AK2" s="943"/>
      <c r="AL2" s="943"/>
      <c r="AM2" s="943"/>
      <c r="AN2" s="98" t="s">
        <v>407</v>
      </c>
      <c r="AO2" s="943">
        <v>20</v>
      </c>
      <c r="AP2" s="943"/>
      <c r="AQ2" s="943"/>
      <c r="AR2" s="99" t="s">
        <v>710</v>
      </c>
      <c r="AS2" s="949">
        <v>576</v>
      </c>
      <c r="AT2" s="949"/>
      <c r="AU2" s="949"/>
      <c r="AV2" s="98" t="str">
        <f>IF(AW2="","","-")</f>
        <v/>
      </c>
      <c r="AW2" s="909"/>
      <c r="AX2" s="909"/>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749</v>
      </c>
      <c r="AR5" s="701"/>
      <c r="AS5" s="701"/>
      <c r="AT5" s="701"/>
      <c r="AU5" s="701"/>
      <c r="AV5" s="701"/>
      <c r="AW5" s="701"/>
      <c r="AX5" s="702"/>
    </row>
    <row r="6" spans="1:50" ht="39" customHeight="1" x14ac:dyDescent="0.15">
      <c r="A6" s="705" t="s">
        <v>4</v>
      </c>
      <c r="B6" s="706"/>
      <c r="C6" s="706"/>
      <c r="D6" s="706"/>
      <c r="E6" s="706"/>
      <c r="F6" s="706"/>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9"/>
      <c r="I8" s="719"/>
      <c r="J8" s="719"/>
      <c r="K8" s="719"/>
      <c r="L8" s="719"/>
      <c r="M8" s="719"/>
      <c r="N8" s="719"/>
      <c r="O8" s="719"/>
      <c r="P8" s="719"/>
      <c r="Q8" s="719"/>
      <c r="R8" s="719"/>
      <c r="S8" s="719"/>
      <c r="T8" s="719"/>
      <c r="U8" s="719"/>
      <c r="V8" s="719"/>
      <c r="W8" s="719"/>
      <c r="X8" s="945"/>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9.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953</v>
      </c>
      <c r="Q13" s="657"/>
      <c r="R13" s="657"/>
      <c r="S13" s="657"/>
      <c r="T13" s="657"/>
      <c r="U13" s="657"/>
      <c r="V13" s="658"/>
      <c r="W13" s="656">
        <v>1063</v>
      </c>
      <c r="X13" s="657"/>
      <c r="Y13" s="657"/>
      <c r="Z13" s="657"/>
      <c r="AA13" s="657"/>
      <c r="AB13" s="657"/>
      <c r="AC13" s="658"/>
      <c r="AD13" s="656">
        <v>1180</v>
      </c>
      <c r="AE13" s="657"/>
      <c r="AF13" s="657"/>
      <c r="AG13" s="657"/>
      <c r="AH13" s="657"/>
      <c r="AI13" s="657"/>
      <c r="AJ13" s="658"/>
      <c r="AK13" s="656">
        <v>1175</v>
      </c>
      <c r="AL13" s="657"/>
      <c r="AM13" s="657"/>
      <c r="AN13" s="657"/>
      <c r="AO13" s="657"/>
      <c r="AP13" s="657"/>
      <c r="AQ13" s="658"/>
      <c r="AR13" s="918">
        <v>1124</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t="s">
        <v>718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718</v>
      </c>
      <c r="AL15" s="657"/>
      <c r="AM15" s="657"/>
      <c r="AN15" s="657"/>
      <c r="AO15" s="657"/>
      <c r="AP15" s="657"/>
      <c r="AQ15" s="658"/>
      <c r="AR15" s="656" t="s">
        <v>790</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t="s">
        <v>718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718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4">
        <f>SUM(P13:V17)</f>
        <v>953</v>
      </c>
      <c r="Q18" s="875"/>
      <c r="R18" s="875"/>
      <c r="S18" s="875"/>
      <c r="T18" s="875"/>
      <c r="U18" s="875"/>
      <c r="V18" s="876"/>
      <c r="W18" s="874">
        <f>SUM(W13:AC17)</f>
        <v>1063</v>
      </c>
      <c r="X18" s="875"/>
      <c r="Y18" s="875"/>
      <c r="Z18" s="875"/>
      <c r="AA18" s="875"/>
      <c r="AB18" s="875"/>
      <c r="AC18" s="876"/>
      <c r="AD18" s="874">
        <f>SUM(AD13:AJ17)</f>
        <v>1180</v>
      </c>
      <c r="AE18" s="875"/>
      <c r="AF18" s="875"/>
      <c r="AG18" s="875"/>
      <c r="AH18" s="875"/>
      <c r="AI18" s="875"/>
      <c r="AJ18" s="876"/>
      <c r="AK18" s="874">
        <f>SUM(AK13:AQ17)</f>
        <v>1175</v>
      </c>
      <c r="AL18" s="875"/>
      <c r="AM18" s="875"/>
      <c r="AN18" s="875"/>
      <c r="AO18" s="875"/>
      <c r="AP18" s="875"/>
      <c r="AQ18" s="876"/>
      <c r="AR18" s="874">
        <f>SUM(AR13:AX17)</f>
        <v>1124</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867</v>
      </c>
      <c r="Q19" s="657"/>
      <c r="R19" s="657"/>
      <c r="S19" s="657"/>
      <c r="T19" s="657"/>
      <c r="U19" s="657"/>
      <c r="V19" s="658"/>
      <c r="W19" s="656">
        <v>969</v>
      </c>
      <c r="X19" s="657"/>
      <c r="Y19" s="657"/>
      <c r="Z19" s="657"/>
      <c r="AA19" s="657"/>
      <c r="AB19" s="657"/>
      <c r="AC19" s="658"/>
      <c r="AD19" s="656">
        <v>1081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0.90975865687303248</v>
      </c>
      <c r="Q20" s="316"/>
      <c r="R20" s="316"/>
      <c r="S20" s="316"/>
      <c r="T20" s="316"/>
      <c r="U20" s="316"/>
      <c r="V20" s="316"/>
      <c r="W20" s="316">
        <f t="shared" ref="W20" si="0">IF(W18=0, "-", SUM(W19)/W18)</f>
        <v>0.91157102539981183</v>
      </c>
      <c r="X20" s="316"/>
      <c r="Y20" s="316"/>
      <c r="Z20" s="316"/>
      <c r="AA20" s="316"/>
      <c r="AB20" s="316"/>
      <c r="AC20" s="316"/>
      <c r="AD20" s="316">
        <f t="shared" ref="AD20" si="1">IF(AD18=0, "-", SUM(AD19)/AD18)</f>
        <v>0.91610169491525428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354</v>
      </c>
      <c r="H21" s="315"/>
      <c r="I21" s="315"/>
      <c r="J21" s="315"/>
      <c r="K21" s="315"/>
      <c r="L21" s="315"/>
      <c r="M21" s="315"/>
      <c r="N21" s="315"/>
      <c r="O21" s="315"/>
      <c r="P21" s="316">
        <f>IF(P19=0, "-", SUM(P19)/SUM(P13,P14))</f>
        <v>0.90975865687303248</v>
      </c>
      <c r="Q21" s="316"/>
      <c r="R21" s="316"/>
      <c r="S21" s="316"/>
      <c r="T21" s="316"/>
      <c r="U21" s="316"/>
      <c r="V21" s="316"/>
      <c r="W21" s="316">
        <f t="shared" ref="W21" si="2">IF(W19=0, "-", SUM(W19)/SUM(W13,W14))</f>
        <v>0.91157102539981183</v>
      </c>
      <c r="X21" s="316"/>
      <c r="Y21" s="316"/>
      <c r="Z21" s="316"/>
      <c r="AA21" s="316"/>
      <c r="AB21" s="316"/>
      <c r="AC21" s="316"/>
      <c r="AD21" s="316">
        <f t="shared" ref="AD21" si="3">IF(AD19=0, "-", SUM(AD19)/SUM(AD13,AD14))</f>
        <v>0.91610169491525428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942</v>
      </c>
      <c r="Q23" s="919"/>
      <c r="R23" s="919"/>
      <c r="S23" s="919"/>
      <c r="T23" s="919"/>
      <c r="U23" s="919"/>
      <c r="V23" s="933"/>
      <c r="W23" s="918">
        <v>926</v>
      </c>
      <c r="X23" s="919"/>
      <c r="Y23" s="919"/>
      <c r="Z23" s="919"/>
      <c r="AA23" s="919"/>
      <c r="AB23" s="919"/>
      <c r="AC23" s="933"/>
      <c r="AD23" s="981" t="s">
        <v>791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722</v>
      </c>
      <c r="H24" s="935"/>
      <c r="I24" s="935"/>
      <c r="J24" s="935"/>
      <c r="K24" s="935"/>
      <c r="L24" s="935"/>
      <c r="M24" s="935"/>
      <c r="N24" s="935"/>
      <c r="O24" s="936"/>
      <c r="P24" s="656">
        <v>154</v>
      </c>
      <c r="Q24" s="657"/>
      <c r="R24" s="657"/>
      <c r="S24" s="657"/>
      <c r="T24" s="657"/>
      <c r="U24" s="657"/>
      <c r="V24" s="658"/>
      <c r="W24" s="656">
        <v>130</v>
      </c>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723</v>
      </c>
      <c r="H25" s="935"/>
      <c r="I25" s="935"/>
      <c r="J25" s="935"/>
      <c r="K25" s="935"/>
      <c r="L25" s="935"/>
      <c r="M25" s="935"/>
      <c r="N25" s="935"/>
      <c r="O25" s="936"/>
      <c r="P25" s="656">
        <v>78</v>
      </c>
      <c r="Q25" s="657"/>
      <c r="R25" s="657"/>
      <c r="S25" s="657"/>
      <c r="T25" s="657"/>
      <c r="U25" s="657"/>
      <c r="V25" s="658"/>
      <c r="W25" s="656">
        <v>67</v>
      </c>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724</v>
      </c>
      <c r="H26" s="935"/>
      <c r="I26" s="935"/>
      <c r="J26" s="935"/>
      <c r="K26" s="935"/>
      <c r="L26" s="935"/>
      <c r="M26" s="935"/>
      <c r="N26" s="935"/>
      <c r="O26" s="936"/>
      <c r="P26" s="656">
        <v>1</v>
      </c>
      <c r="Q26" s="657"/>
      <c r="R26" s="657"/>
      <c r="S26" s="657"/>
      <c r="T26" s="657"/>
      <c r="U26" s="657"/>
      <c r="V26" s="658"/>
      <c r="W26" s="656">
        <v>1</v>
      </c>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725</v>
      </c>
      <c r="H27" s="935"/>
      <c r="I27" s="935"/>
      <c r="J27" s="935"/>
      <c r="K27" s="935"/>
      <c r="L27" s="935"/>
      <c r="M27" s="935"/>
      <c r="N27" s="935"/>
      <c r="O27" s="936"/>
      <c r="P27" s="656">
        <v>0</v>
      </c>
      <c r="Q27" s="657"/>
      <c r="R27" s="657"/>
      <c r="S27" s="657"/>
      <c r="T27" s="657"/>
      <c r="U27" s="657"/>
      <c r="V27" s="658"/>
      <c r="W27" s="656">
        <v>0</v>
      </c>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6">
        <f>AK13</f>
        <v>1175</v>
      </c>
      <c r="Q29" s="657"/>
      <c r="R29" s="657"/>
      <c r="S29" s="657"/>
      <c r="T29" s="657"/>
      <c r="U29" s="657"/>
      <c r="V29" s="658"/>
      <c r="W29" s="950">
        <f>AR13</f>
        <v>1124</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3" t="s">
        <v>413</v>
      </c>
      <c r="AJ30" s="913"/>
      <c r="AK30" s="913"/>
      <c r="AL30" s="854"/>
      <c r="AM30" s="913" t="s">
        <v>510</v>
      </c>
      <c r="AN30" s="913"/>
      <c r="AO30" s="913"/>
      <c r="AP30" s="854"/>
      <c r="AQ30" s="766" t="s">
        <v>232</v>
      </c>
      <c r="AR30" s="767"/>
      <c r="AS30" s="767"/>
      <c r="AT30" s="768"/>
      <c r="AU30" s="773" t="s">
        <v>134</v>
      </c>
      <c r="AV30" s="773"/>
      <c r="AW30" s="773"/>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795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372</v>
      </c>
      <c r="AC32" s="460"/>
      <c r="AD32" s="460"/>
      <c r="AE32" s="218">
        <v>52.3</v>
      </c>
      <c r="AF32" s="219"/>
      <c r="AG32" s="219"/>
      <c r="AH32" s="219"/>
      <c r="AI32" s="218">
        <v>47.6</v>
      </c>
      <c r="AJ32" s="219"/>
      <c r="AK32" s="219"/>
      <c r="AL32" s="219"/>
      <c r="AM32" s="218">
        <v>41.5</v>
      </c>
      <c r="AN32" s="219"/>
      <c r="AO32" s="219"/>
      <c r="AP32" s="219"/>
      <c r="AQ32" s="336" t="s">
        <v>718</v>
      </c>
      <c r="AR32" s="208"/>
      <c r="AS32" s="208"/>
      <c r="AT32" s="337"/>
      <c r="AU32" s="219" t="s">
        <v>764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51.9</v>
      </c>
      <c r="AF33" s="219"/>
      <c r="AG33" s="219"/>
      <c r="AH33" s="219"/>
      <c r="AI33" s="218">
        <v>51.9</v>
      </c>
      <c r="AJ33" s="219"/>
      <c r="AK33" s="219"/>
      <c r="AL33" s="219"/>
      <c r="AM33" s="218">
        <v>51.9</v>
      </c>
      <c r="AN33" s="219"/>
      <c r="AO33" s="219"/>
      <c r="AP33" s="219"/>
      <c r="AQ33" s="336" t="s">
        <v>718</v>
      </c>
      <c r="AR33" s="208"/>
      <c r="AS33" s="208"/>
      <c r="AT33" s="337"/>
      <c r="AU33" s="219">
        <v>47.1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100.770712909441</v>
      </c>
      <c r="AF34" s="219"/>
      <c r="AG34" s="219"/>
      <c r="AH34" s="219"/>
      <c r="AI34" s="218">
        <v>91.714836223506794</v>
      </c>
      <c r="AJ34" s="219"/>
      <c r="AK34" s="219"/>
      <c r="AL34" s="219"/>
      <c r="AM34" s="218">
        <v>80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796</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728</v>
      </c>
      <c r="AC113" s="545"/>
      <c r="AD113" s="546"/>
      <c r="AE113" s="282">
        <v>157234</v>
      </c>
      <c r="AF113" s="282"/>
      <c r="AG113" s="282"/>
      <c r="AH113" s="282"/>
      <c r="AI113" s="282">
        <v>160070</v>
      </c>
      <c r="AJ113" s="282"/>
      <c r="AK113" s="282"/>
      <c r="AL113" s="282"/>
      <c r="AM113" s="282">
        <v>145955</v>
      </c>
      <c r="AN113" s="282"/>
      <c r="AO113" s="282"/>
      <c r="AP113" s="282"/>
      <c r="AQ113" s="218" t="s">
        <v>750</v>
      </c>
      <c r="AR113" s="219"/>
      <c r="AS113" s="219"/>
      <c r="AT113" s="220"/>
      <c r="AU113" s="282" t="s">
        <v>750</v>
      </c>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728</v>
      </c>
      <c r="AC114" s="468"/>
      <c r="AD114" s="469"/>
      <c r="AE114" s="549">
        <v>165000</v>
      </c>
      <c r="AF114" s="549"/>
      <c r="AG114" s="549"/>
      <c r="AH114" s="549"/>
      <c r="AI114" s="549">
        <v>146000</v>
      </c>
      <c r="AJ114" s="549"/>
      <c r="AK114" s="549"/>
      <c r="AL114" s="549"/>
      <c r="AM114" s="549">
        <v>153620</v>
      </c>
      <c r="AN114" s="549"/>
      <c r="AO114" s="549"/>
      <c r="AP114" s="549"/>
      <c r="AQ114" s="218">
        <v>133000</v>
      </c>
      <c r="AR114" s="219"/>
      <c r="AS114" s="219"/>
      <c r="AT114" s="220"/>
      <c r="AU114" s="218" t="s">
        <v>750</v>
      </c>
      <c r="AV114" s="219"/>
      <c r="AW114" s="219"/>
      <c r="AX114" s="221"/>
      <c r="AY114">
        <f>$AY$112</f>
        <v>1</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10542</v>
      </c>
      <c r="AF116" s="282"/>
      <c r="AG116" s="282"/>
      <c r="AH116" s="282"/>
      <c r="AI116" s="282">
        <v>12700</v>
      </c>
      <c r="AJ116" s="282"/>
      <c r="AK116" s="282"/>
      <c r="AL116" s="282"/>
      <c r="AM116" s="282">
        <v>17862</v>
      </c>
      <c r="AN116" s="282"/>
      <c r="AO116" s="282"/>
      <c r="AP116" s="282"/>
      <c r="AQ116" s="218">
        <v>21752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89" t="s">
        <v>732</v>
      </c>
      <c r="AF117" s="550"/>
      <c r="AG117" s="550"/>
      <c r="AH117" s="550"/>
      <c r="AI117" s="589" t="s">
        <v>733</v>
      </c>
      <c r="AJ117" s="550"/>
      <c r="AK117" s="550"/>
      <c r="AL117" s="550"/>
      <c r="AM117" s="589" t="s">
        <v>778</v>
      </c>
      <c r="AN117" s="550"/>
      <c r="AO117" s="550"/>
      <c r="AP117" s="550"/>
      <c r="AQ117" s="550" t="s">
        <v>767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30.9</v>
      </c>
      <c r="AF134" s="208"/>
      <c r="AG134" s="208"/>
      <c r="AH134" s="208"/>
      <c r="AI134" s="207">
        <v>29.2</v>
      </c>
      <c r="AJ134" s="208"/>
      <c r="AK134" s="208"/>
      <c r="AL134" s="208"/>
      <c r="AM134" s="207">
        <v>24.6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30.9</v>
      </c>
      <c r="AF135" s="208"/>
      <c r="AG135" s="208"/>
      <c r="AH135" s="208"/>
      <c r="AI135" s="207">
        <v>30.8</v>
      </c>
      <c r="AJ135" s="208"/>
      <c r="AK135" s="208"/>
      <c r="AL135" s="208"/>
      <c r="AM135" s="207">
        <v>29.7</v>
      </c>
      <c r="AN135" s="208"/>
      <c r="AO135" s="208"/>
      <c r="AP135" s="208"/>
      <c r="AQ135" s="207" t="s">
        <v>718</v>
      </c>
      <c r="AR135" s="208"/>
      <c r="AS135" s="208"/>
      <c r="AT135" s="208"/>
      <c r="AU135" s="207">
        <v>25.2</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718</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737</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14.1</v>
      </c>
      <c r="AF138" s="208"/>
      <c r="AG138" s="208"/>
      <c r="AH138" s="208"/>
      <c r="AI138" s="207">
        <v>13.6</v>
      </c>
      <c r="AJ138" s="208"/>
      <c r="AK138" s="208"/>
      <c r="AL138" s="208"/>
      <c r="AM138" s="207">
        <v>14.1</v>
      </c>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14.2</v>
      </c>
      <c r="AF139" s="208"/>
      <c r="AG139" s="208"/>
      <c r="AH139" s="208"/>
      <c r="AI139" s="207">
        <v>12.6</v>
      </c>
      <c r="AJ139" s="208"/>
      <c r="AK139" s="208"/>
      <c r="AL139" s="208"/>
      <c r="AM139" s="207">
        <v>13.8</v>
      </c>
      <c r="AN139" s="208"/>
      <c r="AO139" s="208"/>
      <c r="AP139" s="208"/>
      <c r="AQ139" s="207" t="s">
        <v>718</v>
      </c>
      <c r="AR139" s="208"/>
      <c r="AS139" s="208"/>
      <c r="AT139" s="208"/>
      <c r="AU139" s="207">
        <v>14.5</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765</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4"/>
      <c r="G430" s="895" t="s">
        <v>252</v>
      </c>
      <c r="H430" s="126"/>
      <c r="I430" s="126"/>
      <c r="J430" s="896" t="s">
        <v>718</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199" t="s">
        <v>718</v>
      </c>
      <c r="AF432" s="200"/>
      <c r="AG432" s="136" t="s">
        <v>233</v>
      </c>
      <c r="AH432" s="137"/>
      <c r="AI432" s="335"/>
      <c r="AJ432" s="335"/>
      <c r="AK432" s="335"/>
      <c r="AL432" s="157"/>
      <c r="AM432" s="335"/>
      <c r="AN432" s="335"/>
      <c r="AO432" s="335"/>
      <c r="AP432" s="157"/>
      <c r="AQ432" s="199" t="s">
        <v>718</v>
      </c>
      <c r="AR432" s="200"/>
      <c r="AS432" s="136" t="s">
        <v>233</v>
      </c>
      <c r="AT432" s="137"/>
      <c r="AU432" s="199" t="s">
        <v>718</v>
      </c>
      <c r="AV432" s="200"/>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775</v>
      </c>
      <c r="AF457" s="201"/>
      <c r="AG457" s="136" t="s">
        <v>233</v>
      </c>
      <c r="AH457" s="137"/>
      <c r="AI457" s="335"/>
      <c r="AJ457" s="335"/>
      <c r="AK457" s="335"/>
      <c r="AL457" s="157"/>
      <c r="AM457" s="335"/>
      <c r="AN457" s="335"/>
      <c r="AO457" s="335"/>
      <c r="AP457" s="157"/>
      <c r="AQ457" s="250" t="s">
        <v>775</v>
      </c>
      <c r="AR457" s="201"/>
      <c r="AS457" s="136" t="s">
        <v>233</v>
      </c>
      <c r="AT457" s="137"/>
      <c r="AU457" s="201" t="s">
        <v>775</v>
      </c>
      <c r="AV457" s="201"/>
      <c r="AW457" s="136" t="s">
        <v>179</v>
      </c>
      <c r="AX457" s="196"/>
      <c r="AY457">
        <f>$AY$456</f>
        <v>1</v>
      </c>
    </row>
    <row r="458" spans="1:51" ht="23.25" customHeight="1" x14ac:dyDescent="0.15">
      <c r="A458" s="190"/>
      <c r="B458" s="187"/>
      <c r="C458" s="181"/>
      <c r="D458" s="187"/>
      <c r="E458" s="338"/>
      <c r="F458" s="339"/>
      <c r="G458" s="107" t="s">
        <v>775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775</v>
      </c>
      <c r="AC458" s="214"/>
      <c r="AD458" s="214"/>
      <c r="AE458" s="336" t="s">
        <v>775</v>
      </c>
      <c r="AF458" s="208"/>
      <c r="AG458" s="208"/>
      <c r="AH458" s="208"/>
      <c r="AI458" s="336" t="s">
        <v>718</v>
      </c>
      <c r="AJ458" s="208"/>
      <c r="AK458" s="208"/>
      <c r="AL458" s="208"/>
      <c r="AM458" s="336" t="s">
        <v>718</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775</v>
      </c>
      <c r="AC459" s="206"/>
      <c r="AD459" s="206"/>
      <c r="AE459" s="336" t="s">
        <v>718</v>
      </c>
      <c r="AF459" s="208"/>
      <c r="AG459" s="208"/>
      <c r="AH459" s="337"/>
      <c r="AI459" s="336" t="s">
        <v>718</v>
      </c>
      <c r="AJ459" s="208"/>
      <c r="AK459" s="208"/>
      <c r="AL459" s="208"/>
      <c r="AM459" s="336" t="s">
        <v>718</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718</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9.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54"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748</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748</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748</v>
      </c>
      <c r="AE704" s="782"/>
      <c r="AF704" s="782"/>
      <c r="AG704" s="168" t="s">
        <v>772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753</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1"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793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748</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753</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753</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748</v>
      </c>
      <c r="AE714" s="804"/>
      <c r="AF714" s="805"/>
      <c r="AG714" s="735" t="s">
        <v>769</v>
      </c>
      <c r="AH714" s="736"/>
      <c r="AI714" s="736"/>
      <c r="AJ714" s="736"/>
      <c r="AK714" s="736"/>
      <c r="AL714" s="736"/>
      <c r="AM714" s="736"/>
      <c r="AN714" s="736"/>
      <c r="AO714" s="736"/>
      <c r="AP714" s="736"/>
      <c r="AQ714" s="736"/>
      <c r="AR714" s="736"/>
      <c r="AS714" s="736"/>
      <c r="AT714" s="736"/>
      <c r="AU714" s="736"/>
      <c r="AV714" s="736"/>
      <c r="AW714" s="736"/>
      <c r="AX714" s="737"/>
    </row>
    <row r="715" spans="1:50" ht="57.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756</v>
      </c>
      <c r="AE715" s="604"/>
      <c r="AF715" s="655"/>
      <c r="AG715" s="741" t="s">
        <v>771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748</v>
      </c>
      <c r="AE716" s="626"/>
      <c r="AF716" s="626"/>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756</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94.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748</v>
      </c>
      <c r="AE719" s="604"/>
      <c r="AF719" s="604"/>
      <c r="AG719" s="128" t="s">
        <v>773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v>581</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6.25" customHeight="1" x14ac:dyDescent="0.15">
      <c r="A726" s="639" t="s">
        <v>48</v>
      </c>
      <c r="B726" s="798"/>
      <c r="C726" s="811" t="s">
        <v>53</v>
      </c>
      <c r="D726" s="833"/>
      <c r="E726" s="833"/>
      <c r="F726" s="834"/>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7.7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2.25" customHeight="1" thickBot="1" x14ac:dyDescent="0.2">
      <c r="A731" s="672" t="s">
        <v>776</v>
      </c>
      <c r="B731" s="673"/>
      <c r="C731" s="673"/>
      <c r="D731" s="673"/>
      <c r="E731" s="674"/>
      <c r="F731" s="728" t="s">
        <v>777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2.75" customHeight="1" thickBot="1" x14ac:dyDescent="0.2">
      <c r="A733" s="672" t="s">
        <v>792</v>
      </c>
      <c r="B733" s="673"/>
      <c r="C733" s="673"/>
      <c r="D733" s="673"/>
      <c r="E733" s="674"/>
      <c r="F733" s="636" t="s">
        <v>798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673</v>
      </c>
      <c r="B737" s="211"/>
      <c r="C737" s="211"/>
      <c r="D737" s="212"/>
      <c r="E737" s="953" t="s">
        <v>739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740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741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743</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517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523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t="s">
        <v>757</v>
      </c>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794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758</v>
      </c>
      <c r="H789" s="670"/>
      <c r="I789" s="670"/>
      <c r="J789" s="670"/>
      <c r="K789" s="671"/>
      <c r="L789" s="663" t="s">
        <v>759</v>
      </c>
      <c r="M789" s="664"/>
      <c r="N789" s="664"/>
      <c r="O789" s="664"/>
      <c r="P789" s="664"/>
      <c r="Q789" s="664"/>
      <c r="R789" s="664"/>
      <c r="S789" s="664"/>
      <c r="T789" s="664"/>
      <c r="U789" s="664"/>
      <c r="V789" s="664"/>
      <c r="W789" s="664"/>
      <c r="X789" s="665"/>
      <c r="Y789" s="382">
        <v>129</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760</v>
      </c>
      <c r="H790" s="606"/>
      <c r="I790" s="606"/>
      <c r="J790" s="606"/>
      <c r="K790" s="607"/>
      <c r="L790" s="597" t="s">
        <v>761</v>
      </c>
      <c r="M790" s="598"/>
      <c r="N790" s="598"/>
      <c r="O790" s="598"/>
      <c r="P790" s="598"/>
      <c r="Q790" s="598"/>
      <c r="R790" s="598"/>
      <c r="S790" s="598"/>
      <c r="T790" s="598"/>
      <c r="U790" s="598"/>
      <c r="V790" s="598"/>
      <c r="W790" s="598"/>
      <c r="X790" s="599"/>
      <c r="Y790" s="600">
        <v>18</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762</v>
      </c>
      <c r="H791" s="606"/>
      <c r="I791" s="606"/>
      <c r="J791" s="606"/>
      <c r="K791" s="607"/>
      <c r="L791" s="597" t="s">
        <v>763</v>
      </c>
      <c r="M791" s="598"/>
      <c r="N791" s="598"/>
      <c r="O791" s="598"/>
      <c r="P791" s="598"/>
      <c r="Q791" s="598"/>
      <c r="R791" s="598"/>
      <c r="S791" s="598"/>
      <c r="T791" s="598"/>
      <c r="U791" s="598"/>
      <c r="V791" s="598"/>
      <c r="W791" s="598"/>
      <c r="X791" s="599"/>
      <c r="Y791" s="600">
        <v>6</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153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4.75" customHeight="1" x14ac:dyDescent="0.15">
      <c r="A845" s="370">
        <v>1</v>
      </c>
      <c r="B845" s="370">
        <v>1</v>
      </c>
      <c r="C845" s="358" t="s">
        <v>779</v>
      </c>
      <c r="D845" s="343"/>
      <c r="E845" s="343"/>
      <c r="F845" s="343"/>
      <c r="G845" s="343"/>
      <c r="H845" s="343"/>
      <c r="I845" s="343"/>
      <c r="J845" s="344">
        <v>6000012070001</v>
      </c>
      <c r="K845" s="345"/>
      <c r="L845" s="345"/>
      <c r="M845" s="345"/>
      <c r="N845" s="345"/>
      <c r="O845" s="345"/>
      <c r="P845" s="903" t="s">
        <v>789</v>
      </c>
      <c r="Q845" s="904"/>
      <c r="R845" s="904"/>
      <c r="S845" s="904"/>
      <c r="T845" s="904"/>
      <c r="U845" s="904"/>
      <c r="V845" s="904"/>
      <c r="W845" s="904"/>
      <c r="X845" s="904"/>
      <c r="Y845" s="347">
        <v>153</v>
      </c>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54.75" customHeight="1" x14ac:dyDescent="0.15">
      <c r="A846" s="370">
        <v>2</v>
      </c>
      <c r="B846" s="370">
        <v>1</v>
      </c>
      <c r="C846" s="358" t="s">
        <v>780</v>
      </c>
      <c r="D846" s="343"/>
      <c r="E846" s="343"/>
      <c r="F846" s="343"/>
      <c r="G846" s="343"/>
      <c r="H846" s="343"/>
      <c r="I846" s="343"/>
      <c r="J846" s="344">
        <v>6000012070001</v>
      </c>
      <c r="K846" s="345"/>
      <c r="L846" s="345"/>
      <c r="M846" s="345"/>
      <c r="N846" s="345"/>
      <c r="O846" s="345"/>
      <c r="P846" s="904" t="s">
        <v>789</v>
      </c>
      <c r="Q846" s="904"/>
      <c r="R846" s="904"/>
      <c r="S846" s="904"/>
      <c r="T846" s="904"/>
      <c r="U846" s="904"/>
      <c r="V846" s="904"/>
      <c r="W846" s="904"/>
      <c r="X846" s="904"/>
      <c r="Y846" s="347">
        <v>126</v>
      </c>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1</v>
      </c>
    </row>
    <row r="847" spans="1:51" ht="54.75" customHeight="1" x14ac:dyDescent="0.15">
      <c r="A847" s="370">
        <v>3</v>
      </c>
      <c r="B847" s="370">
        <v>1</v>
      </c>
      <c r="C847" s="358" t="s">
        <v>781</v>
      </c>
      <c r="D847" s="343"/>
      <c r="E847" s="343"/>
      <c r="F847" s="343"/>
      <c r="G847" s="343"/>
      <c r="H847" s="343"/>
      <c r="I847" s="343"/>
      <c r="J847" s="344">
        <v>6000012070001</v>
      </c>
      <c r="K847" s="345"/>
      <c r="L847" s="345"/>
      <c r="M847" s="345"/>
      <c r="N847" s="345"/>
      <c r="O847" s="345"/>
      <c r="P847" s="904" t="s">
        <v>789</v>
      </c>
      <c r="Q847" s="904"/>
      <c r="R847" s="904"/>
      <c r="S847" s="904"/>
      <c r="T847" s="904"/>
      <c r="U847" s="904"/>
      <c r="V847" s="904"/>
      <c r="W847" s="904"/>
      <c r="X847" s="904"/>
      <c r="Y847" s="347">
        <v>71</v>
      </c>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1</v>
      </c>
    </row>
    <row r="848" spans="1:51" ht="54.75" customHeight="1" x14ac:dyDescent="0.15">
      <c r="A848" s="370">
        <v>4</v>
      </c>
      <c r="B848" s="370">
        <v>1</v>
      </c>
      <c r="C848" s="358" t="s">
        <v>782</v>
      </c>
      <c r="D848" s="343"/>
      <c r="E848" s="343"/>
      <c r="F848" s="343"/>
      <c r="G848" s="343"/>
      <c r="H848" s="343"/>
      <c r="I848" s="343"/>
      <c r="J848" s="344">
        <v>6000012070001</v>
      </c>
      <c r="K848" s="345"/>
      <c r="L848" s="345"/>
      <c r="M848" s="345"/>
      <c r="N848" s="345"/>
      <c r="O848" s="345"/>
      <c r="P848" s="904" t="s">
        <v>789</v>
      </c>
      <c r="Q848" s="904"/>
      <c r="R848" s="904"/>
      <c r="S848" s="904"/>
      <c r="T848" s="904"/>
      <c r="U848" s="904"/>
      <c r="V848" s="904"/>
      <c r="W848" s="904"/>
      <c r="X848" s="904"/>
      <c r="Y848" s="347">
        <v>68</v>
      </c>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1</v>
      </c>
    </row>
    <row r="849" spans="1:51" ht="54.75" customHeight="1" x14ac:dyDescent="0.15">
      <c r="A849" s="370">
        <v>5</v>
      </c>
      <c r="B849" s="370">
        <v>1</v>
      </c>
      <c r="C849" s="358" t="s">
        <v>783</v>
      </c>
      <c r="D849" s="343"/>
      <c r="E849" s="343"/>
      <c r="F849" s="343"/>
      <c r="G849" s="343"/>
      <c r="H849" s="343"/>
      <c r="I849" s="343"/>
      <c r="J849" s="344">
        <v>6000012070001</v>
      </c>
      <c r="K849" s="345"/>
      <c r="L849" s="345"/>
      <c r="M849" s="345"/>
      <c r="N849" s="345"/>
      <c r="O849" s="345"/>
      <c r="P849" s="904" t="s">
        <v>789</v>
      </c>
      <c r="Q849" s="904"/>
      <c r="R849" s="904"/>
      <c r="S849" s="904"/>
      <c r="T849" s="904"/>
      <c r="U849" s="904"/>
      <c r="V849" s="904"/>
      <c r="W849" s="904"/>
      <c r="X849" s="904"/>
      <c r="Y849" s="347">
        <v>44</v>
      </c>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1</v>
      </c>
    </row>
    <row r="850" spans="1:51" ht="54.75" customHeight="1" x14ac:dyDescent="0.15">
      <c r="A850" s="370">
        <v>6</v>
      </c>
      <c r="B850" s="370">
        <v>1</v>
      </c>
      <c r="C850" s="358" t="s">
        <v>784</v>
      </c>
      <c r="D850" s="343"/>
      <c r="E850" s="343"/>
      <c r="F850" s="343"/>
      <c r="G850" s="343"/>
      <c r="H850" s="343"/>
      <c r="I850" s="343"/>
      <c r="J850" s="344">
        <v>6000012070001</v>
      </c>
      <c r="K850" s="345"/>
      <c r="L850" s="345"/>
      <c r="M850" s="345"/>
      <c r="N850" s="345"/>
      <c r="O850" s="345"/>
      <c r="P850" s="904" t="s">
        <v>789</v>
      </c>
      <c r="Q850" s="904"/>
      <c r="R850" s="904"/>
      <c r="S850" s="904"/>
      <c r="T850" s="904"/>
      <c r="U850" s="904"/>
      <c r="V850" s="904"/>
      <c r="W850" s="904"/>
      <c r="X850" s="904"/>
      <c r="Y850" s="347">
        <v>43</v>
      </c>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1</v>
      </c>
    </row>
    <row r="851" spans="1:51" ht="54.75" customHeight="1" x14ac:dyDescent="0.15">
      <c r="A851" s="370">
        <v>7</v>
      </c>
      <c r="B851" s="370">
        <v>1</v>
      </c>
      <c r="C851" s="358" t="s">
        <v>785</v>
      </c>
      <c r="D851" s="343"/>
      <c r="E851" s="343"/>
      <c r="F851" s="343"/>
      <c r="G851" s="343"/>
      <c r="H851" s="343"/>
      <c r="I851" s="343"/>
      <c r="J851" s="344">
        <v>6000012070001</v>
      </c>
      <c r="K851" s="345"/>
      <c r="L851" s="345"/>
      <c r="M851" s="345"/>
      <c r="N851" s="345"/>
      <c r="O851" s="345"/>
      <c r="P851" s="904" t="s">
        <v>789</v>
      </c>
      <c r="Q851" s="904"/>
      <c r="R851" s="904"/>
      <c r="S851" s="904"/>
      <c r="T851" s="904"/>
      <c r="U851" s="904"/>
      <c r="V851" s="904"/>
      <c r="W851" s="904"/>
      <c r="X851" s="904"/>
      <c r="Y851" s="347">
        <v>41</v>
      </c>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1</v>
      </c>
    </row>
    <row r="852" spans="1:51" ht="54.75" customHeight="1" x14ac:dyDescent="0.15">
      <c r="A852" s="370">
        <v>8</v>
      </c>
      <c r="B852" s="370">
        <v>1</v>
      </c>
      <c r="C852" s="358" t="s">
        <v>788</v>
      </c>
      <c r="D852" s="343"/>
      <c r="E852" s="343"/>
      <c r="F852" s="343"/>
      <c r="G852" s="343"/>
      <c r="H852" s="343"/>
      <c r="I852" s="343"/>
      <c r="J852" s="344">
        <v>6000012070001</v>
      </c>
      <c r="K852" s="345"/>
      <c r="L852" s="345"/>
      <c r="M852" s="345"/>
      <c r="N852" s="345"/>
      <c r="O852" s="345"/>
      <c r="P852" s="904" t="s">
        <v>789</v>
      </c>
      <c r="Q852" s="904"/>
      <c r="R852" s="904"/>
      <c r="S852" s="904"/>
      <c r="T852" s="904"/>
      <c r="U852" s="904"/>
      <c r="V852" s="904"/>
      <c r="W852" s="904"/>
      <c r="X852" s="904"/>
      <c r="Y852" s="347">
        <v>39</v>
      </c>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1</v>
      </c>
    </row>
    <row r="853" spans="1:51" ht="54.75" customHeight="1" x14ac:dyDescent="0.15">
      <c r="A853" s="370">
        <v>9</v>
      </c>
      <c r="B853" s="370">
        <v>1</v>
      </c>
      <c r="C853" s="358" t="s">
        <v>786</v>
      </c>
      <c r="D853" s="343"/>
      <c r="E853" s="343"/>
      <c r="F853" s="343"/>
      <c r="G853" s="343"/>
      <c r="H853" s="343"/>
      <c r="I853" s="343"/>
      <c r="J853" s="344">
        <v>6000012070001</v>
      </c>
      <c r="K853" s="345"/>
      <c r="L853" s="345"/>
      <c r="M853" s="345"/>
      <c r="N853" s="345"/>
      <c r="O853" s="345"/>
      <c r="P853" s="904" t="s">
        <v>789</v>
      </c>
      <c r="Q853" s="904"/>
      <c r="R853" s="904"/>
      <c r="S853" s="904"/>
      <c r="T853" s="904"/>
      <c r="U853" s="904"/>
      <c r="V853" s="904"/>
      <c r="W853" s="904"/>
      <c r="X853" s="904"/>
      <c r="Y853" s="347">
        <v>38</v>
      </c>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1</v>
      </c>
    </row>
    <row r="854" spans="1:51" ht="54.75" customHeight="1" x14ac:dyDescent="0.15">
      <c r="A854" s="370">
        <v>10</v>
      </c>
      <c r="B854" s="370">
        <v>1</v>
      </c>
      <c r="C854" s="358" t="s">
        <v>787</v>
      </c>
      <c r="D854" s="343"/>
      <c r="E854" s="343"/>
      <c r="F854" s="343"/>
      <c r="G854" s="343"/>
      <c r="H854" s="343"/>
      <c r="I854" s="343"/>
      <c r="J854" s="344">
        <v>6000012070001</v>
      </c>
      <c r="K854" s="345"/>
      <c r="L854" s="345"/>
      <c r="M854" s="345"/>
      <c r="N854" s="345"/>
      <c r="O854" s="345"/>
      <c r="P854" s="904" t="s">
        <v>789</v>
      </c>
      <c r="Q854" s="904"/>
      <c r="R854" s="904"/>
      <c r="S854" s="904"/>
      <c r="T854" s="904"/>
      <c r="U854" s="904"/>
      <c r="V854" s="904"/>
      <c r="W854" s="904"/>
      <c r="X854" s="904"/>
      <c r="Y854" s="347">
        <v>37</v>
      </c>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v>37</v>
      </c>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3:AX13 AR15:AX15 P15:AQ17">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55:Y874">
    <cfRule type="expression" dxfId="2429" priority="2961">
      <formula>IF(RIGHT(TEXT(Y855,"0.#"),1)=".",FALSE,TRUE)</formula>
    </cfRule>
    <cfRule type="expression" dxfId="2428" priority="2962">
      <formula>IF(RIGHT(TEXT(Y855,"0.#"),1)=".",TRUE,FALSE)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1:Y798 Y789">
    <cfRule type="expression" dxfId="705" priority="5">
      <formula>IF(RIGHT(TEXT(Y789,"0.#"),1)=".",FALSE,TRUE)</formula>
    </cfRule>
    <cfRule type="expression" dxfId="704" priority="6">
      <formula>IF(RIGHT(TEXT(Y789,"0.#"),1)=".",TRUE,FALSE)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5"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748</v>
      </c>
      <c r="M2" s="13" t="str">
        <f>IF(L2="","",K2)</f>
        <v>社会保障</v>
      </c>
      <c r="N2" s="13" t="str">
        <f>IF(M2="","",IF(N1&lt;&gt;"",CONCATENATE(N1,"、",M2),M2))</f>
        <v>社会保障</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748</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5"/>
      <c r="AA2" s="826"/>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5"/>
      <c r="AA9" s="826"/>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5"/>
      <c r="AA16" s="826"/>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5"/>
      <c r="AA23" s="826"/>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5"/>
      <c r="AA30" s="826"/>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5"/>
      <c r="AA37" s="826"/>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5"/>
      <c r="AA44" s="826"/>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5"/>
      <c r="AA51" s="826"/>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5"/>
      <c r="AA58" s="826"/>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5"/>
      <c r="AA65" s="826"/>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2"/>
      <c r="B16" s="1043"/>
      <c r="C16" s="1043"/>
      <c r="D16" s="1043"/>
      <c r="E16" s="1043"/>
      <c r="F16" s="1044"/>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2"/>
      <c r="B29" s="1043"/>
      <c r="C29" s="1043"/>
      <c r="D29" s="1043"/>
      <c r="E29" s="1043"/>
      <c r="F29" s="1044"/>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2"/>
      <c r="B42" s="1043"/>
      <c r="C42" s="1043"/>
      <c r="D42" s="1043"/>
      <c r="E42" s="1043"/>
      <c r="F42" s="1044"/>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2"/>
      <c r="B56" s="1043"/>
      <c r="C56" s="1043"/>
      <c r="D56" s="1043"/>
      <c r="E56" s="1043"/>
      <c r="F56" s="1044"/>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2"/>
      <c r="B69" s="1043"/>
      <c r="C69" s="1043"/>
      <c r="D69" s="1043"/>
      <c r="E69" s="1043"/>
      <c r="F69" s="1044"/>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2"/>
      <c r="B82" s="1043"/>
      <c r="C82" s="1043"/>
      <c r="D82" s="1043"/>
      <c r="E82" s="1043"/>
      <c r="F82" s="1044"/>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2"/>
      <c r="B95" s="1043"/>
      <c r="C95" s="1043"/>
      <c r="D95" s="1043"/>
      <c r="E95" s="1043"/>
      <c r="F95" s="1044"/>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2"/>
      <c r="B109" s="1043"/>
      <c r="C109" s="1043"/>
      <c r="D109" s="1043"/>
      <c r="E109" s="1043"/>
      <c r="F109" s="1044"/>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2"/>
      <c r="B122" s="1043"/>
      <c r="C122" s="1043"/>
      <c r="D122" s="1043"/>
      <c r="E122" s="1043"/>
      <c r="F122" s="1044"/>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2"/>
      <c r="B135" s="1043"/>
      <c r="C135" s="1043"/>
      <c r="D135" s="1043"/>
      <c r="E135" s="1043"/>
      <c r="F135" s="1044"/>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2"/>
      <c r="B148" s="1043"/>
      <c r="C148" s="1043"/>
      <c r="D148" s="1043"/>
      <c r="E148" s="1043"/>
      <c r="F148" s="1044"/>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2"/>
      <c r="B162" s="1043"/>
      <c r="C162" s="1043"/>
      <c r="D162" s="1043"/>
      <c r="E162" s="1043"/>
      <c r="F162" s="1044"/>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2"/>
      <c r="B175" s="1043"/>
      <c r="C175" s="1043"/>
      <c r="D175" s="1043"/>
      <c r="E175" s="1043"/>
      <c r="F175" s="1044"/>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2"/>
      <c r="B188" s="1043"/>
      <c r="C188" s="1043"/>
      <c r="D188" s="1043"/>
      <c r="E188" s="1043"/>
      <c r="F188" s="1044"/>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2"/>
      <c r="B201" s="1043"/>
      <c r="C201" s="1043"/>
      <c r="D201" s="1043"/>
      <c r="E201" s="1043"/>
      <c r="F201" s="1044"/>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2"/>
      <c r="B215" s="1043"/>
      <c r="C215" s="1043"/>
      <c r="D215" s="1043"/>
      <c r="E215" s="1043"/>
      <c r="F215" s="1044"/>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2"/>
      <c r="B228" s="1043"/>
      <c r="C228" s="1043"/>
      <c r="D228" s="1043"/>
      <c r="E228" s="1043"/>
      <c r="F228" s="1044"/>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2"/>
      <c r="B241" s="1043"/>
      <c r="C241" s="1043"/>
      <c r="D241" s="1043"/>
      <c r="E241" s="1043"/>
      <c r="F241" s="1044"/>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2"/>
      <c r="B254" s="1043"/>
      <c r="C254" s="1043"/>
      <c r="D254" s="1043"/>
      <c r="E254" s="1043"/>
      <c r="F254" s="1044"/>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顕(sugiyama-akira)</dc:creator>
  <cp:lastModifiedBy>厚生労働省ネットワークシステム</cp:lastModifiedBy>
  <cp:lastPrinted>2021-05-18T04:31:52Z</cp:lastPrinted>
  <dcterms:created xsi:type="dcterms:W3CDTF">2012-03-13T00:50:25Z</dcterms:created>
  <dcterms:modified xsi:type="dcterms:W3CDTF">2021-09-03T05:07:00Z</dcterms:modified>
</cp:coreProperties>
</file>