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134"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<sst xmlns="http://schemas.openxmlformats.org/spreadsheetml/2006/main" count="3045" uniqueCount="784">
  <si>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</si>
  <si>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</si>
  <si>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</si>
  <si>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</si>
  <si>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</si>
  <si>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</si>
  <si>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</si>
  <si>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</si>
  <si>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</si>
  <si>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</si>
  <si>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</si>
  <si>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</si>
  <si>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</si>
  <si>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</si>
  <si>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</si>
  <si>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</si>
  <si>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</si>
  <si>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</si>
  <si>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</si>
  <si>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</si>
  <si>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</si>
  <si>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</si>
  <si>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</si>
  <si>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</si>
  <si>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</si>
  <si>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</si>
  <si>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</si>
  <si>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</si>
  <si>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</si>
  <si>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</si>
  <si>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</si>
  <si>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</si>
  <si>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</si>
  <si>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</si>
  <si>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</si>
  <si>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</si>
  <si>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</si>
  <si>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</si>
  <si>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</si>
  <si>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</si>
  <si>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</si>
  <si>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</si>
  <si>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</si>
  <si>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</si>
  <si>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</si>
  <si>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</si>
  <si>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</si>
  <si>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</si>
  <si>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</si>
  <si>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</si>
  <si>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</si>
  <si>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</si>
  <si>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</si>
  <si>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</si>
  <si>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</si>
  <si>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</si>
  <si>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</si>
  <si>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</si>
  <si>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</si>
  <si>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</si>
  <si>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</si>
  <si>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</si>
  <si>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</si>
  <si>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</si>
  <si>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</si>
  <si>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</si>
  <si>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</si>
  <si>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</si>
  <si>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</si>
  <si>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</si>
  <si>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</si>
  <si>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</si>
  <si>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</si>
  <si>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</si>
  <si>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</si>
  <si>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</si>
  <si>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</si>
  <si>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</si>
  <si>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</si>
  <si>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</si>
  <si>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</si>
  <si>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</si>
  <si>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</si>
  <si>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</si>
  <si>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</si>
  <si>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</si>
  <si>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</si>
  <si>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</si>
  <si>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</si>
  <si>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</si>
  <si>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</si>
  <si>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</si>
  <si>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</si>
  <si>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</si>
  <si>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</si>
  <si>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</si>
  <si>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</si>
  <si>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</si>
  <si>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</si>
  <si>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</si>
  <si>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</si>
  <si>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</si>
  <si>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</si>
  <si>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</si>
  <si>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</si>
  <si>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</si>
  <si>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</si>
  <si>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</si>
  <si>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</si>
  <si>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</si>
  <si>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</si>
  <si>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</si>
  <si>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</si>
  <si>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</si>
  <si>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</si>
  <si>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</si>
  <si>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</si>
  <si>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</si>
  <si>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</si>
  <si>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</si>
  <si>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</si>
  <si>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</si>
  <si>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</si>
  <si>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</si>
  <si>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</si>
  <si>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</si>
  <si>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</si>
  <si>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</si>
  <si>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</si>
  <si>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</si>
  <si>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</si>
  <si>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</si>
  <si>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</si>
  <si>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</si>
  <si>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</si>
  <si>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</si>
  <si>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</si>
  <si>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</si>
  <si>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</si>
  <si>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</si>
  <si>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</si>
  <si>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</si>
  <si>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</si>
  <si>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</si>
  <si>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</si>
  <si>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</si>
  <si>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</si>
  <si>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</si>
  <si>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</si>
  <si>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</si>
  <si>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</si>
  <si>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</si>
  <si>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</si>
  <si>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</si>
  <si>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</si>
  <si>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</si>
  <si>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</si>
  <si>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</si>
  <si>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</si>
  <si>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</si>
  <si>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</si>
  <si>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</si>
  <si>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</si>
  <si>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</si>
  <si>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</si>
  <si>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</si>
  <si>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</si>
  <si>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</si>
  <si>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</si>
  <si>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</si>
  <si>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</si>
  <si>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</si>
  <si>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</si>
  <si>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</si>
  <si>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</si>
  <si>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</si>
  <si>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</si>
  <si>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</si>
  <si>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</si>
  <si>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</si>
  <si>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</si>
  <si>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</si>
  <si>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</si>
  <si>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</si>
  <si>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</si>
  <si>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</si>
  <si>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</si>
  <si>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</si>
  <si>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</si>
  <si>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</si>
  <si>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</si>
  <si>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</si>
  <si>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</si>
  <si>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</si>
  <si>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</si>
  <si>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</si>
  <si>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</si>
  <si>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</si>
  <si>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</si>
  <si>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</si>
  <si>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</si>
  <si>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</si>
  <si>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</si>
  <si>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</si>
  <si>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</si>
  <si>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</si>
  <si>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</si>
  <si>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</si>
  <si>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</si>
  <si>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</si>
  <si>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</si>
  <si>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</si>
  <si>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</si>
  <si>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</si>
  <si>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</si>
  <si>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</si>
  <si>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</si>
  <si>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</si>
  <si>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</si>
  <si>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</si>
  <si>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</si>
  <si>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</si>
  <si>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</si>
  <si>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</si>
  <si>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</si>
  <si>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</si>
  <si>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</si>
  <si>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</si>
  <si>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</si>
  <si>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</si>
  <si>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</si>
  <si>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</si>
  <si>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</si>
  <si>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</si>
  <si>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</si>
  <si>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</si>
  <si>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</si>
  <si>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</si>
  <si>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</si>
  <si>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</si>
  <si>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</si>
  <si>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</si>
  <si>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</si>
  <si>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</si>
  <si>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</si>
  <si>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</si>
  <si>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</si>
  <si>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</si>
  <si>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</si>
  <si>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</si>
  <si>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</si>
  <si>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</si>
  <si>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</si>
  <si>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</si>
  <si>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</si>
  <si>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</si>
  <si>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</si>
  <si>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</si>
  <si>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</si>
  <si>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</si>
  <si>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</si>
  <si>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</si>
  <si>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</si>
  <si>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</si>
  <si>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</si>
  <si>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</si>
  <si>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</si>
  <si>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</si>
  <si>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</si>
  <si>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</si>
  <si>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</si>
  <si>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</si>
  <si>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</si>
  <si>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</si>
  <si>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</si>
  <si>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</si>
  <si>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</si>
  <si>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</si>
  <si>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</si>
  <si>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</si>
  <si>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</si>
  <si>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</si>
  <si>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</si>
  <si>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</si>
  <si>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</si>
  <si>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</si>
  <si>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</si>
  <si>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</si>
  <si>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</si>
  <si>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</si>
  <si>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</si>
  <si>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</si>
  <si>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</si>
  <si>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</si>
  <si>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</si>
  <si>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</si>
  <si>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</si>
  <si>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</si>
  <si>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</si>
  <si>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</si>
  <si>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</si>
  <si>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</si>
  <si>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</si>
  <si>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</si>
  <si>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</si>
  <si>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</si>
  <si>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</si>
  <si>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</si>
  <si>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</si>
  <si>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</si>
  <si>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</si>
  <si>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</si>
  <si>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</si>
  <si>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</si>
  <si>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</si>
  <si>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</si>
  <si>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</si>
  <si>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</si>
  <si>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</si>
  <si>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</si>
  <si>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</si>
  <si>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</si>
  <si>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</si>
  <si>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</si>
  <si>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</si>
  <si>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</si>
  <si>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</si>
  <si>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</si>
  <si>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</si>
  <si>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</si>
  <si>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</si>
  <si>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</si>
  <si>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</si>
  <si>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</si>
  <si>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</si>
  <si>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</si>
  <si>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</si>
  <si>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</si>
  <si>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</si>
  <si>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</si>
  <si>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</si>
  <si>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</si>
  <si>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</si>
  <si>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</si>
  <si>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</si>
  <si>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</si>
  <si>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</si>
  <si>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</si>
  <si>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</si>
  <si>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</si>
  <si>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</si>
  <si>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</si>
  <si>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</si>
  <si>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</si>
  <si>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</si>
  <si>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</si>
  <si>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</si>
  <si>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</si>
  <si>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</si>
  <si>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</si>
  <si>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</si>
  <si>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</si>
  <si>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</si>
  <si>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</si>
  <si>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</si>
  <si>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</si>
  <si>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</si>
  <si>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</si>
  <si>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</si>
  <si>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</si>
  <si>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</si>
  <si>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</si>
  <si>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</si>
  <si>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</si>
  <si>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</si>
  <si>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</si>
  <si>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</si>
  <si>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</si>
  <si>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</si>
  <si>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</si>
  <si>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</si>
  <si>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</si>
  <si>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</si>
  <si>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</si>
  <si>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</si>
  <si>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</si>
  <si>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</si>
  <si>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</si>
  <si>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</si>
  <si>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</si>
  <si>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</si>
  <si>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</si>
  <si>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</si>
  <si>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</si>
  <si>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</si>
  <si>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</si>
  <si>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</si>
  <si>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</si>
  <si>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</si>
  <si>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</si>
  <si>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</si>
  <si>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</si>
  <si>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</si>
  <si>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</si>
  <si>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</si>
  <si>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</si>
  <si>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</si>
  <si>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</si>
  <si>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</si>
  <si>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</si>
  <si>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</si>
  <si>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</si>
  <si>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</si>
  <si>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</si>
  <si>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</si>
  <si>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</si>
  <si>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</si>
  <si>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</si>
  <si>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</si>
  <si>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</si>
  <si>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</si>
  <si>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</si>
  <si>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</si>
  <si>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</si>
  <si>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</si>
  <si>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</si>
  <si>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</si>
  <si>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</si>
  <si>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</si>
  <si>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</si>
  <si>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</si>
  <si>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</si>
  <si>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</si>
  <si>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</si>
  <si>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</si>
  <si>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</si>
  <si>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</si>
  <si>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</si>
  <si>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</si>
  <si>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</si>
  <si>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</si>
  <si>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</si>
  <si>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</si>
  <si>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</si>
  <si>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</si>
  <si>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</si>
  <si>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</si>
  <si>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</si>
  <si>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</si>
  <si>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</si>
  <si>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</si>
  <si>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</si>
  <si>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</si>
  <si>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</si>
  <si>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</si>
  <si>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</si>
  <si>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</si>
  <si>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</si>
  <si>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</si>
  <si>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</si>
  <si>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</si>
  <si>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</si>
  <si>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</si>
  <si>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</si>
  <si>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</si>
  <si>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</si>
  <si>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</si>
  <si>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</si>
  <si>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</si>
  <si>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</si>
  <si>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</si>
  <si>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</si>
  <si>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</si>
  <si>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</si>
  <si>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</si>
  <si>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</si>
  <si>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</si>
  <si>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</si>
  <si>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</si>
  <si>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</si>
  <si>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</si>
  <si>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</si>
  <si>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</si>
  <si>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</si>
  <si>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</si>
  <si>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</si>
  <si>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</si>
  <si>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</si>
  <si>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</si>
  <si>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</si>
  <si>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</si>
  <si>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</si>
  <si>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</si>
  <si>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</si>
  <si>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</si>
  <si>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</si>
  <si>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</si>
  <si>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</si>
  <si>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</si>
  <si>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</si>
  <si>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</si>
  <si>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</si>
  <si>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</si>
  <si>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</si>
  <si>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</si>
  <si>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</si>
  <si>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</si>
  <si>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</si>
  <si>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</si>
  <si>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</si>
  <si>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</si>
  <si>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</si>
  <si>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</si>
  <si>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</si>
  <si>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</si>
  <si>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</si>
  <si>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</si>
  <si>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</si>
  <si>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</si>
  <si>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</si>
  <si>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</si>
  <si>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</si>
  <si>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</si>
  <si>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</si>
  <si>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</si>
  <si>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</si>
  <si>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</si>
  <si>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</si>
  <si>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</si>
  <si>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</si>
  <si>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</si>
  <si>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</si>
  <si>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</si>
  <si>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</si>
  <si>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</si>
  <si>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</si>
  <si>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</si>
  <si>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</si>
  <si>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</si>
  <si>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</si>
  <si>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</si>
  <si>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</si>
  <si>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</si>
  <si>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</si>
  <si>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</si>
  <si>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</si>
  <si>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</si>
  <si>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</si>
  <si>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</si>
  <si>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</si>
  <si>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</si>
  <si>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</si>
  <si>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</si>
  <si>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</si>
  <si>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</si>
  <si>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</si>
  <si>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</si>
  <si>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</si>
  <si>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</si>
  <si>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</si>
  <si>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</si>
  <si>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</si>
  <si>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</si>
  <si>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</si>
  <si>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</si>
  <si>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</si>
  <si>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</si>
  <si>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</si>
  <si>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</si>
  <si>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</si>
  <si>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</si>
  <si>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</si>
  <si>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</si>
  <si>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</si>
  <si>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</si>
  <si>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</si>
  <si>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</si>
  <si>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</si>
  <si>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</si>
  <si>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</si>
  <si>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</si>
  <si>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</si>
  <si>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</si>
  <si>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</si>
  <si>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</si>
  <si>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</si>
  <si>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</si>
  <si>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</si>
  <si>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</si>
  <si>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</si>
  <si>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</si>
  <si>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</si>
  <si>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</si>
  <si>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</si>
  <si>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</si>
  <si>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</si>
  <si>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</si>
  <si>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</si>
  <si>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</si>
  <si>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</si>
  <si>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</si>
  <si>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</si>
  <si>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</si>
  <si>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</si>
  <si>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</si>
  <si>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</si>
  <si>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</si>
  <si>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</si>
  <si>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</si>
  <si>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</si>
  <si>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</si>
  <si>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</si>
  <si>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</si>
  <si>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</si>
  <si>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</si>
  <si>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</si>
  <si>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</si>
  <si>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</si>
  <si>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</si>
  <si>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</si>
  <si>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</si>
  <si>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</si>
  <si>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</si>
  <si>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</si>
  <si>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</si>
  <si>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</si>
  <si>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</si>
  <si>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</si>
  <si>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</si>
  <si>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</si>
  <si>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</si>
  <si>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</si>
  <si>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</si>
  <si>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</si>
  <si>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</si>
  <si>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</si>
  <si>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</si>
  <si>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</si>
  <si>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</si>
  <si>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</si>
  <si>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</si>
  <si>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</si>
  <si>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</si>
  <si>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</si>
  <si>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</si>
  <si>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</si>
  <si>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</si>
  <si>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</si>
  <si>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</si>
  <si>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</si>
  <si>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</si>
  <si>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</si>
  <si>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</si>
  <si>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</si>
  <si>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</si>
  <si>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</si>
  <si>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</si>
  <si>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</si>
  <si>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</si>
  <si>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</si>
  <si>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</si>
  <si>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</si>
  <si>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</si>
  <si>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</si>
  <si>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</si>
  <si>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</si>
  <si>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</si>
  <si>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</si>
  <si>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</si>
  <si>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</si>
  <si>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</si>
  <si>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</si>
  <si>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</si>
  <si>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</si>
  <si>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</si>
  <si>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</si>
  <si>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</si>
  <si>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</si>
  <si>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</si>
  <si>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</si>
  <si>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</si>
  <si>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</si>
  <si>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</si>
  <si>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</si>
  <si>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</si>
  <si>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</si>
  <si>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</si>
  <si>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</si>
  <si>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</si>
  <si>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</si>
  <si>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</si>
  <si>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</si>
  <si>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</si>
  <si>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</si>
  <si>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</si>
  <si>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</si>
  <si>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</si>
  <si>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</si>
  <si>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</si>
  <si>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</si>
  <si>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</si>
  <si>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</si>
  <si>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</si>
  <si>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</si>
  <si>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</si>
  <si>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</si>
  <si>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</si>
  <si>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</si>
  <si>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</si>
  <si>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</si>
  <si>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</si>
  <si>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</si>
  <si>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中小企業退職金共済等事業に必要な経費（労災勘定）</t>
  </si>
  <si>
    <t>雇用環境・均等局</t>
  </si>
  <si>
    <t>勤労者生活課長
鈴木　一光</t>
  </si>
  <si>
    <t>昭和63年度</t>
  </si>
  <si>
    <t>終了予定なし</t>
  </si>
  <si>
    <t>勤労者生活課</t>
  </si>
  <si>
    <t>労働者災害補償保険法第29条第１項第３号</t>
  </si>
  <si>
    <t>独立行政法人勤労者退職金共済機構中期目標・中期計画（第４期）</t>
  </si>
  <si>
    <t>・中小企業退職金共済掛金助成費及び基幹的業務に係る事務的経費
　中小企業退職金共済制度は、独立行政法人勤労者退職金共済機構において、中小企業を対象として退職金共済事業を運営するものであり、事業主の相互扶助の仕組みと国の援助によって、独力では退職金制度を設けることが困難な中小企業者に退職金制度を確立しようとするものである。</t>
  </si>
  <si>
    <t>・中小企業退職金共済掛金助成費及び基幹的業務に係る事務的経費
   独立行政法人勤労者退職金共済機構の行う一般の中小企業退職金共済制度の掛金助成及び基幹的業務に係る事務的経費の財源に充てるため、同機構に対し補助金の交付を行う。</t>
  </si>
  <si>
    <t>-</t>
  </si>
  <si>
    <t>中小企業退職金共済事業費等補助金</t>
  </si>
  <si>
    <t>人</t>
  </si>
  <si>
    <t>業務実績等報告書</t>
  </si>
  <si>
    <t>訪問件数</t>
  </si>
  <si>
    <t>円/人</t>
  </si>
  <si>
    <t>X/Y</t>
    <phoneticPr fontId="5"/>
  </si>
  <si>
    <t>1,244,418千円/
377,908人</t>
  </si>
  <si>
    <t>1,224,672千円/
383,483人</t>
  </si>
  <si>
    <t>働き方改革により多様で柔軟な働き方を実現するとともに、勤労者生活の充実を図ること（Ⅳ-３）</t>
  </si>
  <si>
    <t>豊かで安定した勤労者生活の実現を図ること（Ⅳ-３-２）</t>
  </si>
  <si>
    <t>中小企業退職金共済制度での新規被共済者数</t>
  </si>
  <si>
    <t>中小企業退職金共済等事業に必要な経費（雇用勘定）</t>
  </si>
  <si>
    <t>600</t>
  </si>
  <si>
    <t>536</t>
  </si>
  <si>
    <t>441</t>
  </si>
  <si>
    <t>451</t>
  </si>
  <si>
    <t>464</t>
  </si>
  <si>
    <t>463</t>
  </si>
  <si>
    <t>466</t>
  </si>
  <si>
    <t>492</t>
  </si>
  <si>
    <t>○</t>
  </si>
  <si>
    <t>‐</t>
  </si>
  <si>
    <t>無</t>
  </si>
  <si>
    <t>－</t>
    <phoneticPr fontId="5"/>
  </si>
  <si>
    <t>助成費</t>
    <rPh sb="0" eb="3">
      <t>ジョセイヒ</t>
    </rPh>
    <phoneticPr fontId="5"/>
  </si>
  <si>
    <t>新規加入掛金助成費</t>
    <phoneticPr fontId="5"/>
  </si>
  <si>
    <t>事業費</t>
    <rPh sb="0" eb="3">
      <t>ジギョウヒ</t>
    </rPh>
    <phoneticPr fontId="5"/>
  </si>
  <si>
    <t>基幹的業務に係る事務的経費</t>
    <phoneticPr fontId="5"/>
  </si>
  <si>
    <t>A.独立行政法人勤労者退職金共済機構</t>
    <phoneticPr fontId="5"/>
  </si>
  <si>
    <t>独立行政法人勤労者退職金共済機構</t>
    <phoneticPr fontId="5"/>
  </si>
  <si>
    <t>中小企業退職金共済制度に係る共済契約の締結、掛金収納、退職金の支給等の業務等</t>
    <phoneticPr fontId="5"/>
  </si>
  <si>
    <t>補助金等交付</t>
  </si>
  <si>
    <t>620,942千円/325,000人</t>
    <rPh sb="7" eb="9">
      <t>センエン</t>
    </rPh>
    <rPh sb="17" eb="18">
      <t>ニン</t>
    </rPh>
    <phoneticPr fontId="5"/>
  </si>
  <si>
    <t>厚労</t>
  </si>
  <si>
    <t xml:space="preserve">新たに加入する被共済者を331,000人以上とする。
</t>
    <phoneticPr fontId="5"/>
  </si>
  <si>
    <t xml:space="preserve">新規被共済者数
</t>
    <phoneticPr fontId="5"/>
  </si>
  <si>
    <t>X：基幹的業務に係る事務費補助 （一般の中小企業退職金共済）（労災・雇用）
／ Y：新規被共済者数
※掛金助成費についてはコスト計算になじまないため計算式から除いている。　　　　　　　　　　　　</t>
    <phoneticPr fontId="5"/>
  </si>
  <si>
    <t>1,207,596千円/
367,510人</t>
    <rPh sb="9" eb="11">
      <t>センエン</t>
    </rPh>
    <rPh sb="20" eb="21">
      <t>ニン</t>
    </rPh>
    <phoneticPr fontId="5"/>
  </si>
  <si>
    <t>　国の制度である中小企業退職金共済制度は、長期間にわたり安定的に、事業主から退職金の原資となる掛金を収納し、退職者に退職金を給付するものであるから、制度の継続性、資産管理の安全性、給付の確実性といった安定的・継続的な事業運営が不可欠であることから、国が補助を実施すべき事業である。</t>
    <phoneticPr fontId="5"/>
  </si>
  <si>
    <t>　中小企業退職金共済制度は、国の中小企業施策の一環として実施されている退職金制度であり、中小零細企業においては個々の企業が独力で退職金制度を設けることが困難であることから、労働者の福祉の増進を図り、豊かで安定した勤労者生活の実現を図る手段として優先度の高い事業となっている。</t>
    <phoneticPr fontId="5"/>
  </si>
  <si>
    <t>　退職金は、事業主負担でまかなわれるべきものであることから、事業主負担で運営されている労災勘定から補助を行うことは妥当である。</t>
    <phoneticPr fontId="5"/>
  </si>
  <si>
    <t>　中期計画等に基づき、業務運営の効率化に伴う経費削減に努めている。</t>
    <phoneticPr fontId="5"/>
  </si>
  <si>
    <t>　事業実績等をもとに（独）勤労者退職金共済機構で適切に執行されていることを確認している。</t>
    <phoneticPr fontId="5"/>
  </si>
  <si>
    <t>　事業費の使途は、掛金助成及び基幹的業務に関する事務費（人件費、一般管理費を除く）に限定されている。</t>
    <phoneticPr fontId="5"/>
  </si>
  <si>
    <t>　中小企業退職金共済制度は、国の中小企業施策の一環として実施されている退職金制度である。中小零細企業においては個々の企業が独力で退職金制度を設けることが困難であるので、中小企業者の相互扶助の精神に基づく退職金共済制度を確立する必要がある（現に、令和２年度末で、約354万人の被共済者が在籍）。
　また、国の制度である中小企業退職金共済制度は、長期間にわたり安定的に、事業主から退職金の原資となる掛金を収納し、退職者に退職金を給付するものであり、制度の継続性、資産管理の安全性、給付の確実性といった安定的・継続的な事業運営が不可欠であることから、国が補助を行うべき事業であり、国が補助を行わなければ、掛金の増額か退職金の減額によって支出相当分の収入を確保しなければならず、労働者の福祉の増進を図り、豊かで安定した勤労者生活の実現を図るという政策目的の遂行に支障をきたすこととなる。</t>
    <phoneticPr fontId="5"/>
  </si>
  <si>
    <t>　交付先において、一般競争入札の積極的な推進及び退職金未請求対策に係る請求勧奨の外部委託化を進めることでコスト削減を図っている。</t>
    <phoneticPr fontId="5"/>
  </si>
  <si>
    <t>　短期的な景気変動による中小企業における雇用者数の増減と共済者数の増減は、必ずしも時期的に連動するものではないため、被共済者数を増加させることを成果目標として設定することが適切であり、成果実績も概ねこれに見合ったものとなっている。（目標に対する成果実績111.0%）</t>
    <phoneticPr fontId="5"/>
  </si>
  <si>
    <t>　中小企業退職金共済制度は、（独）勤労者退職金共済機構でのみ実施できるものであり、成果実績及び活動実績を踏まえて実効性が高い手段となっている。</t>
    <phoneticPr fontId="5"/>
  </si>
  <si>
    <t>　新規加入被共済者数に係る目標を達成し、広く中小企業退職金共済制度を周知するため、厚生労働省と勤労者退職金共済機構が連携することにより、一層効果的な加入促進活動に取り組む必要が認められる。</t>
    <phoneticPr fontId="5"/>
  </si>
  <si>
    <t>　労働災害の防止に資するものについては労災勘定で、雇用の安定に資するものについては雇用勘定により支出している。</t>
    <rPh sb="1" eb="3">
      <t>ロウドウ</t>
    </rPh>
    <rPh sb="3" eb="5">
      <t>サイガイ</t>
    </rPh>
    <rPh sb="6" eb="8">
      <t>ボウシ</t>
    </rPh>
    <rPh sb="9" eb="10">
      <t>シ</t>
    </rPh>
    <phoneticPr fontId="5"/>
  </si>
  <si>
    <t>-</t>
    <phoneticPr fontId="5"/>
  </si>
  <si>
    <t>点検対象外</t>
    <rPh sb="0" eb="5">
      <t>テンケンタイショウガイ</t>
    </rPh>
    <phoneticPr fontId="5"/>
  </si>
  <si>
    <t>中小企業退職金共済制度は、中小企業を対象として退職金共済事業を運営するものであり、事業主の相互扶助の仕組みと国の援助によって、独力では退職金制度を設けることが困難な中小企業者に退職金制度を確立しようとするものである。この交付等を行うことで、中小企業退職金共済事業で、より効果的な加入促進と適切な制度運営を行うことができる。また、中小企業退職金共済制度の在籍被共済者数が増加し、一層の中小企業の従業員の福祉の増進と中小企業の振興を図ることができる。</t>
    <phoneticPr fontId="5"/>
  </si>
  <si>
    <t>普及推進員等1人当たりの未加入企業に対する訪問件数を平均月15件以上とする。　</t>
    <phoneticPr fontId="5"/>
  </si>
  <si>
    <t>　本事業は、国費投入の必要性があり、事業の効率性について問題がないことが認められる。成果実績について令和２年度は目標を達成した（達成率111.0%）。活動実績については、新型コロナウィルス感染症拡大防止の観点から、相手方が対面での訪問を希望しない場合には電話及び文書での加入勧奨に代えたため、普及推進員等１人あたりの訪問件数は平均月14.1件となり目標未達成となった（達成率94.0％）ものの、電話及び文書での加入勧奨を取り入れた結果、普及推進員等１人あたりの加入勧奨件数は平均月16.0件となった。事業の有効性も認められ事業実施の必要があることから、引き続き適切な予算編成を行う。</t>
    <rPh sb="184" eb="187">
      <t>タッセイリツ</t>
    </rPh>
    <phoneticPr fontId="5"/>
  </si>
  <si>
    <t>×</t>
  </si>
  <si>
    <t>　新型コロナウィルス感染症拡大防止の観点から、相手方が対面での訪問を希望しない場合には電話及び文書での加入勧奨に代えたため、普及推進員等１人あたりの訪問件数は平均月14.1件となり目標未達成となった。（見込みに対する活動実績94.0％）
　なお、電話及び文書での加入勧奨を取り入れた結果、普及推進員等１人あたりの加入勧奨件数は平均月16.0件となった。</t>
    <rPh sb="62" eb="64">
      <t>フキュウ</t>
    </rPh>
    <rPh sb="64" eb="67">
      <t>スイシンイン</t>
    </rPh>
    <rPh sb="67" eb="68">
      <t>トウ</t>
    </rPh>
    <rPh sb="69" eb="70">
      <t>ニン</t>
    </rPh>
    <rPh sb="74" eb="76">
      <t>ホウモン</t>
    </rPh>
    <rPh sb="76" eb="78">
      <t>ケンスウ</t>
    </rPh>
    <rPh sb="79" eb="81">
      <t>ヘイキン</t>
    </rPh>
    <rPh sb="81" eb="82">
      <t>ツキ</t>
    </rPh>
    <rPh sb="86" eb="87">
      <t>ケン</t>
    </rPh>
    <rPh sb="101" eb="103">
      <t>ミコ</t>
    </rPh>
    <rPh sb="105" eb="106">
      <t>タイ</t>
    </rPh>
    <rPh sb="108" eb="110">
      <t>カツドウ</t>
    </rPh>
    <rPh sb="110" eb="112">
      <t>ジッセキ</t>
    </rPh>
    <phoneticPr fontId="5"/>
  </si>
  <si>
    <t>活動実績が当初見込みを下回ったことを踏まえ、未達成の要因を分析の上、改善の方向性に記載した事項を着実に実行することにより、事業内容の改善を図ること。</t>
    <phoneticPr fontId="5"/>
  </si>
  <si>
    <t>新型コロナウィルス感染症の感染防止対策を十分に講じた上で、引き続き、効果的・効率的な加入促進活動を行い、退職金制度の普及を図る。また、令和４年度予算については、減額要求を検討する。</t>
    <phoneticPr fontId="5"/>
  </si>
  <si>
    <t>縮減</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</si>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</sst>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748</xdr:row>
      <xdr:rowOff>0</xdr:rowOff>
    </xdr:from>
    <xdr:to>
      <xdr:col>29</xdr:col>
      <xdr:colOff>22423</xdr:colOff>
      <xdr:row>748</xdr:row>
      <xdr:rowOff>342490</xdr:rowOff>
    </xdr:to>
    <xdr:sp macro="" textlink="">
      <xdr:nvSpPr>
        <xdr:cNvPr id="2" name="正方形/長方形 1"/>
        <xdr:cNvSpPr/>
      </xdr:nvSpPr>
      <xdr:spPr>
        <a:xfrm>
          <a:off x="2041071" y="43760571"/>
          <a:ext cx="3900459" cy="3424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中小企業退職金共済掛金助成費</a:t>
          </a:r>
        </a:p>
      </xdr:txBody>
    </xdr:sp>
    <xdr:clientData/>
  </xdr:twoCellAnchor>
  <xdr:twoCellAnchor>
    <xdr:from>
      <xdr:col>13</xdr:col>
      <xdr:colOff>5496</xdr:colOff>
      <xdr:row>749</xdr:row>
      <xdr:rowOff>133296</xdr:rowOff>
    </xdr:from>
    <xdr:to>
      <xdr:col>41</xdr:col>
      <xdr:colOff>53245</xdr:colOff>
      <xdr:row>757</xdr:row>
      <xdr:rowOff>117340</xdr:rowOff>
    </xdr:to>
    <xdr:grpSp>
      <xdr:nvGrpSpPr>
        <xdr:cNvPr id="3" name="グループ化 63"/>
        <xdr:cNvGrpSpPr>
          <a:grpSpLocks/>
        </xdr:cNvGrpSpPr>
      </xdr:nvGrpSpPr>
      <xdr:grpSpPr bwMode="auto">
        <a:xfrm>
          <a:off x="2578483" y="47671705"/>
          <a:ext cx="5589567" cy="2754953"/>
          <a:chOff x="1474307" y="21181430"/>
          <a:chExt cx="3502976" cy="3010367"/>
        </a:xfrm>
      </xdr:grpSpPr>
      <xdr:sp macro="" textlink="">
        <xdr:nvSpPr>
          <xdr:cNvPr id="4" name="テキスト ボックス 3"/>
          <xdr:cNvSpPr txBox="1"/>
        </xdr:nvSpPr>
        <xdr:spPr bwMode="auto">
          <a:xfrm>
            <a:off x="1474307" y="21181430"/>
            <a:ext cx="3479309" cy="9115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100"/>
              <a:t>【</a:t>
            </a:r>
            <a:r>
              <a:rPr kumimoji="1" lang="ja-JP" altLang="en-US" sz="1100"/>
              <a:t>中小企業退職金共済掛金助成費及び基幹的業務に係る事務的経費</a:t>
            </a:r>
            <a:r>
              <a:rPr kumimoji="1" lang="en-US" altLang="ja-JP" sz="1100"/>
              <a:t>】</a:t>
            </a:r>
          </a:p>
          <a:p>
            <a:pPr algn="ctr"/>
            <a:r>
              <a:rPr kumimoji="1" lang="ja-JP" altLang="en-US" sz="1100"/>
              <a:t>厚生労働省</a:t>
            </a:r>
            <a:endParaRPr kumimoji="1" lang="en-US" altLang="ja-JP" sz="1100"/>
          </a:p>
          <a:p>
            <a:pPr algn="ctr"/>
            <a:r>
              <a:rPr kumimoji="1" lang="ja-JP" altLang="en-US" sz="1100">
                <a:solidFill>
                  <a:schemeClr val="tx1"/>
                </a:solidFill>
              </a:rPr>
              <a:t>２，０９２百万円</a:t>
            </a:r>
            <a:endParaRPr kumimoji="1" lang="ja-JP" altLang="en-US" sz="1100"/>
          </a:p>
        </xdr:txBody>
      </xdr:sp>
      <xdr:grpSp>
        <xdr:nvGrpSpPr>
          <xdr:cNvPr id="5" name="グループ化 44"/>
          <xdr:cNvGrpSpPr>
            <a:grpSpLocks/>
          </xdr:cNvGrpSpPr>
        </xdr:nvGrpSpPr>
        <xdr:grpSpPr bwMode="auto">
          <a:xfrm>
            <a:off x="1503892" y="22200169"/>
            <a:ext cx="3473391" cy="1991628"/>
            <a:chOff x="1503892" y="22200169"/>
            <a:chExt cx="3473391" cy="1991628"/>
          </a:xfrm>
        </xdr:grpSpPr>
        <xdr:cxnSp macro="">
          <xdr:nvCxnSpPr>
            <xdr:cNvPr id="6" name="直線矢印コネクタ 5"/>
            <xdr:cNvCxnSpPr/>
          </xdr:nvCxnSpPr>
          <xdr:spPr bwMode="auto">
            <a:xfrm>
              <a:off x="3172541" y="22395126"/>
              <a:ext cx="0" cy="487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bwMode="auto">
            <a:xfrm>
              <a:off x="1503892" y="23257829"/>
              <a:ext cx="3473391" cy="5976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t>Ａ　独立行政法人勤労者退職金共済機構　　</a:t>
              </a:r>
              <a:endParaRPr kumimoji="1" lang="en-US" altLang="ja-JP" sz="1100"/>
            </a:p>
            <a:p>
              <a:pPr algn="ctr">
                <a:lnSpc>
                  <a:spcPts val="1500"/>
                </a:lnSpc>
              </a:pPr>
              <a:r>
                <a:rPr kumimoji="1" lang="ja-JP" altLang="en-US" sz="1100"/>
                <a:t>　２，０９２</a:t>
              </a:r>
              <a:r>
                <a:rPr kumimoji="1" lang="ja-JP" altLang="en-US" sz="1100">
                  <a:solidFill>
                    <a:schemeClr val="tx1"/>
                  </a:solidFill>
                </a:rPr>
                <a:t>百万円</a:t>
              </a:r>
              <a:endParaRPr kumimoji="1" lang="ja-JP" altLang="en-US" sz="1100"/>
            </a:p>
          </xdr:txBody>
        </xdr:sp>
        <xdr:sp macro="" textlink="">
          <xdr:nvSpPr>
            <xdr:cNvPr id="8" name="テキスト ボックス 7"/>
            <xdr:cNvSpPr txBox="1"/>
          </xdr:nvSpPr>
          <xdr:spPr bwMode="auto">
            <a:xfrm>
              <a:off x="2403305" y="22964607"/>
              <a:ext cx="1532553" cy="2474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　補助金等交付　</a:t>
              </a:r>
              <a:r>
                <a:rPr kumimoji="1" lang="en-US" altLang="ja-JP" sz="1100"/>
                <a:t>】</a:t>
              </a:r>
              <a:endParaRPr kumimoji="1" lang="ja-JP" altLang="en-US" sz="1100"/>
            </a:p>
          </xdr:txBody>
        </xdr:sp>
        <xdr:sp macro="" textlink="">
          <xdr:nvSpPr>
            <xdr:cNvPr id="9" name="テキスト ボックス 8"/>
            <xdr:cNvSpPr txBox="1"/>
          </xdr:nvSpPr>
          <xdr:spPr bwMode="auto">
            <a:xfrm>
              <a:off x="1590800" y="22200169"/>
              <a:ext cx="3331379" cy="3940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交付先（独立行政法人勤労者退職金共済機構）に対する指導</a:t>
              </a:r>
            </a:p>
          </xdr:txBody>
        </xdr:sp>
        <xdr:sp macro="" textlink="">
          <xdr:nvSpPr>
            <xdr:cNvPr id="10" name="テキスト ボックス 9"/>
            <xdr:cNvSpPr txBox="1"/>
          </xdr:nvSpPr>
          <xdr:spPr bwMode="auto">
            <a:xfrm>
              <a:off x="1634070" y="23954768"/>
              <a:ext cx="3284041" cy="2370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共済契約者（中小零細事業主）の掛金に係る負担を軽減する措置</a:t>
              </a:r>
              <a:endParaRPr kumimoji="1" lang="en-US" altLang="ja-JP"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7" zoomScaleNormal="70" zoomScaleSheetLayoutView="77" zoomScalePage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756</v>
      </c>
      <c r="AK2" s="206"/>
      <c r="AL2" s="206"/>
      <c r="AM2" s="206"/>
      <c r="AN2" s="98" t="s">
        <v>407</v>
      </c>
      <c r="AO2" s="206">
        <v>20</v>
      </c>
      <c r="AP2" s="206"/>
      <c r="AQ2" s="206"/>
      <c r="AR2" s="99" t="s">
        <v>710</v>
      </c>
      <c r="AS2" s="207">
        <v>567</v>
      </c>
      <c r="AT2" s="207"/>
      <c r="AU2" s="207"/>
      <c r="AV2" s="98" t="str">
        <f>IF(AW2="","","-")</f>
        <v/>
      </c>
      <c r="AW2" s="394"/>
      <c r="AX2" s="394"/>
    </row>
    <row r="3" spans="1:50" ht="21" customHeight="1" thickBot="1" x14ac:dyDescent="0.2">
      <c r="A3" s="524" t="s">
        <v>703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715</v>
      </c>
      <c r="H5" s="560"/>
      <c r="I5" s="560"/>
      <c r="J5" s="560"/>
      <c r="K5" s="560"/>
      <c r="L5" s="560"/>
      <c r="M5" s="561" t="s">
        <v>66</v>
      </c>
      <c r="N5" s="562"/>
      <c r="O5" s="562"/>
      <c r="P5" s="562"/>
      <c r="Q5" s="562"/>
      <c r="R5" s="563"/>
      <c r="S5" s="564" t="s">
        <v>716</v>
      </c>
      <c r="T5" s="560"/>
      <c r="U5" s="560"/>
      <c r="V5" s="560"/>
      <c r="W5" s="560"/>
      <c r="X5" s="565"/>
      <c r="Y5" s="718" t="s">
        <v>3</v>
      </c>
      <c r="Z5" s="719"/>
      <c r="AA5" s="719"/>
      <c r="AB5" s="719"/>
      <c r="AC5" s="719"/>
      <c r="AD5" s="720"/>
      <c r="AE5" s="721" t="s">
        <v>717</v>
      </c>
      <c r="AF5" s="721"/>
      <c r="AG5" s="721"/>
      <c r="AH5" s="721"/>
      <c r="AI5" s="721"/>
      <c r="AJ5" s="721"/>
      <c r="AK5" s="721"/>
      <c r="AL5" s="721"/>
      <c r="AM5" s="721"/>
      <c r="AN5" s="721"/>
      <c r="AO5" s="721"/>
      <c r="AP5" s="722"/>
      <c r="AQ5" s="723" t="s">
        <v>714</v>
      </c>
      <c r="AR5" s="724"/>
      <c r="AS5" s="724"/>
      <c r="AT5" s="724"/>
      <c r="AU5" s="724"/>
      <c r="AV5" s="724"/>
      <c r="AW5" s="724"/>
      <c r="AX5" s="725"/>
    </row>
    <row r="6" spans="1:50" ht="39" customHeight="1" x14ac:dyDescent="0.15">
      <c r="A6" s="728" t="s">
        <v>4</v>
      </c>
      <c r="B6" s="729"/>
      <c r="C6" s="729"/>
      <c r="D6" s="729"/>
      <c r="E6" s="729"/>
      <c r="F6" s="729"/>
      <c r="G6" s="876" t="str">
        <f>入力規則等!F39</f>
        <v>労働保険特別会計労災勘定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718</v>
      </c>
      <c r="H7" s="829"/>
      <c r="I7" s="829"/>
      <c r="J7" s="829"/>
      <c r="K7" s="829"/>
      <c r="L7" s="829"/>
      <c r="M7" s="829"/>
      <c r="N7" s="829"/>
      <c r="O7" s="829"/>
      <c r="P7" s="829"/>
      <c r="Q7" s="829"/>
      <c r="R7" s="829"/>
      <c r="S7" s="829"/>
      <c r="T7" s="829"/>
      <c r="U7" s="829"/>
      <c r="V7" s="829"/>
      <c r="W7" s="829"/>
      <c r="X7" s="830"/>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社会保障</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3" t="s">
        <v>720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721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2181</v>
      </c>
      <c r="Q13" s="164"/>
      <c r="R13" s="164"/>
      <c r="S13" s="164"/>
      <c r="T13" s="164"/>
      <c r="U13" s="164"/>
      <c r="V13" s="165"/>
      <c r="W13" s="163">
        <v>2298</v>
      </c>
      <c r="X13" s="164"/>
      <c r="Y13" s="164"/>
      <c r="Z13" s="164"/>
      <c r="AA13" s="164"/>
      <c r="AB13" s="164"/>
      <c r="AC13" s="165"/>
      <c r="AD13" s="163">
        <v>2094</v>
      </c>
      <c r="AE13" s="164"/>
      <c r="AF13" s="164"/>
      <c r="AG13" s="164"/>
      <c r="AH13" s="164"/>
      <c r="AI13" s="164"/>
      <c r="AJ13" s="165"/>
      <c r="AK13" s="163">
        <v>1642</v>
      </c>
      <c r="AL13" s="164"/>
      <c r="AM13" s="164"/>
      <c r="AN13" s="164"/>
      <c r="AO13" s="164"/>
      <c r="AP13" s="164"/>
      <c r="AQ13" s="165"/>
      <c r="AR13" s="160">
        <v>1560</v>
      </c>
      <c r="AS13" s="161"/>
      <c r="AT13" s="161"/>
      <c r="AU13" s="161"/>
      <c r="AV13" s="161"/>
      <c r="AW13" s="161"/>
      <c r="AX13" s="391"/>
    </row>
    <row r="14" spans="1:50" ht="21" customHeight="1" x14ac:dyDescent="0.15">
      <c r="A14" s="120"/>
      <c r="B14" s="121"/>
      <c r="C14" s="121"/>
      <c r="D14" s="121"/>
      <c r="E14" s="121"/>
      <c r="F14" s="122"/>
      <c r="G14" s="748"/>
      <c r="H14" s="749"/>
      <c r="I14" s="576" t="s">
        <v>8</v>
      </c>
      <c r="J14" s="630"/>
      <c r="K14" s="630"/>
      <c r="L14" s="630"/>
      <c r="M14" s="630"/>
      <c r="N14" s="630"/>
      <c r="O14" s="631"/>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773</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6" t="s">
        <v>51</v>
      </c>
      <c r="J15" s="577"/>
      <c r="K15" s="577"/>
      <c r="L15" s="577"/>
      <c r="M15" s="577"/>
      <c r="N15" s="577"/>
      <c r="O15" s="578"/>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773</v>
      </c>
      <c r="AL15" s="164"/>
      <c r="AM15" s="164"/>
      <c r="AN15" s="164"/>
      <c r="AO15" s="164"/>
      <c r="AP15" s="164"/>
      <c r="AQ15" s="165"/>
      <c r="AR15" s="163" t="s">
        <v>783</v>
      </c>
      <c r="AS15" s="164"/>
      <c r="AT15" s="164"/>
      <c r="AU15" s="164"/>
      <c r="AV15" s="164"/>
      <c r="AW15" s="164"/>
      <c r="AX15" s="629"/>
    </row>
    <row r="16" spans="1:50" ht="21" customHeight="1" x14ac:dyDescent="0.15">
      <c r="A16" s="120"/>
      <c r="B16" s="121"/>
      <c r="C16" s="121"/>
      <c r="D16" s="121"/>
      <c r="E16" s="121"/>
      <c r="F16" s="122"/>
      <c r="G16" s="748"/>
      <c r="H16" s="749"/>
      <c r="I16" s="576" t="s">
        <v>52</v>
      </c>
      <c r="J16" s="577"/>
      <c r="K16" s="577"/>
      <c r="L16" s="577"/>
      <c r="M16" s="577"/>
      <c r="N16" s="577"/>
      <c r="O16" s="578"/>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773</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6" t="s">
        <v>50</v>
      </c>
      <c r="J17" s="630"/>
      <c r="K17" s="630"/>
      <c r="L17" s="630"/>
      <c r="M17" s="630"/>
      <c r="N17" s="630"/>
      <c r="O17" s="631"/>
      <c r="P17" s="163" t="s">
        <v>722</v>
      </c>
      <c r="Q17" s="164"/>
      <c r="R17" s="164"/>
      <c r="S17" s="164"/>
      <c r="T17" s="164"/>
      <c r="U17" s="164"/>
      <c r="V17" s="165"/>
      <c r="W17" s="163" t="s">
        <v>722</v>
      </c>
      <c r="X17" s="164"/>
      <c r="Y17" s="164"/>
      <c r="Z17" s="164"/>
      <c r="AA17" s="164"/>
      <c r="AB17" s="164"/>
      <c r="AC17" s="165"/>
      <c r="AD17" s="163">
        <v>-2</v>
      </c>
      <c r="AE17" s="164"/>
      <c r="AF17" s="164"/>
      <c r="AG17" s="164"/>
      <c r="AH17" s="164"/>
      <c r="AI17" s="164"/>
      <c r="AJ17" s="165"/>
      <c r="AK17" s="163" t="s">
        <v>773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2181</v>
      </c>
      <c r="Q18" s="170"/>
      <c r="R18" s="170"/>
      <c r="S18" s="170"/>
      <c r="T18" s="170"/>
      <c r="U18" s="170"/>
      <c r="V18" s="171"/>
      <c r="W18" s="169">
        <f>SUM(W13:AC17)</f>
        <v>2298</v>
      </c>
      <c r="X18" s="170"/>
      <c r="Y18" s="170"/>
      <c r="Z18" s="170"/>
      <c r="AA18" s="170"/>
      <c r="AB18" s="170"/>
      <c r="AC18" s="171"/>
      <c r="AD18" s="169">
        <f>SUM(AD13:AJ17)</f>
        <v>2092</v>
      </c>
      <c r="AE18" s="170"/>
      <c r="AF18" s="170"/>
      <c r="AG18" s="170"/>
      <c r="AH18" s="170"/>
      <c r="AI18" s="170"/>
      <c r="AJ18" s="171"/>
      <c r="AK18" s="169">
        <f>SUM(AK13:AQ17)</f>
        <v>1642</v>
      </c>
      <c r="AL18" s="170"/>
      <c r="AM18" s="170"/>
      <c r="AN18" s="170"/>
      <c r="AO18" s="170"/>
      <c r="AP18" s="170"/>
      <c r="AQ18" s="171"/>
      <c r="AR18" s="169">
        <f>SUM(AR13:AX17)</f>
        <v>1560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2156</v>
      </c>
      <c r="Q19" s="164"/>
      <c r="R19" s="164"/>
      <c r="S19" s="164"/>
      <c r="T19" s="164"/>
      <c r="U19" s="164"/>
      <c r="V19" s="165"/>
      <c r="W19" s="163">
        <v>2115</v>
      </c>
      <c r="X19" s="164"/>
      <c r="Y19" s="164"/>
      <c r="Z19" s="164"/>
      <c r="AA19" s="164"/>
      <c r="AB19" s="164"/>
      <c r="AC19" s="165"/>
      <c r="AD19" s="163">
        <v>2092</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0.98853736817973403</v>
      </c>
      <c r="Q20" s="540"/>
      <c r="R20" s="540"/>
      <c r="S20" s="540"/>
      <c r="T20" s="540"/>
      <c r="U20" s="540"/>
      <c r="V20" s="540"/>
      <c r="W20" s="540">
        <f t="shared" ref="W20" si="0">IF(W18=0, "-", SUM(W19)/W18)</f>
        <v>0.92036553524804177</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4" t="s">
        <v>354</v>
      </c>
      <c r="H21" s="925"/>
      <c r="I21" s="925"/>
      <c r="J21" s="925"/>
      <c r="K21" s="925"/>
      <c r="L21" s="925"/>
      <c r="M21" s="925"/>
      <c r="N21" s="925"/>
      <c r="O21" s="925"/>
      <c r="P21" s="540">
        <f>IF(P19=0, "-", SUM(P19)/SUM(P13,P14))</f>
        <v>0.98853736817973403</v>
      </c>
      <c r="Q21" s="540"/>
      <c r="R21" s="540"/>
      <c r="S21" s="540"/>
      <c r="T21" s="540"/>
      <c r="U21" s="540"/>
      <c r="V21" s="540"/>
      <c r="W21" s="540">
        <f t="shared" ref="W21" si="2">IF(W19=0, "-", SUM(W19)/SUM(W13,W14))</f>
        <v>0.92036553524804177</v>
      </c>
      <c r="X21" s="540"/>
      <c r="Y21" s="540"/>
      <c r="Z21" s="540"/>
      <c r="AA21" s="540"/>
      <c r="AB21" s="540"/>
      <c r="AC21" s="540"/>
      <c r="AD21" s="540">
        <f t="shared" ref="AD21" si="3">IF(AD19=0, "-", SUM(AD19)/SUM(AD13,AD14))</f>
        <v>0.99904489016236864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1642</v>
      </c>
      <c r="Q23" s="161"/>
      <c r="R23" s="161"/>
      <c r="S23" s="161"/>
      <c r="T23" s="161"/>
      <c r="U23" s="161"/>
      <c r="V23" s="162"/>
      <c r="W23" s="160">
        <v>1560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1642</v>
      </c>
      <c r="Q29" s="164"/>
      <c r="R29" s="164"/>
      <c r="S29" s="164"/>
      <c r="T29" s="164"/>
      <c r="U29" s="164"/>
      <c r="V29" s="165"/>
      <c r="W29" s="211">
        <f>AR13</f>
        <v>1560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391</v>
      </c>
      <c r="AF30" s="383"/>
      <c r="AG30" s="383"/>
      <c r="AH30" s="384"/>
      <c r="AI30" s="385" t="s">
        <v>413</v>
      </c>
      <c r="AJ30" s="385"/>
      <c r="AK30" s="385"/>
      <c r="AL30" s="382"/>
      <c r="AM30" s="385" t="s">
        <v>510</v>
      </c>
      <c r="AN30" s="385"/>
      <c r="AO30" s="385"/>
      <c r="AP30" s="382"/>
      <c r="AQ30" s="642" t="s">
        <v>232</v>
      </c>
      <c r="AR30" s="643"/>
      <c r="AS30" s="643"/>
      <c r="AT30" s="644"/>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t="s">
        <v>722</v>
      </c>
      <c r="AR31" s="178"/>
      <c r="AS31" s="179" t="s">
        <v>233</v>
      </c>
      <c r="AT31" s="202"/>
      <c r="AU31" s="271">
        <v>3</v>
      </c>
      <c r="AV31" s="271"/>
      <c r="AW31" s="375" t="s">
        <v>179</v>
      </c>
      <c r="AX31" s="376"/>
    </row>
    <row r="32" spans="1:50" ht="23.25" customHeight="1" x14ac:dyDescent="0.15">
      <c r="A32" s="516"/>
      <c r="B32" s="514"/>
      <c r="C32" s="514"/>
      <c r="D32" s="514"/>
      <c r="E32" s="514"/>
      <c r="F32" s="515"/>
      <c r="G32" s="541" t="s">
        <v>757</v>
      </c>
      <c r="H32" s="542"/>
      <c r="I32" s="542"/>
      <c r="J32" s="542"/>
      <c r="K32" s="542"/>
      <c r="L32" s="542"/>
      <c r="M32" s="542"/>
      <c r="N32" s="542"/>
      <c r="O32" s="543"/>
      <c r="P32" s="191" t="s">
        <v>758</v>
      </c>
      <c r="Q32" s="191"/>
      <c r="R32" s="191"/>
      <c r="S32" s="191"/>
      <c r="T32" s="191"/>
      <c r="U32" s="191"/>
      <c r="V32" s="191"/>
      <c r="W32" s="191"/>
      <c r="X32" s="233"/>
      <c r="Y32" s="339" t="s">
        <v>12</v>
      </c>
      <c r="Z32" s="550"/>
      <c r="AA32" s="551"/>
      <c r="AB32" s="552" t="s">
        <v>724</v>
      </c>
      <c r="AC32" s="552"/>
      <c r="AD32" s="552"/>
      <c r="AE32" s="363">
        <v>377908</v>
      </c>
      <c r="AF32" s="364"/>
      <c r="AG32" s="364"/>
      <c r="AH32" s="364"/>
      <c r="AI32" s="363">
        <v>383483</v>
      </c>
      <c r="AJ32" s="364"/>
      <c r="AK32" s="364"/>
      <c r="AL32" s="364"/>
      <c r="AM32" s="363">
        <v>367510</v>
      </c>
      <c r="AN32" s="364"/>
      <c r="AO32" s="364"/>
      <c r="AP32" s="364"/>
      <c r="AQ32" s="166" t="s">
        <v>722</v>
      </c>
      <c r="AR32" s="167"/>
      <c r="AS32" s="167"/>
      <c r="AT32" s="168"/>
      <c r="AU32" s="364" t="s">
        <v>722</v>
      </c>
      <c r="AV32" s="364"/>
      <c r="AW32" s="364"/>
      <c r="AX32" s="365"/>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724</v>
      </c>
      <c r="AC33" s="523"/>
      <c r="AD33" s="523"/>
      <c r="AE33" s="363">
        <v>343000</v>
      </c>
      <c r="AF33" s="364"/>
      <c r="AG33" s="364"/>
      <c r="AH33" s="364"/>
      <c r="AI33" s="363">
        <v>337000</v>
      </c>
      <c r="AJ33" s="364"/>
      <c r="AK33" s="364"/>
      <c r="AL33" s="364"/>
      <c r="AM33" s="363">
        <v>331000</v>
      </c>
      <c r="AN33" s="364"/>
      <c r="AO33" s="364"/>
      <c r="AP33" s="364"/>
      <c r="AQ33" s="166" t="s">
        <v>722</v>
      </c>
      <c r="AR33" s="167"/>
      <c r="AS33" s="167"/>
      <c r="AT33" s="168"/>
      <c r="AU33" s="364">
        <v>325000</v>
      </c>
      <c r="AV33" s="364"/>
      <c r="AW33" s="364"/>
      <c r="AX33" s="365"/>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v>110.177259475219</v>
      </c>
      <c r="AF34" s="364"/>
      <c r="AG34" s="364"/>
      <c r="AH34" s="364"/>
      <c r="AI34" s="363">
        <v>113.79317507418401</v>
      </c>
      <c r="AJ34" s="364"/>
      <c r="AK34" s="364"/>
      <c r="AL34" s="364"/>
      <c r="AM34" s="363">
        <v>111.03019999999999</v>
      </c>
      <c r="AN34" s="364"/>
      <c r="AO34" s="364"/>
      <c r="AP34" s="364"/>
      <c r="AQ34" s="166" t="s">
        <v>722</v>
      </c>
      <c r="AR34" s="167"/>
      <c r="AS34" s="167"/>
      <c r="AT34" s="168"/>
      <c r="AU34" s="364" t="s">
        <v>722</v>
      </c>
      <c r="AV34" s="364"/>
      <c r="AW34" s="364"/>
      <c r="AX34" s="365"/>
    </row>
    <row r="35" spans="1:51" ht="23.25" customHeight="1" x14ac:dyDescent="0.15">
      <c r="A35" s="897" t="s">
        <v>381</v>
      </c>
      <c r="B35" s="898"/>
      <c r="C35" s="898"/>
      <c r="D35" s="898"/>
      <c r="E35" s="898"/>
      <c r="F35" s="899"/>
      <c r="G35" s="903" t="s">
        <v>725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5" t="s">
        <v>349</v>
      </c>
      <c r="B37" s="646"/>
      <c r="C37" s="646"/>
      <c r="D37" s="646"/>
      <c r="E37" s="646"/>
      <c r="F37" s="647"/>
      <c r="G37" s="566" t="s">
        <v>146</v>
      </c>
      <c r="H37" s="377"/>
      <c r="I37" s="377"/>
      <c r="J37" s="377"/>
      <c r="K37" s="377"/>
      <c r="L37" s="377"/>
      <c r="M37" s="377"/>
      <c r="N37" s="377"/>
      <c r="O37" s="567"/>
      <c r="P37" s="632" t="s">
        <v>59</v>
      </c>
      <c r="Q37" s="377"/>
      <c r="R37" s="377"/>
      <c r="S37" s="377"/>
      <c r="T37" s="377"/>
      <c r="U37" s="377"/>
      <c r="V37" s="377"/>
      <c r="W37" s="377"/>
      <c r="X37" s="567"/>
      <c r="Y37" s="633"/>
      <c r="Z37" s="634"/>
      <c r="AA37" s="635"/>
      <c r="AB37" s="636" t="s">
        <v>11</v>
      </c>
      <c r="AC37" s="637"/>
      <c r="AD37" s="638"/>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39" t="s">
        <v>12</v>
      </c>
      <c r="Z39" s="550"/>
      <c r="AA39" s="551"/>
      <c r="AB39" s="552"/>
      <c r="AC39" s="552"/>
      <c r="AD39" s="55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5" t="s">
        <v>349</v>
      </c>
      <c r="B44" s="646"/>
      <c r="C44" s="646"/>
      <c r="D44" s="646"/>
      <c r="E44" s="646"/>
      <c r="F44" s="647"/>
      <c r="G44" s="566" t="s">
        <v>146</v>
      </c>
      <c r="H44" s="377"/>
      <c r="I44" s="377"/>
      <c r="J44" s="377"/>
      <c r="K44" s="377"/>
      <c r="L44" s="377"/>
      <c r="M44" s="377"/>
      <c r="N44" s="377"/>
      <c r="O44" s="567"/>
      <c r="P44" s="632" t="s">
        <v>59</v>
      </c>
      <c r="Q44" s="377"/>
      <c r="R44" s="377"/>
      <c r="S44" s="377"/>
      <c r="T44" s="377"/>
      <c r="U44" s="377"/>
      <c r="V44" s="377"/>
      <c r="W44" s="377"/>
      <c r="X44" s="567"/>
      <c r="Y44" s="633"/>
      <c r="Z44" s="634"/>
      <c r="AA44" s="635"/>
      <c r="AB44" s="636" t="s">
        <v>11</v>
      </c>
      <c r="AC44" s="637"/>
      <c r="AD44" s="638"/>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3" t="s">
        <v>349</v>
      </c>
      <c r="B51" s="514"/>
      <c r="C51" s="514"/>
      <c r="D51" s="514"/>
      <c r="E51" s="514"/>
      <c r="F51" s="515"/>
      <c r="G51" s="566" t="s">
        <v>146</v>
      </c>
      <c r="H51" s="377"/>
      <c r="I51" s="377"/>
      <c r="J51" s="377"/>
      <c r="K51" s="377"/>
      <c r="L51" s="377"/>
      <c r="M51" s="377"/>
      <c r="N51" s="377"/>
      <c r="O51" s="567"/>
      <c r="P51" s="632" t="s">
        <v>59</v>
      </c>
      <c r="Q51" s="377"/>
      <c r="R51" s="377"/>
      <c r="S51" s="377"/>
      <c r="T51" s="377"/>
      <c r="U51" s="377"/>
      <c r="V51" s="377"/>
      <c r="W51" s="377"/>
      <c r="X51" s="567"/>
      <c r="Y51" s="633"/>
      <c r="Z51" s="634"/>
      <c r="AA51" s="635"/>
      <c r="AB51" s="636" t="s">
        <v>11</v>
      </c>
      <c r="AC51" s="637"/>
      <c r="AD51" s="638"/>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3" t="s">
        <v>349</v>
      </c>
      <c r="B58" s="514"/>
      <c r="C58" s="514"/>
      <c r="D58" s="514"/>
      <c r="E58" s="514"/>
      <c r="F58" s="515"/>
      <c r="G58" s="566" t="s">
        <v>146</v>
      </c>
      <c r="H58" s="377"/>
      <c r="I58" s="377"/>
      <c r="J58" s="377"/>
      <c r="K58" s="377"/>
      <c r="L58" s="377"/>
      <c r="M58" s="377"/>
      <c r="N58" s="377"/>
      <c r="O58" s="567"/>
      <c r="P58" s="632" t="s">
        <v>59</v>
      </c>
      <c r="Q58" s="377"/>
      <c r="R58" s="377"/>
      <c r="S58" s="377"/>
      <c r="T58" s="377"/>
      <c r="U58" s="377"/>
      <c r="V58" s="377"/>
      <c r="W58" s="377"/>
      <c r="X58" s="567"/>
      <c r="Y58" s="633"/>
      <c r="Z58" s="634"/>
      <c r="AA58" s="635"/>
      <c r="AB58" s="636" t="s">
        <v>11</v>
      </c>
      <c r="AC58" s="637"/>
      <c r="AD58" s="638"/>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5" t="s">
        <v>391</v>
      </c>
      <c r="AF65" s="335"/>
      <c r="AG65" s="335"/>
      <c r="AH65" s="335"/>
      <c r="AI65" s="335" t="s">
        <v>413</v>
      </c>
      <c r="AJ65" s="335"/>
      <c r="AK65" s="335"/>
      <c r="AL65" s="335"/>
      <c r="AM65" s="335" t="s">
        <v>510</v>
      </c>
      <c r="AN65" s="335"/>
      <c r="AO65" s="335"/>
      <c r="AP65" s="335"/>
      <c r="AQ65" s="215" t="s">
        <v>232</v>
      </c>
      <c r="AR65" s="199"/>
      <c r="AS65" s="199"/>
      <c r="AT65" s="200"/>
      <c r="AU65" s="976" t="s">
        <v>134</v>
      </c>
      <c r="AV65" s="976"/>
      <c r="AW65" s="976"/>
      <c r="AX65" s="977"/>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348</v>
      </c>
      <c r="AX66" s="978"/>
      <c r="AY66">
        <f>$AY$65</f>
        <v>0</v>
      </c>
    </row>
    <row r="67" spans="1:51" ht="23.25" hidden="1" customHeight="1" x14ac:dyDescent="0.15">
      <c r="A67" s="850"/>
      <c r="B67" s="851"/>
      <c r="C67" s="851"/>
      <c r="D67" s="851"/>
      <c r="E67" s="851"/>
      <c r="F67" s="852"/>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371</v>
      </c>
      <c r="AC67" s="951"/>
      <c r="AD67" s="951"/>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371</v>
      </c>
      <c r="AC68" s="974"/>
      <c r="AD68" s="974"/>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372</v>
      </c>
      <c r="AC69" s="975"/>
      <c r="AD69" s="975"/>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355</v>
      </c>
      <c r="B70" s="851"/>
      <c r="C70" s="851"/>
      <c r="D70" s="851"/>
      <c r="E70" s="851"/>
      <c r="F70" s="852"/>
      <c r="G70" s="939" t="s">
        <v>235</v>
      </c>
      <c r="H70" s="940"/>
      <c r="I70" s="940"/>
      <c r="J70" s="940"/>
      <c r="K70" s="940"/>
      <c r="L70" s="940"/>
      <c r="M70" s="940"/>
      <c r="N70" s="940"/>
      <c r="O70" s="940"/>
      <c r="P70" s="940"/>
      <c r="Q70" s="940"/>
      <c r="R70" s="940"/>
      <c r="S70" s="940"/>
      <c r="T70" s="940"/>
      <c r="U70" s="940"/>
      <c r="V70" s="940"/>
      <c r="W70" s="943" t="s">
        <v>370</v>
      </c>
      <c r="X70" s="944"/>
      <c r="Y70" s="949" t="s">
        <v>12</v>
      </c>
      <c r="Z70" s="949"/>
      <c r="AA70" s="950"/>
      <c r="AB70" s="951" t="s">
        <v>371</v>
      </c>
      <c r="AC70" s="951"/>
      <c r="AD70" s="951"/>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371</v>
      </c>
      <c r="AC71" s="974"/>
      <c r="AD71" s="974"/>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372</v>
      </c>
      <c r="AC72" s="975"/>
      <c r="AD72" s="975"/>
      <c r="AE72" s="371"/>
      <c r="AF72" s="372"/>
      <c r="AG72" s="372"/>
      <c r="AH72" s="372"/>
      <c r="AI72" s="371"/>
      <c r="AJ72" s="372"/>
      <c r="AK72" s="372"/>
      <c r="AL72" s="372"/>
      <c r="AM72" s="371"/>
      <c r="AN72" s="372"/>
      <c r="AO72" s="372"/>
      <c r="AP72" s="938"/>
      <c r="AQ72" s="363"/>
      <c r="AR72" s="364"/>
      <c r="AS72" s="364"/>
      <c r="AT72" s="815"/>
      <c r="AU72" s="364"/>
      <c r="AV72" s="364"/>
      <c r="AW72" s="364"/>
      <c r="AX72" s="365"/>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2" t="s">
        <v>384</v>
      </c>
      <c r="B78" s="913"/>
      <c r="C78" s="913"/>
      <c r="D78" s="913"/>
      <c r="E78" s="910" t="s">
        <v>328</v>
      </c>
      <c r="F78" s="911"/>
      <c r="G78" s="54" t="s">
        <v>235</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hidden="1" customHeight="1" x14ac:dyDescent="0.15">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21"/>
      <c r="B81" s="848"/>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9" t="s">
        <v>11</v>
      </c>
      <c r="AC85" s="460"/>
      <c r="AD85" s="461"/>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00"/>
      <c r="R87" s="800"/>
      <c r="S87" s="800"/>
      <c r="T87" s="800"/>
      <c r="U87" s="800"/>
      <c r="V87" s="800"/>
      <c r="W87" s="800"/>
      <c r="X87" s="801"/>
      <c r="Y87" s="756" t="s">
        <v>62</v>
      </c>
      <c r="Z87" s="757"/>
      <c r="AA87" s="758"/>
      <c r="AB87" s="552"/>
      <c r="AC87" s="552"/>
      <c r="AD87" s="55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02"/>
      <c r="Q88" s="802"/>
      <c r="R88" s="802"/>
      <c r="S88" s="802"/>
      <c r="T88" s="802"/>
      <c r="U88" s="802"/>
      <c r="V88" s="802"/>
      <c r="W88" s="802"/>
      <c r="X88" s="803"/>
      <c r="Y88" s="733" t="s">
        <v>54</v>
      </c>
      <c r="Z88" s="734"/>
      <c r="AA88" s="735"/>
      <c r="AB88" s="523"/>
      <c r="AC88" s="523"/>
      <c r="AD88" s="52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4"/>
      <c r="Y89" s="733" t="s">
        <v>13</v>
      </c>
      <c r="Z89" s="734"/>
      <c r="AA89" s="735"/>
      <c r="AB89" s="462" t="s">
        <v>14</v>
      </c>
      <c r="AC89" s="462"/>
      <c r="AD89" s="46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9" t="s">
        <v>11</v>
      </c>
      <c r="AC90" s="460"/>
      <c r="AD90" s="461"/>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0"/>
      <c r="R92" s="800"/>
      <c r="S92" s="800"/>
      <c r="T92" s="800"/>
      <c r="U92" s="800"/>
      <c r="V92" s="800"/>
      <c r="W92" s="800"/>
      <c r="X92" s="801"/>
      <c r="Y92" s="756" t="s">
        <v>62</v>
      </c>
      <c r="Z92" s="757"/>
      <c r="AA92" s="758"/>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2"/>
      <c r="Q93" s="802"/>
      <c r="R93" s="802"/>
      <c r="S93" s="802"/>
      <c r="T93" s="802"/>
      <c r="U93" s="802"/>
      <c r="V93" s="802"/>
      <c r="W93" s="802"/>
      <c r="X93" s="803"/>
      <c r="Y93" s="733" t="s">
        <v>54</v>
      </c>
      <c r="Z93" s="734"/>
      <c r="AA93" s="735"/>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4"/>
      <c r="Y94" s="733" t="s">
        <v>13</v>
      </c>
      <c r="Z94" s="734"/>
      <c r="AA94" s="735"/>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9" t="s">
        <v>11</v>
      </c>
      <c r="AC95" s="460"/>
      <c r="AD95" s="461"/>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0"/>
      <c r="R97" s="800"/>
      <c r="S97" s="800"/>
      <c r="T97" s="800"/>
      <c r="U97" s="800"/>
      <c r="V97" s="800"/>
      <c r="W97" s="800"/>
      <c r="X97" s="801"/>
      <c r="Y97" s="756" t="s">
        <v>62</v>
      </c>
      <c r="Z97" s="757"/>
      <c r="AA97" s="758"/>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391</v>
      </c>
      <c r="AF100" s="823"/>
      <c r="AG100" s="823"/>
      <c r="AH100" s="824"/>
      <c r="AI100" s="822" t="s">
        <v>413</v>
      </c>
      <c r="AJ100" s="823"/>
      <c r="AK100" s="823"/>
      <c r="AL100" s="824"/>
      <c r="AM100" s="822" t="s">
        <v>510</v>
      </c>
      <c r="AN100" s="823"/>
      <c r="AO100" s="823"/>
      <c r="AP100" s="824"/>
      <c r="AQ100" s="926" t="s">
        <v>418</v>
      </c>
      <c r="AR100" s="927"/>
      <c r="AS100" s="927"/>
      <c r="AT100" s="928"/>
      <c r="AU100" s="926" t="s">
        <v>542</v>
      </c>
      <c r="AV100" s="927"/>
      <c r="AW100" s="927"/>
      <c r="AX100" s="929"/>
    </row>
    <row r="101" spans="1:60" ht="31.5" customHeight="1" x14ac:dyDescent="0.15">
      <c r="A101" s="492"/>
      <c r="B101" s="493"/>
      <c r="C101" s="493"/>
      <c r="D101" s="493"/>
      <c r="E101" s="493"/>
      <c r="F101" s="494"/>
      <c r="G101" s="191" t="s">
        <v>776</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2" t="s">
        <v>726</v>
      </c>
      <c r="AC101" s="552"/>
      <c r="AD101" s="552"/>
      <c r="AE101" s="358">
        <v>18.7</v>
      </c>
      <c r="AF101" s="358"/>
      <c r="AG101" s="358"/>
      <c r="AH101" s="358"/>
      <c r="AI101" s="358">
        <v>18.7</v>
      </c>
      <c r="AJ101" s="358"/>
      <c r="AK101" s="358"/>
      <c r="AL101" s="358"/>
      <c r="AM101" s="358">
        <v>14.1</v>
      </c>
      <c r="AN101" s="358"/>
      <c r="AO101" s="358"/>
      <c r="AP101" s="358"/>
      <c r="AQ101" s="358" t="s">
        <v>722</v>
      </c>
      <c r="AR101" s="358"/>
      <c r="AS101" s="358"/>
      <c r="AT101" s="358"/>
      <c r="AU101" s="363" t="s">
        <v>722</v>
      </c>
      <c r="AV101" s="364"/>
      <c r="AW101" s="364"/>
      <c r="AX101" s="365"/>
    </row>
    <row r="102" spans="1:60" ht="30.7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726</v>
      </c>
      <c r="AC102" s="552"/>
      <c r="AD102" s="552"/>
      <c r="AE102" s="358">
        <v>15</v>
      </c>
      <c r="AF102" s="358"/>
      <c r="AG102" s="358"/>
      <c r="AH102" s="358"/>
      <c r="AI102" s="358">
        <v>15</v>
      </c>
      <c r="AJ102" s="358"/>
      <c r="AK102" s="358"/>
      <c r="AL102" s="358"/>
      <c r="AM102" s="358">
        <v>15</v>
      </c>
      <c r="AN102" s="358"/>
      <c r="AO102" s="358"/>
      <c r="AP102" s="358"/>
      <c r="AQ102" s="358">
        <v>15</v>
      </c>
      <c r="AR102" s="358"/>
      <c r="AS102" s="358"/>
      <c r="AT102" s="358"/>
      <c r="AU102" s="371">
        <v>15</v>
      </c>
      <c r="AV102" s="372"/>
      <c r="AW102" s="372"/>
      <c r="AX102" s="930"/>
    </row>
    <row r="103" spans="1:60" ht="31.5" hidden="1"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759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3293</v>
      </c>
      <c r="AF116" s="358"/>
      <c r="AG116" s="358"/>
      <c r="AH116" s="358"/>
      <c r="AI116" s="358">
        <v>3194</v>
      </c>
      <c r="AJ116" s="358"/>
      <c r="AK116" s="358"/>
      <c r="AL116" s="358"/>
      <c r="AM116" s="358">
        <v>3286</v>
      </c>
      <c r="AN116" s="358"/>
      <c r="AO116" s="358"/>
      <c r="AP116" s="358"/>
      <c r="AQ116" s="363">
        <v>1911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458" t="s">
        <v>729</v>
      </c>
      <c r="AF117" s="306"/>
      <c r="AG117" s="306"/>
      <c r="AH117" s="306"/>
      <c r="AI117" s="458" t="s">
        <v>730</v>
      </c>
      <c r="AJ117" s="306"/>
      <c r="AK117" s="306"/>
      <c r="AL117" s="306"/>
      <c r="AM117" s="458" t="s">
        <v>760</v>
      </c>
      <c r="AN117" s="306"/>
      <c r="AO117" s="306"/>
      <c r="AP117" s="306"/>
      <c r="AQ117" s="306" t="s">
        <v>755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406</v>
      </c>
      <c r="B130" s="991"/>
      <c r="C130" s="990" t="s">
        <v>236</v>
      </c>
      <c r="D130" s="991"/>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94"/>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1</v>
      </c>
    </row>
    <row r="149" spans="1:51" ht="18.75"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t="s">
        <v>722</v>
      </c>
      <c r="AR149" s="271"/>
      <c r="AS149" s="179" t="s">
        <v>233</v>
      </c>
      <c r="AT149" s="202"/>
      <c r="AU149" s="178">
        <v>3</v>
      </c>
      <c r="AV149" s="178"/>
      <c r="AW149" s="179" t="s">
        <v>179</v>
      </c>
      <c r="AX149" s="180"/>
      <c r="AY149">
        <f>$AY$148</f>
        <v>1</v>
      </c>
    </row>
    <row r="150" spans="1:51" ht="39.75" customHeight="1" x14ac:dyDescent="0.15">
      <c r="A150" s="994"/>
      <c r="B150" s="253"/>
      <c r="C150" s="252"/>
      <c r="D150" s="253"/>
      <c r="E150" s="252"/>
      <c r="F150" s="314"/>
      <c r="G150" s="232" t="s">
        <v>733</v>
      </c>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t="s">
        <v>724</v>
      </c>
      <c r="AC150" s="224"/>
      <c r="AD150" s="224"/>
      <c r="AE150" s="266">
        <v>377908</v>
      </c>
      <c r="AF150" s="167"/>
      <c r="AG150" s="167"/>
      <c r="AH150" s="167"/>
      <c r="AI150" s="266">
        <v>383483</v>
      </c>
      <c r="AJ150" s="167"/>
      <c r="AK150" s="167"/>
      <c r="AL150" s="167"/>
      <c r="AM150" s="266">
        <v>367510</v>
      </c>
      <c r="AN150" s="167"/>
      <c r="AO150" s="167"/>
      <c r="AP150" s="167"/>
      <c r="AQ150" s="266" t="s">
        <v>722</v>
      </c>
      <c r="AR150" s="167"/>
      <c r="AS150" s="167"/>
      <c r="AT150" s="167"/>
      <c r="AU150" s="266" t="s">
        <v>722</v>
      </c>
      <c r="AV150" s="167"/>
      <c r="AW150" s="167"/>
      <c r="AX150" s="208"/>
      <c r="AY150">
        <f t="shared" ref="AY150:AY151" si="17">$AY$148</f>
        <v>1</v>
      </c>
    </row>
    <row r="151" spans="1:51" ht="39.75"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t="s">
        <v>724</v>
      </c>
      <c r="AC151" s="175"/>
      <c r="AD151" s="175"/>
      <c r="AE151" s="266">
        <v>343000</v>
      </c>
      <c r="AF151" s="167"/>
      <c r="AG151" s="167"/>
      <c r="AH151" s="167"/>
      <c r="AI151" s="266">
        <v>337000</v>
      </c>
      <c r="AJ151" s="167"/>
      <c r="AK151" s="167"/>
      <c r="AL151" s="167"/>
      <c r="AM151" s="266">
        <v>331000</v>
      </c>
      <c r="AN151" s="167"/>
      <c r="AO151" s="167"/>
      <c r="AP151" s="167"/>
      <c r="AQ151" s="266" t="s">
        <v>722</v>
      </c>
      <c r="AR151" s="167"/>
      <c r="AS151" s="167"/>
      <c r="AT151" s="167"/>
      <c r="AU151" s="266">
        <v>325000</v>
      </c>
      <c r="AV151" s="167"/>
      <c r="AW151" s="167"/>
      <c r="AX151" s="208"/>
      <c r="AY151">
        <f t="shared" si="17"/>
        <v>1</v>
      </c>
    </row>
    <row r="152" spans="1:51" ht="22.5" hidden="1"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0</v>
      </c>
    </row>
    <row r="153" spans="1:51" ht="22.5" hidden="1"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775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3.75" customHeight="1" x14ac:dyDescent="0.15">
      <c r="A189" s="99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672</v>
      </c>
      <c r="D430" s="251"/>
      <c r="E430" s="239" t="s">
        <v>400</v>
      </c>
      <c r="F430" s="448"/>
      <c r="G430" s="241" t="s">
        <v>252</v>
      </c>
      <c r="H430" s="188"/>
      <c r="I430" s="188"/>
      <c r="J430" s="242" t="s">
        <v>722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722</v>
      </c>
      <c r="AF432" s="178"/>
      <c r="AG432" s="179" t="s">
        <v>233</v>
      </c>
      <c r="AH432" s="202"/>
      <c r="AI432" s="216"/>
      <c r="AJ432" s="216"/>
      <c r="AK432" s="216"/>
      <c r="AL432" s="217"/>
      <c r="AM432" s="216"/>
      <c r="AN432" s="216"/>
      <c r="AO432" s="216"/>
      <c r="AP432" s="217"/>
      <c r="AQ432" s="231" t="s">
        <v>722</v>
      </c>
      <c r="AR432" s="178"/>
      <c r="AS432" s="179" t="s">
        <v>233</v>
      </c>
      <c r="AT432" s="202"/>
      <c r="AU432" s="178" t="s">
        <v>722</v>
      </c>
      <c r="AV432" s="178"/>
      <c r="AW432" s="179" t="s">
        <v>179</v>
      </c>
      <c r="AX432" s="180"/>
      <c r="AY432">
        <f>$AY$431</f>
        <v>1</v>
      </c>
    </row>
    <row r="433" spans="1:51" ht="23.25" customHeight="1" x14ac:dyDescent="0.15">
      <c r="A433" s="994"/>
      <c r="B433" s="253"/>
      <c r="C433" s="252"/>
      <c r="D433" s="253"/>
      <c r="E433" s="196"/>
      <c r="F433" s="197"/>
      <c r="G433" s="232" t="s">
        <v>722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722</v>
      </c>
      <c r="AF433" s="167"/>
      <c r="AG433" s="167"/>
      <c r="AH433" s="167"/>
      <c r="AI433" s="166" t="s">
        <v>722</v>
      </c>
      <c r="AJ433" s="167"/>
      <c r="AK433" s="167"/>
      <c r="AL433" s="167"/>
      <c r="AM433" s="166" t="s">
        <v>773</v>
      </c>
      <c r="AN433" s="167"/>
      <c r="AO433" s="167"/>
      <c r="AP433" s="168"/>
      <c r="AQ433" s="166" t="s">
        <v>722</v>
      </c>
      <c r="AR433" s="167"/>
      <c r="AS433" s="167"/>
      <c r="AT433" s="168"/>
      <c r="AU433" s="167" t="s">
        <v>722</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722</v>
      </c>
      <c r="AF434" s="167"/>
      <c r="AG434" s="167"/>
      <c r="AH434" s="168"/>
      <c r="AI434" s="166" t="s">
        <v>722</v>
      </c>
      <c r="AJ434" s="167"/>
      <c r="AK434" s="167"/>
      <c r="AL434" s="167"/>
      <c r="AM434" s="166" t="s">
        <v>773</v>
      </c>
      <c r="AN434" s="167"/>
      <c r="AO434" s="167"/>
      <c r="AP434" s="168"/>
      <c r="AQ434" s="166" t="s">
        <v>722</v>
      </c>
      <c r="AR434" s="167"/>
      <c r="AS434" s="167"/>
      <c r="AT434" s="168"/>
      <c r="AU434" s="167" t="s">
        <v>722</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722</v>
      </c>
      <c r="AF435" s="167"/>
      <c r="AG435" s="167"/>
      <c r="AH435" s="168"/>
      <c r="AI435" s="166" t="s">
        <v>722</v>
      </c>
      <c r="AJ435" s="167"/>
      <c r="AK435" s="167"/>
      <c r="AL435" s="167"/>
      <c r="AM435" s="166" t="s">
        <v>773</v>
      </c>
      <c r="AN435" s="167"/>
      <c r="AO435" s="167"/>
      <c r="AP435" s="168"/>
      <c r="AQ435" s="166" t="s">
        <v>722</v>
      </c>
      <c r="AR435" s="167"/>
      <c r="AS435" s="167"/>
      <c r="AT435" s="168"/>
      <c r="AU435" s="167" t="s">
        <v>722</v>
      </c>
      <c r="AV435" s="167"/>
      <c r="AW435" s="167"/>
      <c r="AX435" s="208"/>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722</v>
      </c>
      <c r="AF457" s="178"/>
      <c r="AG457" s="179" t="s">
        <v>233</v>
      </c>
      <c r="AH457" s="202"/>
      <c r="AI457" s="216"/>
      <c r="AJ457" s="216"/>
      <c r="AK457" s="216"/>
      <c r="AL457" s="217"/>
      <c r="AM457" s="216"/>
      <c r="AN457" s="216"/>
      <c r="AO457" s="216"/>
      <c r="AP457" s="217"/>
      <c r="AQ457" s="231" t="s">
        <v>722</v>
      </c>
      <c r="AR457" s="178"/>
      <c r="AS457" s="179" t="s">
        <v>233</v>
      </c>
      <c r="AT457" s="202"/>
      <c r="AU457" s="178" t="s">
        <v>722</v>
      </c>
      <c r="AV457" s="178"/>
      <c r="AW457" s="179" t="s">
        <v>179</v>
      </c>
      <c r="AX457" s="180"/>
      <c r="AY457">
        <f>$AY$456</f>
        <v>1</v>
      </c>
    </row>
    <row r="458" spans="1:51" ht="23.25" customHeight="1" x14ac:dyDescent="0.15">
      <c r="A458" s="994"/>
      <c r="B458" s="253"/>
      <c r="C458" s="252"/>
      <c r="D458" s="253"/>
      <c r="E458" s="196"/>
      <c r="F458" s="197"/>
      <c r="G458" s="232" t="s">
        <v>722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722</v>
      </c>
      <c r="AC458" s="175"/>
      <c r="AD458" s="175"/>
      <c r="AE458" s="166" t="s">
        <v>722</v>
      </c>
      <c r="AF458" s="167"/>
      <c r="AG458" s="167"/>
      <c r="AH458" s="167"/>
      <c r="AI458" s="166" t="s">
        <v>722</v>
      </c>
      <c r="AJ458" s="167"/>
      <c r="AK458" s="167"/>
      <c r="AL458" s="167"/>
      <c r="AM458" s="166" t="s">
        <v>773</v>
      </c>
      <c r="AN458" s="167"/>
      <c r="AO458" s="167"/>
      <c r="AP458" s="168"/>
      <c r="AQ458" s="166" t="s">
        <v>722</v>
      </c>
      <c r="AR458" s="167"/>
      <c r="AS458" s="167"/>
      <c r="AT458" s="168"/>
      <c r="AU458" s="167" t="s">
        <v>722</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722</v>
      </c>
      <c r="AC459" s="224"/>
      <c r="AD459" s="224"/>
      <c r="AE459" s="166" t="s">
        <v>722</v>
      </c>
      <c r="AF459" s="167"/>
      <c r="AG459" s="167"/>
      <c r="AH459" s="168"/>
      <c r="AI459" s="166" t="s">
        <v>722</v>
      </c>
      <c r="AJ459" s="167"/>
      <c r="AK459" s="167"/>
      <c r="AL459" s="167"/>
      <c r="AM459" s="166" t="s">
        <v>773</v>
      </c>
      <c r="AN459" s="167"/>
      <c r="AO459" s="167"/>
      <c r="AP459" s="168"/>
      <c r="AQ459" s="166" t="s">
        <v>722</v>
      </c>
      <c r="AR459" s="167"/>
      <c r="AS459" s="167"/>
      <c r="AT459" s="168"/>
      <c r="AU459" s="167" t="s">
        <v>722</v>
      </c>
      <c r="AV459" s="167"/>
      <c r="AW459" s="167"/>
      <c r="AX459" s="208"/>
      <c r="AY459">
        <f t="shared" si="68"/>
        <v>1</v>
      </c>
    </row>
    <row r="460" spans="1:51" ht="23.25"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722</v>
      </c>
      <c r="AF460" s="167"/>
      <c r="AG460" s="167"/>
      <c r="AH460" s="168"/>
      <c r="AI460" s="166" t="s">
        <v>722</v>
      </c>
      <c r="AJ460" s="167"/>
      <c r="AK460" s="167"/>
      <c r="AL460" s="167"/>
      <c r="AM460" s="166" t="s">
        <v>773</v>
      </c>
      <c r="AN460" s="167"/>
      <c r="AO460" s="167"/>
      <c r="AP460" s="168"/>
      <c r="AQ460" s="166" t="s">
        <v>722</v>
      </c>
      <c r="AR460" s="167"/>
      <c r="AS460" s="167"/>
      <c r="AT460" s="168"/>
      <c r="AU460" s="167" t="s">
        <v>722</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4"/>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4"/>
      <c r="B482" s="253"/>
      <c r="C482" s="252"/>
      <c r="D482" s="253"/>
      <c r="E482" s="190" t="s">
        <v>773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4"/>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227.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5" t="s">
        <v>743</v>
      </c>
      <c r="AE702" s="896"/>
      <c r="AF702" s="896"/>
      <c r="AG702" s="884" t="s">
        <v>767</v>
      </c>
      <c r="AH702" s="885"/>
      <c r="AI702" s="885"/>
      <c r="AJ702" s="885"/>
      <c r="AK702" s="885"/>
      <c r="AL702" s="885"/>
      <c r="AM702" s="885"/>
      <c r="AN702" s="885"/>
      <c r="AO702" s="885"/>
      <c r="AP702" s="885"/>
      <c r="AQ702" s="885"/>
      <c r="AR702" s="885"/>
      <c r="AS702" s="885"/>
      <c r="AT702" s="885"/>
      <c r="AU702" s="885"/>
      <c r="AV702" s="885"/>
      <c r="AW702" s="885"/>
      <c r="AX702" s="886"/>
    </row>
    <row r="703" spans="1:51" ht="98.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743</v>
      </c>
      <c r="AE703" s="185"/>
      <c r="AF703" s="185"/>
      <c r="AG703" s="668" t="s">
        <v>761</v>
      </c>
      <c r="AH703" s="669"/>
      <c r="AI703" s="669"/>
      <c r="AJ703" s="669"/>
      <c r="AK703" s="669"/>
      <c r="AL703" s="669"/>
      <c r="AM703" s="669"/>
      <c r="AN703" s="669"/>
      <c r="AO703" s="669"/>
      <c r="AP703" s="669"/>
      <c r="AQ703" s="669"/>
      <c r="AR703" s="669"/>
      <c r="AS703" s="669"/>
      <c r="AT703" s="669"/>
      <c r="AU703" s="669"/>
      <c r="AV703" s="669"/>
      <c r="AW703" s="669"/>
      <c r="AX703" s="670"/>
    </row>
    <row r="704" spans="1:51" ht="8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743</v>
      </c>
      <c r="AE704" s="587"/>
      <c r="AF704" s="587"/>
      <c r="AG704" s="424" t="s">
        <v>762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744</v>
      </c>
      <c r="AE705" s="737"/>
      <c r="AF705" s="737"/>
      <c r="AG705" s="190" t="s">
        <v>722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7" t="s">
        <v>382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745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745</v>
      </c>
      <c r="AE707" s="585"/>
      <c r="AF707" s="585"/>
      <c r="AG707" s="424"/>
      <c r="AH707" s="235"/>
      <c r="AI707" s="235"/>
      <c r="AJ707" s="235"/>
      <c r="AK707" s="235"/>
      <c r="AL707" s="235"/>
      <c r="AM707" s="235"/>
      <c r="AN707" s="235"/>
      <c r="AO707" s="235"/>
      <c r="AP707" s="235"/>
      <c r="AQ707" s="235"/>
      <c r="AR707" s="235"/>
      <c r="AS707" s="235"/>
      <c r="AT707" s="235"/>
      <c r="AU707" s="235"/>
      <c r="AV707" s="235"/>
      <c r="AW707" s="235"/>
      <c r="AX707" s="425"/>
    </row>
    <row r="708" spans="1:50" ht="47.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743</v>
      </c>
      <c r="AE708" s="672"/>
      <c r="AF708" s="672"/>
      <c r="AG708" s="527" t="s">
        <v>763</v>
      </c>
      <c r="AH708" s="528"/>
      <c r="AI708" s="528"/>
      <c r="AJ708" s="528"/>
      <c r="AK708" s="528"/>
      <c r="AL708" s="528"/>
      <c r="AM708" s="528"/>
      <c r="AN708" s="528"/>
      <c r="AO708" s="528"/>
      <c r="AP708" s="528"/>
      <c r="AQ708" s="528"/>
      <c r="AR708" s="528"/>
      <c r="AS708" s="528"/>
      <c r="AT708" s="528"/>
      <c r="AU708" s="528"/>
      <c r="AV708" s="528"/>
      <c r="AW708" s="528"/>
      <c r="AX708" s="529"/>
    </row>
    <row r="709" spans="1:50" ht="34.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743</v>
      </c>
      <c r="AE709" s="185"/>
      <c r="AF709" s="185"/>
      <c r="AG709" s="668" t="s">
        <v>764</v>
      </c>
      <c r="AH709" s="669"/>
      <c r="AI709" s="669"/>
      <c r="AJ709" s="669"/>
      <c r="AK709" s="669"/>
      <c r="AL709" s="669"/>
      <c r="AM709" s="669"/>
      <c r="AN709" s="669"/>
      <c r="AO709" s="669"/>
      <c r="AP709" s="669"/>
      <c r="AQ709" s="669"/>
      <c r="AR709" s="669"/>
      <c r="AS709" s="669"/>
      <c r="AT709" s="669"/>
      <c r="AU709" s="669"/>
      <c r="AV709" s="669"/>
      <c r="AW709" s="669"/>
      <c r="AX709" s="670"/>
    </row>
    <row r="710" spans="1:50" ht="33.7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743</v>
      </c>
      <c r="AE710" s="185"/>
      <c r="AF710" s="185"/>
      <c r="AG710" s="668" t="s">
        <v>765</v>
      </c>
      <c r="AH710" s="669"/>
      <c r="AI710" s="669"/>
      <c r="AJ710" s="669"/>
      <c r="AK710" s="669"/>
      <c r="AL710" s="669"/>
      <c r="AM710" s="669"/>
      <c r="AN710" s="669"/>
      <c r="AO710" s="669"/>
      <c r="AP710" s="669"/>
      <c r="AQ710" s="669"/>
      <c r="AR710" s="669"/>
      <c r="AS710" s="669"/>
      <c r="AT710" s="669"/>
      <c r="AU710" s="669"/>
      <c r="AV710" s="669"/>
      <c r="AW710" s="669"/>
      <c r="AX710" s="670"/>
    </row>
    <row r="711" spans="1:50" ht="33.7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743</v>
      </c>
      <c r="AE711" s="185"/>
      <c r="AF711" s="185"/>
      <c r="AG711" s="668" t="s">
        <v>766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744</v>
      </c>
      <c r="AE712" s="587"/>
      <c r="AF712" s="587"/>
      <c r="AG712" s="595" t="s">
        <v>746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68" t="s">
        <v>746</v>
      </c>
      <c r="AH713" s="669"/>
      <c r="AI713" s="669"/>
      <c r="AJ713" s="669"/>
      <c r="AK713" s="669"/>
      <c r="AL713" s="669"/>
      <c r="AM713" s="669"/>
      <c r="AN713" s="669"/>
      <c r="AO713" s="669"/>
      <c r="AP713" s="669"/>
      <c r="AQ713" s="669"/>
      <c r="AR713" s="669"/>
      <c r="AS713" s="669"/>
      <c r="AT713" s="669"/>
      <c r="AU713" s="669"/>
      <c r="AV713" s="669"/>
      <c r="AW713" s="669"/>
      <c r="AX713" s="670"/>
    </row>
    <row r="714" spans="1:50" ht="56.2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743</v>
      </c>
      <c r="AE714" s="593"/>
      <c r="AF714" s="594"/>
      <c r="AG714" s="693" t="s">
        <v>768</v>
      </c>
      <c r="AH714" s="694"/>
      <c r="AI714" s="694"/>
      <c r="AJ714" s="694"/>
      <c r="AK714" s="694"/>
      <c r="AL714" s="694"/>
      <c r="AM714" s="694"/>
      <c r="AN714" s="694"/>
      <c r="AO714" s="694"/>
      <c r="AP714" s="694"/>
      <c r="AQ714" s="694"/>
      <c r="AR714" s="694"/>
      <c r="AS714" s="694"/>
      <c r="AT714" s="694"/>
      <c r="AU714" s="694"/>
      <c r="AV714" s="694"/>
      <c r="AW714" s="694"/>
      <c r="AX714" s="695"/>
    </row>
    <row r="715" spans="1:50" ht="8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743</v>
      </c>
      <c r="AE715" s="672"/>
      <c r="AF715" s="778"/>
      <c r="AG715" s="527" t="s">
        <v>769</v>
      </c>
      <c r="AH715" s="528"/>
      <c r="AI715" s="528"/>
      <c r="AJ715" s="528"/>
      <c r="AK715" s="528"/>
      <c r="AL715" s="528"/>
      <c r="AM715" s="528"/>
      <c r="AN715" s="528"/>
      <c r="AO715" s="528"/>
      <c r="AP715" s="528"/>
      <c r="AQ715" s="528"/>
      <c r="AR715" s="528"/>
      <c r="AS715" s="528"/>
      <c r="AT715" s="528"/>
      <c r="AU715" s="528"/>
      <c r="AV715" s="528"/>
      <c r="AW715" s="528"/>
      <c r="AX715" s="529"/>
    </row>
    <row r="716" spans="1:50" ht="6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743</v>
      </c>
      <c r="AE716" s="760"/>
      <c r="AF716" s="760"/>
      <c r="AG716" s="668" t="s">
        <v>770</v>
      </c>
      <c r="AH716" s="669"/>
      <c r="AI716" s="669"/>
      <c r="AJ716" s="669"/>
      <c r="AK716" s="669"/>
      <c r="AL716" s="669"/>
      <c r="AM716" s="669"/>
      <c r="AN716" s="669"/>
      <c r="AO716" s="669"/>
      <c r="AP716" s="669"/>
      <c r="AQ716" s="669"/>
      <c r="AR716" s="669"/>
      <c r="AS716" s="669"/>
      <c r="AT716" s="669"/>
      <c r="AU716" s="669"/>
      <c r="AV716" s="669"/>
      <c r="AW716" s="669"/>
      <c r="AX716" s="670"/>
    </row>
    <row r="717" spans="1:50" ht="11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778</v>
      </c>
      <c r="AE717" s="185"/>
      <c r="AF717" s="185"/>
      <c r="AG717" s="668" t="s">
        <v>779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744</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743</v>
      </c>
      <c r="AE719" s="672"/>
      <c r="AF719" s="672"/>
      <c r="AG719" s="190" t="s">
        <v>772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4"/>
      <c r="B721" s="655"/>
      <c r="C721" s="918" t="s">
        <v>711</v>
      </c>
      <c r="D721" s="919"/>
      <c r="E721" s="919"/>
      <c r="F721" s="920"/>
      <c r="G721" s="936"/>
      <c r="H721" s="937"/>
      <c r="I721" s="77" t="str">
        <f>IF(OR(G721="　", G721=""), "", "-")</f>
        <v/>
      </c>
      <c r="J721" s="917">
        <v>568</v>
      </c>
      <c r="K721" s="917"/>
      <c r="L721" s="77" t="str">
        <f>IF(M721="","","-")</f>
        <v/>
      </c>
      <c r="M721" s="78"/>
      <c r="N721" s="914" t="s">
        <v>734</v>
      </c>
      <c r="O721" s="915"/>
      <c r="P721" s="915"/>
      <c r="Q721" s="915"/>
      <c r="R721" s="915"/>
      <c r="S721" s="915"/>
      <c r="T721" s="915"/>
      <c r="U721" s="915"/>
      <c r="V721" s="915"/>
      <c r="W721" s="915"/>
      <c r="X721" s="915"/>
      <c r="Y721" s="915"/>
      <c r="Z721" s="915"/>
      <c r="AA721" s="915"/>
      <c r="AB721" s="915"/>
      <c r="AC721" s="915"/>
      <c r="AD721" s="915"/>
      <c r="AE721" s="915"/>
      <c r="AF721" s="91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4"/>
      <c r="B722" s="655"/>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4"/>
      <c r="B723" s="655"/>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4"/>
      <c r="B724" s="655"/>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6"/>
      <c r="B725" s="657"/>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77.25" customHeight="1" x14ac:dyDescent="0.15">
      <c r="A726" s="622" t="s">
        <v>48</v>
      </c>
      <c r="B726" s="623"/>
      <c r="C726" s="443" t="s">
        <v>53</v>
      </c>
      <c r="D726" s="582"/>
      <c r="E726" s="582"/>
      <c r="F726" s="583"/>
      <c r="G726" s="798" t="s">
        <v>777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771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774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137</v>
      </c>
      <c r="B731" s="620"/>
      <c r="C731" s="620"/>
      <c r="D731" s="620"/>
      <c r="E731" s="621"/>
      <c r="F731" s="684" t="s">
        <v>780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782</v>
      </c>
      <c r="B733" s="620"/>
      <c r="C733" s="620"/>
      <c r="D733" s="620"/>
      <c r="E733" s="621"/>
      <c r="F733" s="767" t="s">
        <v>781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673</v>
      </c>
      <c r="B737" s="158"/>
      <c r="C737" s="158"/>
      <c r="D737" s="159"/>
      <c r="E737" s="105" t="s">
        <v>722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508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514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387</v>
      </c>
      <c r="B787" s="762"/>
      <c r="C787" s="762"/>
      <c r="D787" s="762"/>
      <c r="E787" s="762"/>
      <c r="F787" s="763"/>
      <c r="G787" s="439" t="s">
        <v>751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64"/>
      <c r="C788" s="764"/>
      <c r="D788" s="764"/>
      <c r="E788" s="764"/>
      <c r="F788" s="765"/>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7"/>
      <c r="B789" s="764"/>
      <c r="C789" s="764"/>
      <c r="D789" s="764"/>
      <c r="E789" s="764"/>
      <c r="F789" s="765"/>
      <c r="G789" s="449" t="s">
        <v>747</v>
      </c>
      <c r="H789" s="450"/>
      <c r="I789" s="450"/>
      <c r="J789" s="450"/>
      <c r="K789" s="451"/>
      <c r="L789" s="452" t="s">
        <v>748</v>
      </c>
      <c r="M789" s="453"/>
      <c r="N789" s="453"/>
      <c r="O789" s="453"/>
      <c r="P789" s="453"/>
      <c r="Q789" s="453"/>
      <c r="R789" s="453"/>
      <c r="S789" s="453"/>
      <c r="T789" s="453"/>
      <c r="U789" s="453"/>
      <c r="V789" s="453"/>
      <c r="W789" s="453"/>
      <c r="X789" s="454"/>
      <c r="Y789" s="455">
        <v>1488</v>
      </c>
      <c r="Z789" s="456"/>
      <c r="AA789" s="456"/>
      <c r="AB789" s="558"/>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7"/>
      <c r="B790" s="764"/>
      <c r="C790" s="764"/>
      <c r="D790" s="764"/>
      <c r="E790" s="764"/>
      <c r="F790" s="765"/>
      <c r="G790" s="348" t="s">
        <v>749</v>
      </c>
      <c r="H790" s="349"/>
      <c r="I790" s="349"/>
      <c r="J790" s="349"/>
      <c r="K790" s="350"/>
      <c r="L790" s="398" t="s">
        <v>750</v>
      </c>
      <c r="M790" s="399"/>
      <c r="N790" s="399"/>
      <c r="O790" s="399"/>
      <c r="P790" s="399"/>
      <c r="Q790" s="399"/>
      <c r="R790" s="399"/>
      <c r="S790" s="399"/>
      <c r="T790" s="399"/>
      <c r="U790" s="399"/>
      <c r="V790" s="399"/>
      <c r="W790" s="399"/>
      <c r="X790" s="400"/>
      <c r="Y790" s="395">
        <v>604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7"/>
      <c r="B791" s="764"/>
      <c r="C791" s="764"/>
      <c r="D791" s="764"/>
      <c r="E791" s="764"/>
      <c r="F791" s="765"/>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7"/>
      <c r="B792" s="764"/>
      <c r="C792" s="764"/>
      <c r="D792" s="764"/>
      <c r="E792" s="764"/>
      <c r="F792" s="765"/>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7"/>
      <c r="B793" s="764"/>
      <c r="C793" s="764"/>
      <c r="D793" s="764"/>
      <c r="E793" s="764"/>
      <c r="F793" s="76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7"/>
      <c r="B794" s="764"/>
      <c r="C794" s="764"/>
      <c r="D794" s="764"/>
      <c r="E794" s="764"/>
      <c r="F794" s="76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7"/>
      <c r="B795" s="764"/>
      <c r="C795" s="764"/>
      <c r="D795" s="764"/>
      <c r="E795" s="764"/>
      <c r="F795" s="76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7"/>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7"/>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7"/>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7"/>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2092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7"/>
      <c r="B800" s="764"/>
      <c r="C800" s="764"/>
      <c r="D800" s="764"/>
      <c r="E800" s="764"/>
      <c r="F800" s="765"/>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7"/>
      <c r="B801" s="764"/>
      <c r="C801" s="764"/>
      <c r="D801" s="764"/>
      <c r="E801" s="764"/>
      <c r="F801" s="765"/>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7"/>
      <c r="B802" s="764"/>
      <c r="C802" s="764"/>
      <c r="D802" s="764"/>
      <c r="E802" s="764"/>
      <c r="F802" s="765"/>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8"/>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7"/>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7"/>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7"/>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7"/>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7"/>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7"/>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7"/>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7"/>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7"/>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7"/>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7"/>
      <c r="B813" s="764"/>
      <c r="C813" s="764"/>
      <c r="D813" s="764"/>
      <c r="E813" s="764"/>
      <c r="F813" s="765"/>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7"/>
      <c r="B814" s="764"/>
      <c r="C814" s="764"/>
      <c r="D814" s="764"/>
      <c r="E814" s="764"/>
      <c r="F814" s="765"/>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7"/>
      <c r="B815" s="764"/>
      <c r="C815" s="764"/>
      <c r="D815" s="764"/>
      <c r="E815" s="764"/>
      <c r="F815" s="765"/>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7"/>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7"/>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7"/>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7"/>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7"/>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7"/>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7"/>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7"/>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7"/>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7"/>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7"/>
      <c r="B826" s="764"/>
      <c r="C826" s="764"/>
      <c r="D826" s="764"/>
      <c r="E826" s="764"/>
      <c r="F826" s="765"/>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7"/>
      <c r="B827" s="764"/>
      <c r="C827" s="764"/>
      <c r="D827" s="764"/>
      <c r="E827" s="764"/>
      <c r="F827" s="765"/>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7"/>
      <c r="B828" s="764"/>
      <c r="C828" s="764"/>
      <c r="D828" s="764"/>
      <c r="E828" s="764"/>
      <c r="F828" s="765"/>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7"/>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7"/>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7"/>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7"/>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7"/>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7"/>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7"/>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7"/>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7"/>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7"/>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9.25" customHeight="1" x14ac:dyDescent="0.15">
      <c r="A845" s="401">
        <v>1</v>
      </c>
      <c r="B845" s="401">
        <v>1</v>
      </c>
      <c r="C845" s="420" t="s">
        <v>752</v>
      </c>
      <c r="D845" s="415"/>
      <c r="E845" s="415"/>
      <c r="F845" s="415"/>
      <c r="G845" s="415"/>
      <c r="H845" s="415"/>
      <c r="I845" s="415"/>
      <c r="J845" s="416">
        <v>7013305001903</v>
      </c>
      <c r="K845" s="417"/>
      <c r="L845" s="417"/>
      <c r="M845" s="417"/>
      <c r="N845" s="417"/>
      <c r="O845" s="417"/>
      <c r="P845" s="426" t="s">
        <v>753</v>
      </c>
      <c r="Q845" s="427"/>
      <c r="R845" s="427"/>
      <c r="S845" s="427"/>
      <c r="T845" s="427"/>
      <c r="U845" s="427"/>
      <c r="V845" s="427"/>
      <c r="W845" s="427"/>
      <c r="X845" s="427"/>
      <c r="Y845" s="318">
        <v>2092</v>
      </c>
      <c r="Z845" s="319"/>
      <c r="AA845" s="319"/>
      <c r="AB845" s="320"/>
      <c r="AC845" s="431" t="s">
        <v>754</v>
      </c>
      <c r="AD845" s="432"/>
      <c r="AE845" s="432"/>
      <c r="AF845" s="432"/>
      <c r="AG845" s="432"/>
      <c r="AH845" s="418" t="s">
        <v>407</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3" t="s">
        <v>330</v>
      </c>
      <c r="AQ1109" s="423"/>
      <c r="AR1109" s="423"/>
      <c r="AS1109" s="423"/>
      <c r="AT1109" s="423"/>
      <c r="AU1109" s="423"/>
      <c r="AV1109" s="423"/>
      <c r="AW1109" s="423"/>
      <c r="AX1109" s="423"/>
    </row>
    <row r="1110" spans="1:51" ht="30" customHeight="1" x14ac:dyDescent="0.15">
      <c r="A1110" s="401">
        <v>1</v>
      </c>
      <c r="B1110" s="401">
        <v>1</v>
      </c>
      <c r="C1110" s="892"/>
      <c r="D1110" s="892"/>
      <c r="E1110" s="262" t="s">
        <v>407</v>
      </c>
      <c r="F1110" s="891"/>
      <c r="G1110" s="891"/>
      <c r="H1110" s="891"/>
      <c r="I1110" s="891"/>
      <c r="J1110" s="416" t="s">
        <v>407</v>
      </c>
      <c r="K1110" s="417"/>
      <c r="L1110" s="417"/>
      <c r="M1110" s="417"/>
      <c r="N1110" s="417"/>
      <c r="O1110" s="417"/>
      <c r="P1110" s="426" t="s">
        <v>407</v>
      </c>
      <c r="Q1110" s="427"/>
      <c r="R1110" s="427"/>
      <c r="S1110" s="427"/>
      <c r="T1110" s="427"/>
      <c r="U1110" s="427"/>
      <c r="V1110" s="427"/>
      <c r="W1110" s="427"/>
      <c r="X1110" s="427"/>
      <c r="Y1110" s="318" t="s">
        <v>407</v>
      </c>
      <c r="Z1110" s="319"/>
      <c r="AA1110" s="319"/>
      <c r="AB1110" s="320"/>
      <c r="AC1110" s="894"/>
      <c r="AD1110" s="894"/>
      <c r="AE1110" s="894"/>
      <c r="AF1110" s="894"/>
      <c r="AG1110" s="894"/>
      <c r="AH1110" s="324" t="s">
        <v>407</v>
      </c>
      <c r="AI1110" s="325"/>
      <c r="AJ1110" s="325"/>
      <c r="AK1110" s="325"/>
      <c r="AL1110" s="326" t="s">
        <v>407</v>
      </c>
      <c r="AM1110" s="327"/>
      <c r="AN1110" s="327"/>
      <c r="AO1110" s="328"/>
      <c r="AP1110" s="321" t="s">
        <v>407</v>
      </c>
      <c r="AQ1110" s="321"/>
      <c r="AR1110" s="321"/>
      <c r="AS1110" s="321"/>
      <c r="AT1110" s="321"/>
      <c r="AU1110" s="321"/>
      <c r="AV1110" s="321"/>
      <c r="AW1110" s="321"/>
      <c r="AX1110" s="321"/>
    </row>
    <row r="1111" spans="1:51" ht="30" hidden="1" customHeight="1" x14ac:dyDescent="0.15">
      <c r="A1111" s="401">
        <v>2</v>
      </c>
      <c r="B1111" s="401">
        <v>1</v>
      </c>
      <c r="C1111" s="892"/>
      <c r="D1111" s="892"/>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2"/>
      <c r="D1112" s="892"/>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2"/>
      <c r="D1113" s="892"/>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2"/>
      <c r="D1114" s="892"/>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2"/>
      <c r="D1115" s="892"/>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2"/>
      <c r="D1116" s="892"/>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2"/>
      <c r="D1117" s="892"/>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2"/>
      <c r="D1118" s="892"/>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2"/>
      <c r="D1119" s="892"/>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2"/>
      <c r="D1120" s="892"/>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2"/>
      <c r="D1121" s="892"/>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2"/>
      <c r="D1122" s="892"/>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2"/>
      <c r="D1123" s="892"/>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2"/>
      <c r="D1124" s="892"/>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2"/>
      <c r="D1125" s="892"/>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2"/>
      <c r="D1126" s="892"/>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2"/>
      <c r="D1127" s="892"/>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2"/>
      <c r="D1128" s="892"/>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2"/>
      <c r="D1129" s="892"/>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2"/>
      <c r="D1130" s="892"/>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2"/>
      <c r="D1131" s="892"/>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2"/>
      <c r="D1132" s="892"/>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2"/>
      <c r="D1133" s="892"/>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2"/>
      <c r="D1134" s="892"/>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2"/>
      <c r="D1135" s="892"/>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2"/>
      <c r="D1136" s="892"/>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2"/>
      <c r="D1137" s="892"/>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2"/>
      <c r="D1138" s="892"/>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2"/>
      <c r="D1139" s="892"/>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99">
    <cfRule type="expression" dxfId="2805" priority="13887">
      <formula>IF(RIGHT(TEXT(Y799,"0.#"),1)=".",FALSE,TRUE)</formula>
    </cfRule>
    <cfRule type="expression" dxfId="2804" priority="13888">
      <formula>IF(RIGHT(TEXT(Y799,"0.#"),1)=".",TRUE,FALSE)</formula>
    </cfRule>
  </conditionalFormatting>
  <conditionalFormatting sqref="Y830:Y837 Y828 Y817:Y824 Y815 Y804:Y811 Y802">
    <cfRule type="expression" dxfId="2803" priority="13669">
      <formula>IF(RIGHT(TEXT(Y802,"0.#"),1)=".",FALSE,TRUE)</formula>
    </cfRule>
    <cfRule type="expression" dxfId="2802" priority="13670">
      <formula>IF(RIGHT(TEXT(Y802,"0.#"),1)=".",TRUE,FALSE)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91:Y798">
    <cfRule type="expression" dxfId="2795" priority="13693">
      <formula>IF(RIGHT(TEXT(Y791,"0.#"),1)=".",FALSE,TRUE)</formula>
    </cfRule>
    <cfRule type="expression" dxfId="2794" priority="13694">
      <formula>IF(RIGHT(TEXT(Y791,"0.#"),1)=".",TRUE,FALSE)</formula>
    </cfRule>
  </conditionalFormatting>
  <conditionalFormatting sqref="AU790">
    <cfRule type="expression" dxfId="2793" priority="13691">
      <formula>IF(RIGHT(TEXT(AU790,"0.#"),1)=".",FALSE,TRUE)</formula>
    </cfRule>
    <cfRule type="expression" dxfId="2792" priority="13692">
      <formula>IF(RIGHT(TEXT(AU790,"0.#"),1)=".",TRUE,FALSE)</formula>
    </cfRule>
  </conditionalFormatting>
  <conditionalFormatting sqref="AU799">
    <cfRule type="expression" dxfId="2791" priority="13689">
      <formula>IF(RIGHT(TEXT(AU799,"0.#"),1)=".",FALSE,TRUE)</formula>
    </cfRule>
    <cfRule type="expression" dxfId="2790" priority="13690">
      <formula>IF(RIGHT(TEXT(AU799,"0.#"),1)=".",TRUE,FALSE)</formula>
    </cfRule>
  </conditionalFormatting>
  <conditionalFormatting sqref="AU791:AU798 AU789">
    <cfRule type="expression" dxfId="2789" priority="13687">
      <formula>IF(RIGHT(TEXT(AU789,"0.#"),1)=".",FALSE,TRUE)</formula>
    </cfRule>
    <cfRule type="expression" dxfId="2788" priority="13688">
      <formula>IF(RIGHT(TEXT(AU789,"0.#"),1)=".",TRUE,FALSE)</formula>
    </cfRule>
  </conditionalFormatting>
  <conditionalFormatting sqref="Y829 Y816 Y803">
    <cfRule type="expression" dxfId="2787" priority="13673">
      <formula>IF(RIGHT(TEXT(Y803,"0.#"),1)=".",FALSE,TRUE)</formula>
    </cfRule>
    <cfRule type="expression" dxfId="2786" priority="13674">
      <formula>IF(RIGHT(TEXT(Y803,"0.#"),1)=".",TRUE,FALSE)</formula>
    </cfRule>
  </conditionalFormatting>
  <conditionalFormatting sqref="Y838 Y825 Y812">
    <cfRule type="expression" dxfId="2785" priority="13671">
      <formula>IF(RIGHT(TEXT(Y812,"0.#"),1)=".",FALSE,TRUE)</formula>
    </cfRule>
    <cfRule type="expression" dxfId="2784" priority="13672">
      <formula>IF(RIGHT(TEXT(Y812,"0.#"),1)=".",TRUE,FALSE)</formula>
    </cfRule>
  </conditionalFormatting>
  <conditionalFormatting sqref="AU829 AU816 AU803">
    <cfRule type="expression" dxfId="2783" priority="13667">
      <formula>IF(RIGHT(TEXT(AU803,"0.#"),1)=".",FALSE,TRUE)</formula>
    </cfRule>
    <cfRule type="expression" dxfId="2782" priority="13668">
      <formula>IF(RIGHT(TEXT(AU803,"0.#"),1)=".",TRUE,FALSE)</formula>
    </cfRule>
  </conditionalFormatting>
  <conditionalFormatting sqref="AU838 AU825 AU812">
    <cfRule type="expression" dxfId="2781" priority="13665">
      <formula>IF(RIGHT(TEXT(AU812,"0.#"),1)=".",FALSE,TRUE)</formula>
    </cfRule>
    <cfRule type="expression" dxfId="2780" priority="13666">
      <formula>IF(RIGHT(TEXT(AU812,"0.#"),1)=".",TRUE,FALSE)</formula>
    </cfRule>
  </conditionalFormatting>
  <conditionalFormatting sqref="AU830:AU837 AU828 AU817:AU824 AU815 AU804:AU811 AU802">
    <cfRule type="expression" dxfId="2779" priority="13663">
      <formula>IF(RIGHT(TEXT(AU802,"0.#"),1)=".",FALSE,TRUE)</formula>
    </cfRule>
    <cfRule type="expression" dxfId="2778" priority="13664">
      <formula>IF(RIGHT(TEXT(AU802,"0.#"),1)=".",TRUE,FALSE)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74">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1:AO1139">
    <cfRule type="expression" dxfId="2409" priority="2875">
      <formula>IF(AND(AL1111&gt;=0, RIGHT(TEXT(AL1111,"0.#"),1)&lt;&gt;"."),TRUE,FALSE)</formula>
    </cfRule>
    <cfRule type="expression" dxfId="2408" priority="2876">
      <formula>IF(AND(AL1111&gt;=0, RIGHT(TEXT(AL1111,"0.#"),1)="."),TRUE,FALSE)</formula>
    </cfRule>
    <cfRule type="expression" dxfId="2407" priority="2877">
      <formula>IF(AND(AL1111&lt;0, RIGHT(TEXT(AL1111,"0.#"),1)&lt;&gt;"."),TRUE,FALSE)</formula>
    </cfRule>
    <cfRule type="expression" dxfId="2406" priority="2878">
      <formula>IF(AND(AL1111&lt;0, RIGHT(TEXT(AL1111,"0.#"),1)="."),TRUE,FALSE)</formula>
    </cfRule>
  </conditionalFormatting>
  <conditionalFormatting sqref="Y1111:Y1139">
    <cfRule type="expression" dxfId="2405" priority="2873">
      <formula>IF(RIGHT(TEXT(Y1111,"0.#"),1)=".",FALSE,TRUE)</formula>
    </cfRule>
    <cfRule type="expression" dxfId="2404" priority="2874">
      <formula>IF(RIGHT(TEXT(Y1111,"0.#"),1)=".",TRUE,FALSE)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6:AO846">
    <cfRule type="expression" dxfId="2395" priority="2827">
      <formula>IF(AND(AL846&gt;=0, RIGHT(TEXT(AL846,"0.#"),1)&lt;&gt;"."),TRUE,FALSE)</formula>
    </cfRule>
    <cfRule type="expression" dxfId="2394" priority="2828">
      <formula>IF(AND(AL846&gt;=0, RIGHT(TEXT(AL846,"0.#"),1)="."),TRUE,FALSE)</formula>
    </cfRule>
    <cfRule type="expression" dxfId="2393" priority="2829">
      <formula>IF(AND(AL846&lt;0, RIGHT(TEXT(AL846,"0.#"),1)&lt;&gt;"."),TRUE,FALSE)</formula>
    </cfRule>
    <cfRule type="expression" dxfId="2392" priority="2830">
      <formula>IF(AND(AL846&lt;0, RIGHT(TEXT(AL846,"0.#"),1)="."),TRUE,FALSE)</formula>
    </cfRule>
  </conditionalFormatting>
  <conditionalFormatting sqref="Y846">
    <cfRule type="expression" dxfId="2391" priority="2825">
      <formula>IF(RIGHT(TEXT(Y846,"0.#"),1)=".",FALSE,TRUE)</formula>
    </cfRule>
    <cfRule type="expression" dxfId="2390" priority="2826">
      <formula>IF(RIGHT(TEXT(Y846,"0.#"),1)=".",TRUE,FALSE)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90">
    <cfRule type="expression" dxfId="715" priority="15">
      <formula>IF(RIGHT(TEXT(Y790,"0.#"),1)=".",FALSE,TRUE)</formula>
    </cfRule>
    <cfRule type="expression" dxfId="714" priority="16">
      <formula>IF(RIGHT(TEXT(Y790,"0.#"),1)=".",TRUE,FALSE)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7"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t="s">
        <v>743</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労働保険特別会計労災勘定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労働保険特別会計労災勘定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労働保険特別会計労災勘定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4"/>
      <c r="Z2" s="409"/>
      <c r="AA2" s="410"/>
      <c r="AB2" s="1008" t="s">
        <v>11</v>
      </c>
      <c r="AC2" s="1009"/>
      <c r="AD2" s="1010"/>
      <c r="AE2" s="996" t="s">
        <v>391</v>
      </c>
      <c r="AF2" s="996"/>
      <c r="AG2" s="996"/>
      <c r="AH2" s="996"/>
      <c r="AI2" s="996" t="s">
        <v>413</v>
      </c>
      <c r="AJ2" s="996"/>
      <c r="AK2" s="996"/>
      <c r="AL2" s="459"/>
      <c r="AM2" s="996" t="s">
        <v>510</v>
      </c>
      <c r="AN2" s="996"/>
      <c r="AO2" s="996"/>
      <c r="AP2" s="459"/>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14"/>
      <c r="I4" s="1014"/>
      <c r="J4" s="1014"/>
      <c r="K4" s="1014"/>
      <c r="L4" s="1014"/>
      <c r="M4" s="1014"/>
      <c r="N4" s="1014"/>
      <c r="O4" s="1015"/>
      <c r="P4" s="191"/>
      <c r="Q4" s="1022"/>
      <c r="R4" s="1022"/>
      <c r="S4" s="1022"/>
      <c r="T4" s="1022"/>
      <c r="U4" s="1022"/>
      <c r="V4" s="1022"/>
      <c r="W4" s="1022"/>
      <c r="X4" s="1023"/>
      <c r="Y4" s="1000" t="s">
        <v>12</v>
      </c>
      <c r="Z4" s="1001"/>
      <c r="AA4" s="1002"/>
      <c r="AB4" s="552"/>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16"/>
      <c r="H5" s="1017"/>
      <c r="I5" s="1017"/>
      <c r="J5" s="1017"/>
      <c r="K5" s="1017"/>
      <c r="L5" s="1017"/>
      <c r="M5" s="1017"/>
      <c r="N5" s="1017"/>
      <c r="O5" s="1018"/>
      <c r="P5" s="1024"/>
      <c r="Q5" s="1024"/>
      <c r="R5" s="1024"/>
      <c r="S5" s="1024"/>
      <c r="T5" s="1024"/>
      <c r="U5" s="1024"/>
      <c r="V5" s="1024"/>
      <c r="W5" s="1024"/>
      <c r="X5" s="1025"/>
      <c r="Y5" s="303" t="s">
        <v>54</v>
      </c>
      <c r="Z5" s="997"/>
      <c r="AA5" s="998"/>
      <c r="AB5" s="523"/>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19"/>
      <c r="H6" s="1020"/>
      <c r="I6" s="1020"/>
      <c r="J6" s="1020"/>
      <c r="K6" s="1020"/>
      <c r="L6" s="1020"/>
      <c r="M6" s="1020"/>
      <c r="N6" s="1020"/>
      <c r="O6" s="1021"/>
      <c r="P6" s="1026"/>
      <c r="Q6" s="1026"/>
      <c r="R6" s="1026"/>
      <c r="S6" s="1026"/>
      <c r="T6" s="1026"/>
      <c r="U6" s="1026"/>
      <c r="V6" s="1026"/>
      <c r="W6" s="1026"/>
      <c r="X6" s="1027"/>
      <c r="Y6" s="1028" t="s">
        <v>13</v>
      </c>
      <c r="Z6" s="997"/>
      <c r="AA6" s="998"/>
      <c r="AB6" s="462"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7" t="s">
        <v>381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4"/>
      <c r="Z9" s="409"/>
      <c r="AA9" s="410"/>
      <c r="AB9" s="1008" t="s">
        <v>11</v>
      </c>
      <c r="AC9" s="1009"/>
      <c r="AD9" s="1010"/>
      <c r="AE9" s="996" t="s">
        <v>391</v>
      </c>
      <c r="AF9" s="996"/>
      <c r="AG9" s="996"/>
      <c r="AH9" s="996"/>
      <c r="AI9" s="996" t="s">
        <v>413</v>
      </c>
      <c r="AJ9" s="996"/>
      <c r="AK9" s="996"/>
      <c r="AL9" s="459"/>
      <c r="AM9" s="996" t="s">
        <v>510</v>
      </c>
      <c r="AN9" s="996"/>
      <c r="AO9" s="996"/>
      <c r="AP9" s="459"/>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2"/>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3"/>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2"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7" t="s">
        <v>381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4"/>
      <c r="Z16" s="409"/>
      <c r="AA16" s="410"/>
      <c r="AB16" s="1008" t="s">
        <v>11</v>
      </c>
      <c r="AC16" s="1009"/>
      <c r="AD16" s="1010"/>
      <c r="AE16" s="996" t="s">
        <v>391</v>
      </c>
      <c r="AF16" s="996"/>
      <c r="AG16" s="996"/>
      <c r="AH16" s="996"/>
      <c r="AI16" s="996" t="s">
        <v>413</v>
      </c>
      <c r="AJ16" s="996"/>
      <c r="AK16" s="996"/>
      <c r="AL16" s="459"/>
      <c r="AM16" s="996" t="s">
        <v>510</v>
      </c>
      <c r="AN16" s="996"/>
      <c r="AO16" s="996"/>
      <c r="AP16" s="459"/>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2"/>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3"/>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2"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7" t="s">
        <v>381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4"/>
      <c r="Z23" s="409"/>
      <c r="AA23" s="410"/>
      <c r="AB23" s="1008" t="s">
        <v>11</v>
      </c>
      <c r="AC23" s="1009"/>
      <c r="AD23" s="1010"/>
      <c r="AE23" s="996" t="s">
        <v>391</v>
      </c>
      <c r="AF23" s="996"/>
      <c r="AG23" s="996"/>
      <c r="AH23" s="996"/>
      <c r="AI23" s="996" t="s">
        <v>413</v>
      </c>
      <c r="AJ23" s="996"/>
      <c r="AK23" s="996"/>
      <c r="AL23" s="459"/>
      <c r="AM23" s="996" t="s">
        <v>510</v>
      </c>
      <c r="AN23" s="996"/>
      <c r="AO23" s="996"/>
      <c r="AP23" s="459"/>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2"/>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3"/>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2"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7" t="s">
        <v>381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4"/>
      <c r="Z30" s="409"/>
      <c r="AA30" s="410"/>
      <c r="AB30" s="1008" t="s">
        <v>11</v>
      </c>
      <c r="AC30" s="1009"/>
      <c r="AD30" s="1010"/>
      <c r="AE30" s="996" t="s">
        <v>391</v>
      </c>
      <c r="AF30" s="996"/>
      <c r="AG30" s="996"/>
      <c r="AH30" s="996"/>
      <c r="AI30" s="996" t="s">
        <v>413</v>
      </c>
      <c r="AJ30" s="996"/>
      <c r="AK30" s="996"/>
      <c r="AL30" s="459"/>
      <c r="AM30" s="996" t="s">
        <v>510</v>
      </c>
      <c r="AN30" s="996"/>
      <c r="AO30" s="996"/>
      <c r="AP30" s="459"/>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2"/>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3"/>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2"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7" t="s">
        <v>381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4"/>
      <c r="Z37" s="409"/>
      <c r="AA37" s="410"/>
      <c r="AB37" s="1008" t="s">
        <v>11</v>
      </c>
      <c r="AC37" s="1009"/>
      <c r="AD37" s="1010"/>
      <c r="AE37" s="996" t="s">
        <v>391</v>
      </c>
      <c r="AF37" s="996"/>
      <c r="AG37" s="996"/>
      <c r="AH37" s="996"/>
      <c r="AI37" s="996" t="s">
        <v>413</v>
      </c>
      <c r="AJ37" s="996"/>
      <c r="AK37" s="996"/>
      <c r="AL37" s="459"/>
      <c r="AM37" s="996" t="s">
        <v>510</v>
      </c>
      <c r="AN37" s="996"/>
      <c r="AO37" s="996"/>
      <c r="AP37" s="459"/>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2"/>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3"/>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2"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4"/>
      <c r="Z44" s="409"/>
      <c r="AA44" s="410"/>
      <c r="AB44" s="1008" t="s">
        <v>11</v>
      </c>
      <c r="AC44" s="1009"/>
      <c r="AD44" s="1010"/>
      <c r="AE44" s="996" t="s">
        <v>391</v>
      </c>
      <c r="AF44" s="996"/>
      <c r="AG44" s="996"/>
      <c r="AH44" s="996"/>
      <c r="AI44" s="996" t="s">
        <v>413</v>
      </c>
      <c r="AJ44" s="996"/>
      <c r="AK44" s="996"/>
      <c r="AL44" s="459"/>
      <c r="AM44" s="996" t="s">
        <v>510</v>
      </c>
      <c r="AN44" s="996"/>
      <c r="AO44" s="996"/>
      <c r="AP44" s="459"/>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2"/>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3"/>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2"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4"/>
      <c r="Z51" s="409"/>
      <c r="AA51" s="410"/>
      <c r="AB51" s="459" t="s">
        <v>11</v>
      </c>
      <c r="AC51" s="1009"/>
      <c r="AD51" s="1010"/>
      <c r="AE51" s="996" t="s">
        <v>391</v>
      </c>
      <c r="AF51" s="996"/>
      <c r="AG51" s="996"/>
      <c r="AH51" s="996"/>
      <c r="AI51" s="996" t="s">
        <v>413</v>
      </c>
      <c r="AJ51" s="996"/>
      <c r="AK51" s="996"/>
      <c r="AL51" s="459"/>
      <c r="AM51" s="996" t="s">
        <v>510</v>
      </c>
      <c r="AN51" s="996"/>
      <c r="AO51" s="996"/>
      <c r="AP51" s="459"/>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2"/>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3"/>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2"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4"/>
      <c r="Z58" s="409"/>
      <c r="AA58" s="410"/>
      <c r="AB58" s="1008" t="s">
        <v>11</v>
      </c>
      <c r="AC58" s="1009"/>
      <c r="AD58" s="1010"/>
      <c r="AE58" s="996" t="s">
        <v>391</v>
      </c>
      <c r="AF58" s="996"/>
      <c r="AG58" s="996"/>
      <c r="AH58" s="996"/>
      <c r="AI58" s="996" t="s">
        <v>413</v>
      </c>
      <c r="AJ58" s="996"/>
      <c r="AK58" s="996"/>
      <c r="AL58" s="459"/>
      <c r="AM58" s="996" t="s">
        <v>510</v>
      </c>
      <c r="AN58" s="996"/>
      <c r="AO58" s="996"/>
      <c r="AP58" s="459"/>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2"/>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3"/>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2"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4"/>
      <c r="Z65" s="409"/>
      <c r="AA65" s="410"/>
      <c r="AB65" s="1008" t="s">
        <v>11</v>
      </c>
      <c r="AC65" s="1009"/>
      <c r="AD65" s="1010"/>
      <c r="AE65" s="996" t="s">
        <v>391</v>
      </c>
      <c r="AF65" s="996"/>
      <c r="AG65" s="996"/>
      <c r="AH65" s="996"/>
      <c r="AI65" s="996" t="s">
        <v>413</v>
      </c>
      <c r="AJ65" s="996"/>
      <c r="AK65" s="996"/>
      <c r="AL65" s="459"/>
      <c r="AM65" s="996" t="s">
        <v>510</v>
      </c>
      <c r="AN65" s="996"/>
      <c r="AO65" s="996"/>
      <c r="AP65" s="459"/>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2"/>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3"/>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8"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7" t="s">
        <v>381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 穂波(sakurai-honami)</dc:creator>
  <cp:lastModifiedBy>厚生労働省ネットワークシステム</cp:lastModifiedBy>
  <cp:lastPrinted>2021-08-18T04:33:15Z</cp:lastPrinted>
  <dcterms:created xsi:type="dcterms:W3CDTF">2012-03-13T00:50:25Z</dcterms:created>
  <dcterms:modified xsi:type="dcterms:W3CDTF">2021-08-18T04:33:21Z</dcterms:modified>
</cp:coreProperties>
</file>