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0" windowWidth="28800" windowHeight="11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50" i="3"/>
  <c r="AY235" i="3"/>
  <c r="AY255" i="3"/>
  <c r="AY369" i="3"/>
  <c r="AY213"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<sst xmlns="http://schemas.openxmlformats.org/spreadsheetml/2006/main" count="3234" uniqueCount="819">
  <si>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</si>
  <si>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</si>
  <si>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</si>
  <si>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</si>
  <si>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</si>
  <si>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</si>
  <si>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</si>
  <si>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</si>
  <si>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</si>
  <si>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</si>
  <si>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</si>
  <si>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</si>
  <si>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</si>
  <si>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</si>
  <si>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</si>
  <si>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</si>
  <si>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</si>
  <si>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</si>
  <si>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</si>
  <si>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</si>
  <si>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</si>
  <si>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</si>
  <si>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</si>
  <si>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</si>
  <si>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</si>
  <si>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</si>
  <si>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</si>
  <si>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</si>
  <si>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</si>
  <si>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</si>
  <si>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</si>
  <si>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</si>
  <si>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</si>
  <si>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</si>
  <si>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</si>
  <si>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</si>
  <si>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</si>
  <si>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</si>
  <si>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</si>
  <si>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</si>
  <si>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</si>
  <si>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</si>
  <si>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</si>
  <si>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</si>
  <si>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</si>
  <si>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</si>
  <si>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</si>
  <si>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</si>
  <si>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</si>
  <si>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</si>
  <si>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</si>
  <si>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</si>
  <si>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</si>
  <si>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</si>
  <si>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</si>
  <si>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</si>
  <si>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</si>
  <si>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</si>
  <si>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</si>
  <si>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</si>
  <si>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</si>
  <si>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</si>
  <si>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</si>
  <si>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</si>
  <si>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</si>
  <si>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</si>
  <si>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</si>
  <si>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</si>
  <si>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</si>
  <si>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</si>
  <si>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</si>
  <si>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</si>
  <si>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</si>
  <si>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</si>
  <si>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</si>
  <si>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</si>
  <si>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</si>
  <si>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</si>
  <si>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</si>
  <si>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</si>
  <si>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</si>
  <si>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</si>
  <si>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</si>
  <si>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</si>
  <si>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</si>
  <si>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</si>
  <si>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</si>
  <si>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</si>
  <si>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</si>
  <si>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</si>
  <si>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</si>
  <si>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</si>
  <si>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</si>
  <si>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</si>
  <si>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</si>
  <si>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</si>
  <si>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</si>
  <si>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</si>
  <si>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</si>
  <si>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</si>
  <si>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</si>
  <si>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</si>
  <si>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</si>
  <si>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</si>
  <si>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</si>
  <si>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</si>
  <si>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</si>
  <si>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</si>
  <si>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</si>
  <si>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</si>
  <si>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</si>
  <si>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</si>
  <si>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</si>
  <si>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</si>
  <si>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</si>
  <si>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</si>
  <si>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</si>
  <si>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</si>
  <si>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</si>
  <si>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</si>
  <si>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</si>
  <si>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</si>
  <si>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</si>
  <si>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</si>
  <si>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</si>
  <si>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</si>
  <si>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</si>
  <si>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</si>
  <si>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</si>
  <si>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</si>
  <si>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</si>
  <si>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</si>
  <si>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</si>
  <si>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</si>
  <si>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</si>
  <si>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</si>
  <si>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</si>
  <si>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</si>
  <si>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</si>
  <si>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</si>
  <si>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</si>
  <si>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</si>
  <si>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</si>
  <si>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</si>
  <si>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</si>
  <si>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</si>
  <si>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</si>
  <si>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</si>
  <si>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</si>
  <si>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</si>
  <si>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</si>
  <si>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</si>
  <si>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</si>
  <si>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</si>
  <si>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</si>
  <si>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</si>
  <si>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</si>
  <si>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</si>
  <si>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</si>
  <si>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</si>
  <si>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</si>
  <si>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</si>
  <si>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</si>
  <si>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</si>
  <si>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</si>
  <si>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</si>
  <si>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</si>
  <si>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</si>
  <si>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</si>
  <si>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</si>
  <si>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</si>
  <si>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</si>
  <si>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</si>
  <si>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</si>
  <si>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</si>
  <si>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</si>
  <si>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</si>
  <si>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</si>
  <si>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</si>
  <si>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</si>
  <si>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</si>
  <si>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</si>
  <si>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</si>
  <si>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</si>
  <si>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</si>
  <si>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</si>
  <si>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</si>
  <si>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</si>
  <si>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</si>
  <si>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</si>
  <si>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</si>
  <si>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</si>
  <si>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</si>
  <si>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</si>
  <si>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</si>
  <si>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</si>
  <si>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</si>
  <si>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</si>
  <si>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</si>
  <si>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</si>
  <si>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</si>
  <si>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</si>
  <si>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</si>
  <si>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</si>
  <si>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</si>
  <si>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</si>
  <si>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</si>
  <si>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</si>
  <si>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</si>
  <si>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</si>
  <si>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</si>
  <si>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</si>
  <si>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</si>
  <si>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</si>
  <si>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</si>
  <si>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</si>
  <si>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</si>
  <si>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</si>
  <si>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</si>
  <si>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</si>
  <si>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</si>
  <si>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</si>
  <si>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</si>
  <si>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</si>
  <si>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</si>
  <si>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</si>
  <si>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</si>
  <si>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</si>
  <si>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</si>
  <si>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</si>
  <si>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</si>
  <si>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</si>
  <si>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</si>
  <si>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</si>
  <si>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</si>
  <si>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</si>
  <si>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</si>
  <si>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</si>
  <si>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</si>
  <si>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</si>
  <si>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</si>
  <si>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</si>
  <si>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</si>
  <si>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</si>
  <si>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</si>
  <si>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</si>
  <si>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</si>
  <si>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</si>
  <si>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</si>
  <si>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</si>
  <si>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</si>
  <si>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</si>
  <si>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</si>
  <si>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</si>
  <si>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</si>
  <si>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</si>
  <si>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</si>
  <si>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</si>
  <si>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</si>
  <si>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</si>
  <si>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</si>
  <si>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</si>
  <si>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</si>
  <si>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</si>
  <si>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</si>
  <si>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</si>
  <si>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</si>
  <si>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</si>
  <si>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</si>
  <si>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</si>
  <si>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</si>
  <si>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</si>
  <si>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</si>
  <si>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</si>
  <si>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</si>
  <si>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</si>
  <si>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</si>
  <si>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</si>
  <si>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</si>
  <si>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</si>
  <si>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</si>
  <si>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</si>
  <si>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</si>
  <si>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</si>
  <si>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</si>
  <si>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</si>
  <si>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</si>
  <si>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</si>
  <si>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</si>
  <si>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</si>
  <si>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</si>
  <si>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</si>
  <si>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</si>
  <si>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</si>
  <si>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</si>
  <si>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</si>
  <si>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</si>
  <si>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</si>
  <si>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</si>
  <si>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</si>
  <si>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</si>
  <si>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</si>
  <si>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</si>
  <si>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</si>
  <si>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</si>
  <si>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</si>
  <si>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</si>
  <si>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</si>
  <si>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</si>
  <si>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</si>
  <si>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</si>
  <si>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</si>
  <si>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</si>
  <si>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</si>
  <si>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</si>
  <si>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</si>
  <si>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</si>
  <si>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</si>
  <si>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</si>
  <si>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</si>
  <si>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</si>
  <si>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</si>
  <si>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</si>
  <si>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</si>
  <si>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</si>
  <si>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</si>
  <si>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</si>
  <si>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</si>
  <si>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</si>
  <si>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</si>
  <si>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</si>
  <si>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</si>
  <si>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</si>
  <si>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</si>
  <si>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</si>
  <si>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</si>
  <si>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</si>
  <si>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</si>
  <si>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</si>
  <si>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</si>
  <si>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</si>
  <si>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</si>
  <si>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</si>
  <si>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</si>
  <si>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</si>
  <si>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</si>
  <si>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</si>
  <si>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</si>
  <si>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</si>
  <si>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</si>
  <si>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</si>
  <si>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</si>
  <si>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</si>
  <si>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</si>
  <si>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</si>
  <si>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</si>
  <si>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</si>
  <si>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</si>
  <si>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</si>
  <si>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</si>
  <si>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</si>
  <si>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</si>
  <si>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</si>
  <si>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</si>
  <si>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</si>
  <si>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</si>
  <si>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</si>
  <si>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</si>
  <si>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</si>
  <si>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</si>
  <si>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</si>
  <si>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</si>
  <si>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</si>
  <si>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</si>
  <si>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</si>
  <si>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</si>
  <si>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</si>
  <si>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</si>
  <si>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</si>
  <si>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</si>
  <si>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</si>
  <si>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</si>
  <si>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</si>
  <si>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</si>
  <si>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</si>
  <si>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</si>
  <si>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</si>
  <si>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</si>
  <si>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</si>
  <si>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</si>
  <si>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</si>
  <si>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</si>
  <si>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</si>
  <si>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</si>
  <si>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</si>
  <si>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</si>
  <si>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</si>
  <si>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</si>
  <si>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</si>
  <si>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</si>
  <si>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</si>
  <si>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</si>
  <si>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</si>
  <si>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</si>
  <si>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</si>
  <si>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</si>
  <si>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</si>
  <si>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</si>
  <si>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</si>
  <si>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</si>
  <si>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</si>
  <si>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</si>
  <si>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</si>
  <si>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</si>
  <si>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</si>
  <si>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</si>
  <si>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</si>
  <si>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</si>
  <si>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</si>
  <si>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</si>
  <si>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</si>
  <si>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</si>
  <si>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</si>
  <si>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</si>
  <si>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</si>
  <si>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</si>
  <si>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</si>
  <si>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</si>
  <si>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</si>
  <si>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</si>
  <si>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</si>
  <si>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</si>
  <si>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</si>
  <si>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</si>
  <si>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</si>
  <si>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</si>
  <si>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</si>
  <si>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</si>
  <si>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</si>
  <si>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</si>
  <si>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</si>
  <si>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</si>
  <si>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</si>
  <si>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</si>
  <si>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</si>
  <si>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</si>
  <si>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</si>
  <si>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</si>
  <si>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</si>
  <si>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</si>
  <si>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</si>
  <si>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</si>
  <si>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</si>
  <si>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</si>
  <si>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</si>
  <si>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</si>
  <si>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</si>
  <si>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</si>
  <si>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</si>
  <si>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</si>
  <si>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</si>
  <si>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</si>
  <si>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</si>
  <si>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</si>
  <si>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</si>
  <si>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</si>
  <si>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</si>
  <si>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</si>
  <si>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</si>
  <si>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</si>
  <si>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</si>
  <si>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</si>
  <si>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</si>
  <si>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</si>
  <si>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</si>
  <si>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</si>
  <si>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</si>
  <si>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</si>
  <si>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</si>
  <si>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</si>
  <si>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</si>
  <si>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</si>
  <si>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</si>
  <si>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</si>
  <si>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</si>
  <si>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</si>
  <si>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</si>
  <si>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</si>
  <si>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</si>
  <si>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</si>
  <si>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</si>
  <si>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</si>
  <si>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</si>
  <si>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</si>
  <si>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</si>
  <si>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</si>
  <si>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</si>
  <si>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</si>
  <si>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</si>
  <si>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</si>
  <si>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</si>
  <si>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</si>
  <si>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</si>
  <si>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</si>
  <si>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</si>
  <si>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</si>
  <si>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</si>
  <si>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</si>
  <si>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</si>
  <si>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</si>
  <si>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</si>
  <si>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</si>
  <si>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</si>
  <si>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</si>
  <si>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</si>
  <si>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</si>
  <si>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</si>
  <si>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</si>
  <si>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</si>
  <si>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</si>
  <si>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</si>
  <si>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</si>
  <si>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</si>
  <si>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</si>
  <si>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</si>
  <si>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</si>
  <si>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</si>
  <si>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</si>
  <si>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</si>
  <si>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</si>
  <si>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</si>
  <si>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</si>
  <si>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</si>
  <si>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</si>
  <si>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</si>
  <si>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</si>
  <si>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</si>
  <si>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</si>
  <si>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</si>
  <si>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</si>
  <si>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</si>
  <si>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</si>
  <si>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</si>
  <si>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</si>
  <si>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</si>
  <si>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</si>
  <si>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</si>
  <si>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</si>
  <si>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</si>
  <si>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</si>
  <si>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</si>
  <si>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</si>
  <si>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</si>
  <si>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</si>
  <si>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</si>
  <si>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</si>
  <si>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</si>
  <si>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</si>
  <si>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</si>
  <si>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</si>
  <si>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</si>
  <si>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</si>
  <si>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</si>
  <si>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</si>
  <si>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</si>
  <si>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</si>
  <si>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</si>
  <si>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</si>
  <si>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</si>
  <si>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</si>
  <si>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</si>
  <si>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</si>
  <si>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</si>
  <si>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</si>
  <si>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</si>
  <si>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</si>
  <si>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</si>
  <si>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</si>
  <si>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</si>
  <si>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</si>
  <si>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</si>
  <si>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</si>
  <si>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</si>
  <si>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</si>
  <si>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</si>
  <si>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</si>
  <si>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</si>
  <si>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</si>
  <si>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</si>
  <si>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</si>
  <si>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</si>
  <si>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</si>
  <si>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</si>
  <si>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</si>
  <si>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</si>
  <si>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</si>
  <si>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</si>
  <si>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</si>
  <si>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</si>
  <si>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</si>
  <si>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</si>
  <si>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</si>
  <si>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</si>
  <si>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</si>
  <si>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</si>
  <si>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</si>
  <si>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</si>
  <si>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</si>
  <si>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</si>
  <si>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</si>
  <si>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</si>
  <si>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</si>
  <si>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</si>
  <si>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</si>
  <si>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</si>
  <si>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</si>
  <si>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</si>
  <si>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</si>
  <si>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</si>
  <si>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</si>
  <si>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</si>
  <si>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</si>
  <si>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</si>
  <si>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</si>
  <si>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</si>
  <si>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</si>
  <si>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</si>
  <si>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</si>
  <si>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</si>
  <si>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</si>
  <si>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</si>
  <si>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</si>
  <si>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</si>
  <si>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</si>
  <si>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</si>
  <si>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</si>
  <si>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</si>
  <si>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</si>
  <si>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</si>
  <si>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</si>
  <si>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</si>
  <si>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</si>
  <si>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</si>
  <si>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</si>
  <si>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</si>
  <si>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</si>
  <si>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</si>
  <si>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</si>
  <si>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</si>
  <si>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</si>
  <si>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</si>
  <si>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</si>
  <si>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</si>
  <si>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</si>
  <si>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</si>
  <si>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</si>
  <si>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</si>
  <si>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</si>
  <si>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</si>
  <si>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</si>
  <si>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</si>
  <si>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</si>
  <si>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</si>
  <si>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</si>
  <si>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</si>
  <si>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</si>
  <si>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</si>
  <si>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</si>
  <si>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</si>
  <si>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</si>
  <si>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</si>
  <si>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</si>
  <si>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</si>
  <si>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</si>
  <si>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</si>
  <si>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</si>
  <si>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</si>
  <si>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</si>
  <si>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</si>
  <si>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</si>
  <si>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</si>
  <si>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</si>
  <si>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</si>
  <si>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</si>
  <si>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</si>
  <si>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</si>
  <si>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</si>
  <si>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</si>
  <si>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</si>
  <si>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</si>
  <si>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</si>
  <si>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</si>
  <si>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</si>
  <si>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</si>
  <si>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</si>
  <si>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</si>
  <si>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</si>
  <si>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</si>
  <si>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</si>
  <si>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</si>
  <si>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</si>
  <si>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</si>
  <si>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</si>
  <si>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</si>
  <si>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</si>
  <si>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</si>
  <si>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</si>
  <si>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</si>
  <si>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</si>
  <si>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中小企業・小規模事業者等に対する働き方改革推進支援事業</t>
  </si>
  <si>
    <t>雇用環境・均等局
労働基準局</t>
  </si>
  <si>
    <t>有期・短時間労働課長
牧野 利香
労働条件政策課長
黒澤　朗</t>
  </si>
  <si>
    <t>平成29年度</t>
  </si>
  <si>
    <t>終了予定なし</t>
  </si>
  <si>
    <t>有期・短時間労働課
労働条件政策課</t>
  </si>
  <si>
    <t>労働者災害補償保険法第29条第1項第3号
雇用保険法第62条第1項第5号</t>
  </si>
  <si>
    <t>-</t>
  </si>
  <si>
    <t>高年齢者等雇用安定促進事業委託費</t>
  </si>
  <si>
    <t>労働時間等設定改善援助事業委託費</t>
  </si>
  <si>
    <t>労働保険業務庁費</t>
  </si>
  <si>
    <t>職員旅費</t>
  </si>
  <si>
    <t>諸謝金</t>
  </si>
  <si>
    <t>厚生労働省雇用環境・均等局調べ</t>
  </si>
  <si>
    <t>働き方改革推進支援センターの相談件数（常駐型専門家）</t>
  </si>
  <si>
    <t>件数</t>
  </si>
  <si>
    <t>相談件数１件当たりのコスト
X：事業委託費／
Y：相談件数＋専門家派遣件数　　　　　　　　　　　　　　　</t>
    <phoneticPr fontId="5"/>
  </si>
  <si>
    <t>円</t>
  </si>
  <si>
    <t>　X/Y</t>
    <phoneticPr fontId="5"/>
  </si>
  <si>
    <t>899,034,777／29,161</t>
  </si>
  <si>
    <t>4,057,332,078／45,163</t>
  </si>
  <si>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</si>
  <si>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</si>
  <si>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新29-0033</t>
  </si>
  <si>
    <t>594</t>
  </si>
  <si>
    <t>○</t>
  </si>
  <si>
    <t>厚労</t>
  </si>
  <si>
    <t>-</t>
    <phoneticPr fontId="5"/>
  </si>
  <si>
    <t>○</t>
    <phoneticPr fontId="5"/>
  </si>
  <si>
    <t>「働き方改革関連法」が2019年４月から順次施行されており、中小企業等からのニーズの高い事業と考えられる。</t>
    <phoneticPr fontId="5"/>
  </si>
  <si>
    <t>「働き方改革関連法」が2019年４月から順次施行されている中で、中小企業等の働き方改革を推進するために、国が実施すべき事業である。</t>
    <phoneticPr fontId="5"/>
  </si>
  <si>
    <t>事業主が納付した労働保険料を財源としており妥当である。</t>
    <phoneticPr fontId="5"/>
  </si>
  <si>
    <t>地域の事情に応じて事業を実施する上で、各都道府県労働局を活用するのは合理的である。</t>
    <phoneticPr fontId="5"/>
  </si>
  <si>
    <t>委託終了後に経費の精算を行うことから、費目・使途は必要なものに限定される。</t>
    <phoneticPr fontId="5"/>
  </si>
  <si>
    <t>一般競争入札（総合評価落札方式）により、コスト削減に努めている。</t>
    <phoneticPr fontId="5"/>
  </si>
  <si>
    <t>‐</t>
  </si>
  <si>
    <t>国と地方の関係機関が一体となってサービスを提供することで、利用者のニーズにきめ細かく応えられている。</t>
    <phoneticPr fontId="5"/>
  </si>
  <si>
    <t>A.全国社会保険労務士会</t>
    <phoneticPr fontId="5"/>
  </si>
  <si>
    <t>事業費</t>
    <phoneticPr fontId="5"/>
  </si>
  <si>
    <t>管理費</t>
    <phoneticPr fontId="5"/>
  </si>
  <si>
    <t>消費税</t>
    <phoneticPr fontId="5"/>
  </si>
  <si>
    <t>専門家謝金等に係る経費</t>
    <phoneticPr fontId="5"/>
  </si>
  <si>
    <t>人件費等に係る経費</t>
    <phoneticPr fontId="5"/>
  </si>
  <si>
    <t>全国社会保険労務士会連合会</t>
    <phoneticPr fontId="5"/>
  </si>
  <si>
    <t>派遣型専門家による支援</t>
    <phoneticPr fontId="5"/>
  </si>
  <si>
    <t>事業管理、受託者への指導等</t>
    <phoneticPr fontId="5"/>
  </si>
  <si>
    <t>働き方改革推進支援センターの運営</t>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</si>
  <si>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80％以上</t>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</si>
  <si>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※「有益であった」「概ね有益であった」との回答者数／当該質問の回答者数</t>
    <phoneticPr fontId="5"/>
  </si>
  <si>
    <t>-</t>
    <phoneticPr fontId="5"/>
  </si>
  <si>
    <t>無</t>
  </si>
  <si>
    <t>成果目標を上回る実績を上げており、適当である。</t>
    <rPh sb="0" eb="2">
      <t>セイカ</t>
    </rPh>
    <rPh sb="2" eb="4">
      <t>モクヒョウ</t>
    </rPh>
    <rPh sb="5" eb="7">
      <t>ウワマワ</t>
    </rPh>
    <rPh sb="8" eb="10">
      <t>ジッセキ</t>
    </rPh>
    <rPh sb="11" eb="12">
      <t>ア</t>
    </rPh>
    <rPh sb="17" eb="19">
      <t>テキトウ</t>
    </rPh>
    <phoneticPr fontId="5"/>
  </si>
  <si>
    <t>委託先の選定について、一般競争入札の実施により競争性を確保しているが、結果的に一者応札となった契約単位もある。今後は公示期間を長く設定、類似の事業の応札者への声掛け等により一定の改善を図っていきたい。</t>
    <phoneticPr fontId="5"/>
  </si>
  <si>
    <t>△</t>
  </si>
  <si>
    <t>有</t>
  </si>
  <si>
    <t>47都道府県に「働き方改革推進支援センター」を設置し、①長時間労働の是正、②同一労働同一賃金の実現、③生産性向上による賃金引上げ、④人手不足の緩和などの労務管理に関する課題に対応するため、就業規則や賃金制度等の見直し方などについて、
○窓口相談や企業の取組事例や労働関係助成金の活用方法等に関するセミナーの実施
○労務管理などの専門家が事業所への個別訪問などにより、36協定届・就業規則作成ツールや業種別同一労働同一賃金マニュアル等を活用したコンサルティングの実施
○各地域の商工会議所・商工会・中央会・市区町村等への専門家派遣による相談窓口への派遣
などの、技術的な相談支援を行う。</t>
    <phoneticPr fontId="5"/>
  </si>
  <si>
    <t>当初見込みを上回る活動実績を上げており、適当である。</t>
    <rPh sb="0" eb="2">
      <t>トウショ</t>
    </rPh>
    <rPh sb="2" eb="4">
      <t>ミコ</t>
    </rPh>
    <rPh sb="6" eb="8">
      <t>ウワマワ</t>
    </rPh>
    <rPh sb="9" eb="11">
      <t>カツドウ</t>
    </rPh>
    <rPh sb="11" eb="13">
      <t>ジッセキ</t>
    </rPh>
    <rPh sb="14" eb="15">
      <t>ア</t>
    </rPh>
    <rPh sb="20" eb="22">
      <t>テキトウ</t>
    </rPh>
    <phoneticPr fontId="5"/>
  </si>
  <si>
    <t>本事業については、成果目標、活動実績ともに達成した。
「働き方改革関連法」の着実な履行確保に向け、取組を進める中小企業等への支援が必要となるため、引き続き中小企業等に対する支援策として広く周知を図り、効果的に活用することが求められる。</t>
    <rPh sb="21" eb="23">
      <t>タッセイ</t>
    </rPh>
    <rPh sb="38" eb="40">
      <t>チャクジツ</t>
    </rPh>
    <rPh sb="41" eb="43">
      <t>リコウ</t>
    </rPh>
    <rPh sb="43" eb="45">
      <t>カクホ</t>
    </rPh>
    <rPh sb="46" eb="47">
      <t>ム</t>
    </rPh>
    <rPh sb="49" eb="51">
      <t>トリクミ</t>
    </rPh>
    <rPh sb="52" eb="53">
      <t>スス</t>
    </rPh>
    <rPh sb="73" eb="74">
      <t>ヒ</t>
    </rPh>
    <rPh sb="75" eb="76">
      <t>ツヅ</t>
    </rPh>
    <phoneticPr fontId="5"/>
  </si>
  <si>
    <t>引き続き、労働局を通じて積極的な周知の他、中小企業団体等の関係機関と連携を図り、適正な執行に努めてまいりたい。</t>
    <phoneticPr fontId="5"/>
  </si>
  <si>
    <t>「働き方改革関連法」が2019年４月から順次施行されている中で、中小企業等における法の着実な履行確保を図るために、優先度の高い政策である。</t>
    <rPh sb="36" eb="37">
      <t>トウ</t>
    </rPh>
    <rPh sb="41" eb="42">
      <t>ホウ</t>
    </rPh>
    <rPh sb="43" eb="45">
      <t>チャクジツ</t>
    </rPh>
    <rPh sb="46" eb="48">
      <t>リコウ</t>
    </rPh>
    <rPh sb="48" eb="50">
      <t>カクホ</t>
    </rPh>
    <rPh sb="51" eb="52">
      <t>ハカ</t>
    </rPh>
    <phoneticPr fontId="5"/>
  </si>
  <si>
    <t>平成31年４月以降、働き方改革関連法が順次施行されてきたところであり、我が国における雇用の７割を占める中小企業・小規模事業者等についても着実な履行確保を図る必要があることから、「働き方改革推進支援センター」において相談支援を図る。</t>
    <phoneticPr fontId="5"/>
  </si>
  <si>
    <t>働き方改革に向け、非正規雇用労働者の処遇改善、長時間労働の是正、生産性向上による賃金引上げ、人手不足の緩和に関する技術的な相談など総合的な支援を行うため、47都道府県に「働き方改革推進支援センター」を設置し、関係機関と連携を図りつつ、労務管理・企業経営等の専門家による個別相談支援や電話相談等を実施する。また、商工会議所・商工会・中央会等におけるセミナー・出張相談会を実施するとともに、生活衛生関係営業者等の収益力向上等に関するセミナー等への専門家の派遣を行う。</t>
    <rPh sb="138" eb="140">
      <t>シエン</t>
    </rPh>
    <phoneticPr fontId="5"/>
  </si>
  <si>
    <t>働き方改革推進支援センターの派遣専門家による相談件数</t>
    <rPh sb="14" eb="16">
      <t>ハケン</t>
    </rPh>
    <rPh sb="22" eb="24">
      <t>ソウダン</t>
    </rPh>
    <phoneticPr fontId="5"/>
  </si>
  <si>
    <t>-</t>
    <phoneticPr fontId="5"/>
  </si>
  <si>
    <t>点検対象外</t>
    <rPh sb="0" eb="5">
      <t>テンケンタイショウガイ</t>
    </rPh>
    <phoneticPr fontId="5"/>
  </si>
  <si>
    <t>6,519,844,000/37,000</t>
    <phoneticPr fontId="5"/>
  </si>
  <si>
    <t>点検結果は妥当であり、執行率も良好であることから、引き続き必要な予算額を確保し、適正な執行に努めること。</t>
    <phoneticPr fontId="5"/>
  </si>
  <si>
    <t>執行等改善</t>
  </si>
  <si>
    <t>企業相談支援は地域で実施し、全国斉一的な制度に関するオンラインセミナーその他の周知啓発については全国一括で行うなど、体制を見直すことにより、事業を効率的に実施し、要求額を縮減するなかでも働き方改革全般に関する情報発信・相談支援を強化することとしている。</t>
    <phoneticPr fontId="5"/>
  </si>
  <si>
    <t>一般競争入札を導入するなど、コスト削減を念頭に置いて本事業を実施しており、その水準は妥当である。</t>
    <rPh sb="0" eb="2">
      <t>イッパン</t>
    </rPh>
    <rPh sb="2" eb="4">
      <t>キョウソウ</t>
    </rPh>
    <rPh sb="4" eb="6">
      <t>ニュウサツ</t>
    </rPh>
    <rPh sb="7" eb="9">
      <t>ドウニュウ</t>
    </rPh>
    <rPh sb="17" eb="19">
      <t>サクゲン</t>
    </rPh>
    <rPh sb="20" eb="22">
      <t>ネントウ</t>
    </rPh>
    <rPh sb="23" eb="24">
      <t>オ</t>
    </rPh>
    <rPh sb="26" eb="27">
      <t>ホン</t>
    </rPh>
    <rPh sb="27" eb="29">
      <t>ジギョウ</t>
    </rPh>
    <rPh sb="30" eb="32">
      <t>ジッシ</t>
    </rPh>
    <rPh sb="39" eb="41">
      <t>スイジュン</t>
    </rPh>
    <rPh sb="42" eb="44">
      <t>ダトウ</t>
    </rPh>
    <phoneticPr fontId="5"/>
  </si>
  <si>
    <t>一般競争入札の成果等により、経費が削減されたため。</t>
    <rPh sb="0" eb="2">
      <t>イッパン</t>
    </rPh>
    <rPh sb="2" eb="4">
      <t>キョウソウ</t>
    </rPh>
    <rPh sb="4" eb="6">
      <t>ニュウサツ</t>
    </rPh>
    <rPh sb="7" eb="9">
      <t>セイカ</t>
    </rPh>
    <rPh sb="9" eb="10">
      <t>トウ</t>
    </rPh>
    <rPh sb="14" eb="16">
      <t>ケイヒ</t>
    </rPh>
    <rPh sb="17" eb="19">
      <t>サクゲン</t>
    </rPh>
    <phoneticPr fontId="5"/>
  </si>
  <si>
    <t>委託費</t>
    <rPh sb="0" eb="3">
      <t>イタクヒ</t>
    </rPh>
    <phoneticPr fontId="5"/>
  </si>
  <si>
    <t>労働保険業務庁費</t>
    <rPh sb="0" eb="2">
      <t>ロウドウ</t>
    </rPh>
    <rPh sb="2" eb="4">
      <t>ホケン</t>
    </rPh>
    <rPh sb="4" eb="6">
      <t>ギョウム</t>
    </rPh>
    <rPh sb="6" eb="8">
      <t>チョウヒ</t>
    </rPh>
    <phoneticPr fontId="5"/>
  </si>
  <si>
    <t>委託事業実施に係る経費</t>
    <rPh sb="0" eb="2">
      <t>イタク</t>
    </rPh>
    <rPh sb="2" eb="4">
      <t>ジギョウ</t>
    </rPh>
    <rPh sb="4" eb="6">
      <t>ジッシ</t>
    </rPh>
    <rPh sb="7" eb="8">
      <t>カカ</t>
    </rPh>
    <rPh sb="9" eb="11">
      <t>ケイヒ</t>
    </rPh>
    <phoneticPr fontId="5"/>
  </si>
  <si>
    <t>非常勤職員に係る経費</t>
    <rPh sb="0" eb="3">
      <t>ヒジョウキン</t>
    </rPh>
    <rPh sb="3" eb="5">
      <t>ショクイン</t>
    </rPh>
    <rPh sb="6" eb="7">
      <t>カカ</t>
    </rPh>
    <rPh sb="8" eb="10">
      <t>ケイヒ</t>
    </rPh>
    <phoneticPr fontId="5"/>
  </si>
  <si>
    <t>B.東京労働局</t>
    <rPh sb="2" eb="4">
      <t>トウキョウ</t>
    </rPh>
    <rPh sb="4" eb="7">
      <t>ロウドウキョク</t>
    </rPh>
    <phoneticPr fontId="5"/>
  </si>
  <si>
    <t>C.アデコ株式会社</t>
    <rPh sb="5" eb="7">
      <t>カブシキ</t>
    </rPh>
    <rPh sb="7" eb="9">
      <t>カイシャ</t>
    </rPh>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</si>
  <si>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</si>
  <si>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</si>
  <si>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</si>
  <si>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</si>
  <si>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D.東京労働局</t>
    <rPh sb="2" eb="4">
      <t>トウキョウ</t>
    </rPh>
    <rPh sb="4" eb="7">
      <t>ロウドウキョク</t>
    </rPh>
    <phoneticPr fontId="5"/>
  </si>
  <si>
    <t>東京労働局</t>
    <rPh sb="0" eb="2">
      <t>トウキョウ</t>
    </rPh>
    <rPh sb="2" eb="5">
      <t>ロウドウキョク</t>
    </rPh>
    <phoneticPr fontId="5"/>
  </si>
  <si>
    <t>北海道労働局</t>
    <rPh sb="0" eb="3">
      <t>ホッカイドウ</t>
    </rPh>
    <phoneticPr fontId="5"/>
  </si>
  <si>
    <t>神奈川労働局</t>
    <rPh sb="0" eb="3">
      <t>カナガワ</t>
    </rPh>
    <phoneticPr fontId="5"/>
  </si>
  <si>
    <t>大阪労働局</t>
    <rPh sb="0" eb="2">
      <t>オオサカ</t>
    </rPh>
    <phoneticPr fontId="5"/>
  </si>
  <si>
    <t>福岡労働局</t>
    <rPh sb="0" eb="2">
      <t>フクオカ</t>
    </rPh>
    <phoneticPr fontId="5"/>
  </si>
  <si>
    <t>愛知労働局</t>
    <rPh sb="0" eb="2">
      <t>アイチ</t>
    </rPh>
    <phoneticPr fontId="5"/>
  </si>
  <si>
    <t>埼玉労働局</t>
    <rPh sb="0" eb="2">
      <t>サイタマ</t>
    </rPh>
    <phoneticPr fontId="5"/>
  </si>
  <si>
    <t>高知労働局</t>
    <rPh sb="0" eb="2">
      <t>コウチ</t>
    </rPh>
    <phoneticPr fontId="5"/>
  </si>
  <si>
    <t>長野労働局</t>
    <rPh sb="0" eb="2">
      <t>ナガノ</t>
    </rPh>
    <phoneticPr fontId="5"/>
  </si>
  <si>
    <t>兵庫労働局</t>
    <rPh sb="0" eb="2">
      <t>ヒョウゴ</t>
    </rPh>
    <phoneticPr fontId="5"/>
  </si>
  <si>
    <t>アデコ株式会社</t>
    <rPh sb="3" eb="7">
      <t>カブシキガイシャ</t>
    </rPh>
    <phoneticPr fontId="5"/>
  </si>
  <si>
    <t>株式会社東京リーガルマインド</t>
    <rPh sb="0" eb="6">
      <t>カブシキカイシャトウキョウ</t>
    </rPh>
    <phoneticPr fontId="5"/>
  </si>
  <si>
    <t>ランゲート株式会社</t>
    <rPh sb="5" eb="7">
      <t>カブシキ</t>
    </rPh>
    <rPh sb="7" eb="9">
      <t>カイシャ</t>
    </rPh>
    <phoneticPr fontId="5"/>
  </si>
  <si>
    <t>大阪府社会保険労務士会</t>
    <rPh sb="0" eb="3">
      <t>オオサカフ</t>
    </rPh>
    <rPh sb="3" eb="11">
      <t>シャカイホケンロウムシカイ</t>
    </rPh>
    <phoneticPr fontId="5"/>
  </si>
  <si>
    <t>キムラユニティー株式会社</t>
    <rPh sb="8" eb="12">
      <t>カブシキカイシャ</t>
    </rPh>
    <phoneticPr fontId="5"/>
  </si>
  <si>
    <t>高知県産業振興センター</t>
    <rPh sb="0" eb="3">
      <t>コウチケン</t>
    </rPh>
    <rPh sb="3" eb="5">
      <t>サンギョウ</t>
    </rPh>
    <rPh sb="5" eb="7">
      <t>シンコウ</t>
    </rPh>
    <phoneticPr fontId="5"/>
  </si>
  <si>
    <t>長野県中小企業団体中央会</t>
    <rPh sb="0" eb="3">
      <t>ナガノケン</t>
    </rPh>
    <rPh sb="3" eb="5">
      <t>チュウショウ</t>
    </rPh>
    <rPh sb="5" eb="7">
      <t>キギョウ</t>
    </rPh>
    <rPh sb="7" eb="9">
      <t>ダンタイ</t>
    </rPh>
    <rPh sb="9" eb="12">
      <t>チュウオウカイ</t>
    </rPh>
    <phoneticPr fontId="5"/>
  </si>
  <si>
    <t>島根県経営者協会</t>
    <rPh sb="0" eb="3">
      <t>シマネケン</t>
    </rPh>
    <rPh sb="3" eb="6">
      <t>ケイエイシャ</t>
    </rPh>
    <rPh sb="6" eb="8">
      <t>キョウカイ</t>
    </rPh>
    <phoneticPr fontId="5"/>
  </si>
  <si>
    <t>大阪労働局</t>
    <rPh sb="0" eb="2">
      <t>オオサカ</t>
    </rPh>
    <rPh sb="2" eb="5">
      <t>ロウドウキョク</t>
    </rPh>
    <phoneticPr fontId="5"/>
  </si>
  <si>
    <t>広島労働局</t>
    <rPh sb="0" eb="2">
      <t>ヒロシマ</t>
    </rPh>
    <rPh sb="2" eb="5">
      <t>ロウドウキョク</t>
    </rPh>
    <phoneticPr fontId="5"/>
  </si>
  <si>
    <t>千葉労働局</t>
    <rPh sb="0" eb="2">
      <t>チバ</t>
    </rPh>
    <rPh sb="2" eb="5">
      <t>ロウドウキョク</t>
    </rPh>
    <phoneticPr fontId="5"/>
  </si>
  <si>
    <t>6,879,267,748/66,743</t>
    <phoneticPr fontId="5"/>
  </si>
  <si>
    <t>「ニッポン一億総活躍プラン」（平成28年６月２日閣議決定）
「経済財政運営と改革の基本方針2021」（令和３年６月18日閣議決定）
「働き方改革実行計画」（平成29年３月28日働き方改革実現会議決定）</t>
    <rPh sb="51" eb="53">
      <t>レイワ</t>
    </rPh>
    <phoneticPr fontId="5"/>
  </si>
  <si>
    <t>全国センターで実施していた企業訪問相談等を都道府県センターで実施するに当たり、必要となる委託費を見直したことにより減額した。</t>
    <rPh sb="0" eb="2">
      <t>ゼンコク</t>
    </rPh>
    <rPh sb="7" eb="9">
      <t>ジッシ</t>
    </rPh>
    <rPh sb="13" eb="15">
      <t>キギョウ</t>
    </rPh>
    <rPh sb="15" eb="17">
      <t>ホウモン</t>
    </rPh>
    <rPh sb="17" eb="19">
      <t>ソウダン</t>
    </rPh>
    <rPh sb="19" eb="20">
      <t>トウ</t>
    </rPh>
    <rPh sb="21" eb="25">
      <t>トドウフケン</t>
    </rPh>
    <rPh sb="30" eb="32">
      <t>ジッシ</t>
    </rPh>
    <rPh sb="35" eb="36">
      <t>ア</t>
    </rPh>
    <rPh sb="39" eb="41">
      <t>ヒツヨウ</t>
    </rPh>
    <rPh sb="44" eb="46">
      <t>イタク</t>
    </rPh>
    <rPh sb="46" eb="47">
      <t>ヒ</t>
    </rPh>
    <rPh sb="48" eb="50">
      <t>ミナオ</t>
    </rPh>
    <rPh sb="57" eb="59">
      <t>ゲンガク</t>
    </rPh>
    <phoneticPr fontId="5"/>
  </si>
  <si>
    <t>人券費等に係る経費</t>
    <rPh sb="0" eb="3">
      <t>ジンケンヒ</t>
    </rPh>
    <rPh sb="3" eb="4">
      <t>トウ</t>
    </rPh>
    <rPh sb="5" eb="6">
      <t>カカ</t>
    </rPh>
    <rPh sb="7" eb="9">
      <t>ケイヒ</t>
    </rPh>
    <phoneticPr fontId="5"/>
  </si>
  <si>
    <t>消耗品費・印刷製本費等に係る経費</t>
    <rPh sb="0" eb="3">
      <t>ショウモウヒン</t>
    </rPh>
    <rPh sb="3" eb="4">
      <t>ヒ</t>
    </rPh>
    <rPh sb="5" eb="7">
      <t>インサツ</t>
    </rPh>
    <rPh sb="7" eb="9">
      <t>セイホン</t>
    </rPh>
    <rPh sb="9" eb="10">
      <t>ヒ</t>
    </rPh>
    <rPh sb="10" eb="11">
      <t>トウ</t>
    </rPh>
    <rPh sb="12" eb="13">
      <t>カカ</t>
    </rPh>
    <rPh sb="14" eb="16">
      <t>ケイヒ</t>
    </rPh>
    <phoneticPr fontId="5"/>
  </si>
  <si>
    <t>専門家謝金等に係る経費</t>
    <rPh sb="0" eb="3">
      <t>センモンカ</t>
    </rPh>
    <rPh sb="3" eb="5">
      <t>シャキン</t>
    </rPh>
    <rPh sb="5" eb="6">
      <t>トウ</t>
    </rPh>
    <rPh sb="7" eb="8">
      <t>カカ</t>
    </rPh>
    <rPh sb="9" eb="11">
      <t>ケイヒ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</si>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</sst>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188799</xdr:colOff>
      <xdr:row>749</xdr:row>
      <xdr:rowOff>166688</xdr:rowOff>
    </xdr:from>
    <xdr:to>
      <xdr:col>48</xdr:col>
      <xdr:colOff>183129</xdr:colOff>
      <xdr:row>760</xdr:row>
      <xdr:rowOff>166688</xdr:rowOff>
    </xdr:to>
    <xdr:sp macro="" textlink="">
      <xdr:nvSpPr>
        <xdr:cNvPr id="2" name="正方形/長方形 1"/>
        <xdr:cNvSpPr/>
      </xdr:nvSpPr>
      <xdr:spPr>
        <a:xfrm>
          <a:off x="1605643" y="42219563"/>
          <a:ext cx="8292986" cy="39290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176893</xdr:colOff>
      <xdr:row>750</xdr:row>
      <xdr:rowOff>95250</xdr:rowOff>
    </xdr:from>
    <xdr:to>
      <xdr:col>34</xdr:col>
      <xdr:colOff>176893</xdr:colOff>
      <xdr:row>753</xdr:row>
      <xdr:rowOff>95250</xdr:rowOff>
    </xdr:to>
    <xdr:sp macro="" textlink="">
      <xdr:nvSpPr>
        <xdr:cNvPr id="3" name="テキスト ボックス 2"/>
        <xdr:cNvSpPr txBox="1"/>
      </xdr:nvSpPr>
      <xdr:spPr>
        <a:xfrm>
          <a:off x="2422072" y="42073286"/>
          <a:ext cx="4694464"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endParaRPr kumimoji="1" lang="en-US" altLang="ja-JP" sz="2400"/>
        </a:p>
        <a:p>
          <a:pPr algn="ctr"/>
          <a:r>
            <a:rPr kumimoji="1" lang="en-US" altLang="ja-JP" sz="2400"/>
            <a:t>6,999</a:t>
          </a:r>
          <a:r>
            <a:rPr kumimoji="1" lang="ja-JP" altLang="en-US" sz="2400"/>
            <a:t>百万円</a:t>
          </a:r>
        </a:p>
      </xdr:txBody>
    </xdr:sp>
    <xdr:clientData/>
  </xdr:twoCellAnchor>
  <xdr:twoCellAnchor>
    <xdr:from>
      <xdr:col>19</xdr:col>
      <xdr:colOff>17609</xdr:colOff>
      <xdr:row>756</xdr:row>
      <xdr:rowOff>95250</xdr:rowOff>
    </xdr:from>
    <xdr:to>
      <xdr:col>34</xdr:col>
      <xdr:colOff>176893</xdr:colOff>
      <xdr:row>759</xdr:row>
      <xdr:rowOff>95250</xdr:rowOff>
    </xdr:to>
    <xdr:sp macro="" textlink="">
      <xdr:nvSpPr>
        <xdr:cNvPr id="4" name="テキスト ボックス 3"/>
        <xdr:cNvSpPr txBox="1"/>
      </xdr:nvSpPr>
      <xdr:spPr>
        <a:xfrm>
          <a:off x="3895645" y="44196000"/>
          <a:ext cx="3220891"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800">
              <a:solidFill>
                <a:schemeClr val="dk1"/>
              </a:solidFill>
              <a:latin typeface="+mn-lt"/>
              <a:ea typeface="+mn-ea"/>
              <a:cs typeface="+mn-cs"/>
            </a:rPr>
            <a:t>Ｂ</a:t>
          </a:r>
          <a:r>
            <a:rPr kumimoji="1" lang="ja-JP" altLang="en-US" sz="1800">
              <a:solidFill>
                <a:schemeClr val="dk1"/>
              </a:solidFill>
              <a:latin typeface="+mn-lt"/>
              <a:ea typeface="+mn-ea"/>
              <a:cs typeface="+mn-cs"/>
            </a:rPr>
            <a:t>　</a:t>
          </a:r>
          <a:r>
            <a:rPr kumimoji="1" lang="ja-JP" altLang="en-US" sz="1800"/>
            <a:t>都道府県労働局（</a:t>
          </a:r>
          <a:r>
            <a:rPr kumimoji="1" lang="en-US" altLang="ja-JP" sz="1800"/>
            <a:t>47</a:t>
          </a:r>
          <a:r>
            <a:rPr kumimoji="1" lang="ja-JP" altLang="en-US" sz="1800"/>
            <a:t>局）</a:t>
          </a:r>
          <a:r>
            <a:rPr kumimoji="1" lang="en-US" altLang="ja-JP" sz="1800"/>
            <a:t/>
          </a:r>
          <a:br>
            <a:rPr kumimoji="1" lang="en-US" altLang="ja-JP" sz="1800"/>
          </a:br>
          <a:r>
            <a:rPr kumimoji="1" lang="en-US" altLang="ja-JP" sz="1800"/>
            <a:t>1,419</a:t>
          </a:r>
          <a:r>
            <a:rPr kumimoji="1" lang="ja-JP" altLang="en-US" sz="1800"/>
            <a:t>百万円</a:t>
          </a:r>
        </a:p>
      </xdr:txBody>
    </xdr:sp>
    <xdr:clientData/>
  </xdr:twoCellAnchor>
  <xdr:twoCellAnchor>
    <xdr:from>
      <xdr:col>38</xdr:col>
      <xdr:colOff>176894</xdr:colOff>
      <xdr:row>750</xdr:row>
      <xdr:rowOff>95250</xdr:rowOff>
    </xdr:from>
    <xdr:to>
      <xdr:col>46</xdr:col>
      <xdr:colOff>176893</xdr:colOff>
      <xdr:row>753</xdr:row>
      <xdr:rowOff>95250</xdr:rowOff>
    </xdr:to>
    <xdr:sp macro="" textlink="">
      <xdr:nvSpPr>
        <xdr:cNvPr id="5" name="テキスト ボックス 4"/>
        <xdr:cNvSpPr txBox="1"/>
      </xdr:nvSpPr>
      <xdr:spPr>
        <a:xfrm>
          <a:off x="7932965" y="42073286"/>
          <a:ext cx="1632857"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本省事務費</a:t>
          </a:r>
          <a:endParaRPr kumimoji="1" lang="en-US" altLang="ja-JP" sz="1400"/>
        </a:p>
        <a:p>
          <a:pPr algn="ctr"/>
          <a:r>
            <a:rPr kumimoji="1" lang="en-US" altLang="ja-JP" sz="1400"/>
            <a:t>0.008</a:t>
          </a:r>
          <a:r>
            <a:rPr kumimoji="1" lang="ja-JP" altLang="en-US" sz="1400"/>
            <a:t>百万円</a:t>
          </a:r>
        </a:p>
      </xdr:txBody>
    </xdr:sp>
    <xdr:clientData/>
  </xdr:twoCellAnchor>
  <xdr:twoCellAnchor>
    <xdr:from>
      <xdr:col>38</xdr:col>
      <xdr:colOff>176894</xdr:colOff>
      <xdr:row>756</xdr:row>
      <xdr:rowOff>95250</xdr:rowOff>
    </xdr:from>
    <xdr:to>
      <xdr:col>46</xdr:col>
      <xdr:colOff>176894</xdr:colOff>
      <xdr:row>759</xdr:row>
      <xdr:rowOff>95250</xdr:rowOff>
    </xdr:to>
    <xdr:sp macro="" textlink="">
      <xdr:nvSpPr>
        <xdr:cNvPr id="6" name="テキスト ボックス 5"/>
        <xdr:cNvSpPr txBox="1"/>
      </xdr:nvSpPr>
      <xdr:spPr>
        <a:xfrm>
          <a:off x="7932965" y="44196000"/>
          <a:ext cx="1632858"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Ｄ　労働局事務費</a:t>
          </a:r>
          <a:endParaRPr kumimoji="1" lang="en-US" altLang="ja-JP" sz="1400"/>
        </a:p>
        <a:p>
          <a:pPr algn="ctr"/>
          <a:r>
            <a:rPr kumimoji="1" lang="en-US" altLang="ja-JP" sz="1400"/>
            <a:t>120</a:t>
          </a:r>
          <a:r>
            <a:rPr kumimoji="1" lang="ja-JP" altLang="en-US" sz="1400"/>
            <a:t>百万円</a:t>
          </a:r>
        </a:p>
      </xdr:txBody>
    </xdr:sp>
    <xdr:clientData/>
  </xdr:twoCellAnchor>
  <xdr:twoCellAnchor>
    <xdr:from>
      <xdr:col>27</xdr:col>
      <xdr:colOff>29039</xdr:colOff>
      <xdr:row>753</xdr:row>
      <xdr:rowOff>221877</xdr:rowOff>
    </xdr:from>
    <xdr:to>
      <xdr:col>31</xdr:col>
      <xdr:colOff>161226</xdr:colOff>
      <xdr:row>756</xdr:row>
      <xdr:rowOff>30870</xdr:rowOff>
    </xdr:to>
    <xdr:sp macro="" textlink="">
      <xdr:nvSpPr>
        <xdr:cNvPr id="7" name="右矢印 6"/>
        <xdr:cNvSpPr/>
      </xdr:nvSpPr>
      <xdr:spPr>
        <a:xfrm rot="5400000">
          <a:off x="5579065" y="43222137"/>
          <a:ext cx="870350" cy="9486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176893</xdr:colOff>
      <xdr:row>751</xdr:row>
      <xdr:rowOff>95251</xdr:rowOff>
    </xdr:from>
    <xdr:to>
      <xdr:col>37</xdr:col>
      <xdr:colOff>176893</xdr:colOff>
      <xdr:row>751</xdr:row>
      <xdr:rowOff>95251</xdr:rowOff>
    </xdr:to>
    <xdr:cxnSp macro="">
      <xdr:nvCxnSpPr>
        <xdr:cNvPr id="8" name="直線矢印コネクタ 7"/>
        <xdr:cNvCxnSpPr/>
      </xdr:nvCxnSpPr>
      <xdr:spPr>
        <a:xfrm>
          <a:off x="7320643" y="42427072"/>
          <a:ext cx="4082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176893</xdr:colOff>
      <xdr:row>757</xdr:row>
      <xdr:rowOff>95250</xdr:rowOff>
    </xdr:from>
    <xdr:to>
      <xdr:col>37</xdr:col>
      <xdr:colOff>176893</xdr:colOff>
      <xdr:row>757</xdr:row>
      <xdr:rowOff>95250</xdr:rowOff>
    </xdr:to>
    <xdr:cxnSp macro="">
      <xdr:nvCxnSpPr>
        <xdr:cNvPr id="9" name="直線矢印コネクタ 8"/>
        <xdr:cNvCxnSpPr/>
      </xdr:nvCxnSpPr>
      <xdr:spPr>
        <a:xfrm>
          <a:off x="7320643" y="44549786"/>
          <a:ext cx="4082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53508</xdr:colOff>
      <xdr:row>755</xdr:row>
      <xdr:rowOff>98915</xdr:rowOff>
    </xdr:from>
    <xdr:to>
      <xdr:col>27</xdr:col>
      <xdr:colOff>199147</xdr:colOff>
      <xdr:row>756</xdr:row>
      <xdr:rowOff>111394</xdr:rowOff>
    </xdr:to>
    <xdr:sp macro="" textlink="">
      <xdr:nvSpPr>
        <xdr:cNvPr id="10" name="正方形/長方形 9"/>
        <xdr:cNvSpPr/>
      </xdr:nvSpPr>
      <xdr:spPr>
        <a:xfrm>
          <a:off x="4135651" y="43845879"/>
          <a:ext cx="1574389" cy="366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8</xdr:col>
      <xdr:colOff>200359</xdr:colOff>
      <xdr:row>749</xdr:row>
      <xdr:rowOff>221907</xdr:rowOff>
    </xdr:from>
    <xdr:to>
      <xdr:col>16</xdr:col>
      <xdr:colOff>126804</xdr:colOff>
      <xdr:row>750</xdr:row>
      <xdr:rowOff>228467</xdr:rowOff>
    </xdr:to>
    <xdr:sp macro="" textlink="">
      <xdr:nvSpPr>
        <xdr:cNvPr id="11" name="正方形/長方形 10"/>
        <xdr:cNvSpPr/>
      </xdr:nvSpPr>
      <xdr:spPr>
        <a:xfrm>
          <a:off x="1833216" y="41846157"/>
          <a:ext cx="1559302" cy="360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26</xdr:col>
      <xdr:colOff>147946</xdr:colOff>
      <xdr:row>759</xdr:row>
      <xdr:rowOff>210509</xdr:rowOff>
    </xdr:from>
    <xdr:to>
      <xdr:col>32</xdr:col>
      <xdr:colOff>1844</xdr:colOff>
      <xdr:row>762</xdr:row>
      <xdr:rowOff>80490</xdr:rowOff>
    </xdr:to>
    <xdr:sp macro="" textlink="">
      <xdr:nvSpPr>
        <xdr:cNvPr id="12" name="右矢印 11"/>
        <xdr:cNvSpPr/>
      </xdr:nvSpPr>
      <xdr:spPr>
        <a:xfrm rot="5400000">
          <a:off x="5528334" y="45299014"/>
          <a:ext cx="931338" cy="107854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166513</xdr:colOff>
      <xdr:row>753</xdr:row>
      <xdr:rowOff>240549</xdr:rowOff>
    </xdr:from>
    <xdr:to>
      <xdr:col>17</xdr:col>
      <xdr:colOff>37361</xdr:colOff>
      <xdr:row>762</xdr:row>
      <xdr:rowOff>95257</xdr:rowOff>
    </xdr:to>
    <xdr:sp macro="" textlink="">
      <xdr:nvSpPr>
        <xdr:cNvPr id="13" name="右矢印 12"/>
        <xdr:cNvSpPr/>
      </xdr:nvSpPr>
      <xdr:spPr>
        <a:xfrm rot="5400000">
          <a:off x="1440047" y="44251587"/>
          <a:ext cx="3038779" cy="109549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69206</xdr:colOff>
      <xdr:row>764</xdr:row>
      <xdr:rowOff>67740</xdr:rowOff>
    </xdr:from>
    <xdr:to>
      <xdr:col>43</xdr:col>
      <xdr:colOff>45204</xdr:colOff>
      <xdr:row>766</xdr:row>
      <xdr:rowOff>72276</xdr:rowOff>
    </xdr:to>
    <xdr:sp macro="" textlink="">
      <xdr:nvSpPr>
        <xdr:cNvPr id="14" name="テキスト ボックス 13"/>
        <xdr:cNvSpPr txBox="1"/>
      </xdr:nvSpPr>
      <xdr:spPr>
        <a:xfrm>
          <a:off x="5171885" y="46998776"/>
          <a:ext cx="3649926" cy="1338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a:solidFill>
                <a:schemeClr val="dk1"/>
              </a:solidFill>
              <a:latin typeface="+mn-lt"/>
              <a:ea typeface="+mn-ea"/>
              <a:cs typeface="+mn-cs"/>
            </a:rPr>
            <a:t>Ｃ</a:t>
          </a:r>
          <a:r>
            <a:rPr kumimoji="1" lang="ja-JP" altLang="en-US" sz="2400">
              <a:solidFill>
                <a:schemeClr val="dk1"/>
              </a:solidFill>
              <a:latin typeface="+mn-lt"/>
              <a:ea typeface="+mn-ea"/>
              <a:cs typeface="+mn-cs"/>
            </a:rPr>
            <a:t>　</a:t>
          </a:r>
          <a:r>
            <a:rPr kumimoji="1" lang="ja-JP" altLang="en-US" sz="2400"/>
            <a:t>民間事業者（</a:t>
          </a:r>
          <a:r>
            <a:rPr kumimoji="1" lang="en-US" altLang="ja-JP" sz="2400"/>
            <a:t>47</a:t>
          </a:r>
          <a:r>
            <a:rPr kumimoji="1" lang="ja-JP" altLang="en-US" sz="2400"/>
            <a:t>社）</a:t>
          </a:r>
          <a:endParaRPr kumimoji="1" lang="en-US" altLang="ja-JP" sz="2400"/>
        </a:p>
        <a:p>
          <a:pPr algn="ctr"/>
          <a:r>
            <a:rPr kumimoji="1" lang="en-US" altLang="ja-JP" sz="2400"/>
            <a:t>1,299</a:t>
          </a:r>
          <a:r>
            <a:rPr kumimoji="1" lang="ja-JP" altLang="en-US" sz="2400"/>
            <a:t>百万円</a:t>
          </a:r>
        </a:p>
      </xdr:txBody>
    </xdr:sp>
    <xdr:clientData/>
  </xdr:twoCellAnchor>
  <xdr:twoCellAnchor>
    <xdr:from>
      <xdr:col>9</xdr:col>
      <xdr:colOff>0</xdr:colOff>
      <xdr:row>762</xdr:row>
      <xdr:rowOff>326571</xdr:rowOff>
    </xdr:from>
    <xdr:to>
      <xdr:col>29</xdr:col>
      <xdr:colOff>197029</xdr:colOff>
      <xdr:row>763</xdr:row>
      <xdr:rowOff>333131</xdr:rowOff>
    </xdr:to>
    <xdr:sp macro="" textlink="">
      <xdr:nvSpPr>
        <xdr:cNvPr id="15" name="正方形/長方形 14"/>
        <xdr:cNvSpPr/>
      </xdr:nvSpPr>
      <xdr:spPr>
        <a:xfrm>
          <a:off x="1836964" y="46550035"/>
          <a:ext cx="4279172" cy="360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9</xdr:col>
      <xdr:colOff>27214</xdr:colOff>
      <xdr:row>764</xdr:row>
      <xdr:rowOff>68035</xdr:rowOff>
    </xdr:from>
    <xdr:to>
      <xdr:col>22</xdr:col>
      <xdr:colOff>153505</xdr:colOff>
      <xdr:row>766</xdr:row>
      <xdr:rowOff>59548</xdr:rowOff>
    </xdr:to>
    <xdr:sp macro="" textlink="">
      <xdr:nvSpPr>
        <xdr:cNvPr id="16" name="テキスト ボックス 15"/>
        <xdr:cNvSpPr txBox="1"/>
      </xdr:nvSpPr>
      <xdr:spPr>
        <a:xfrm>
          <a:off x="1864178" y="46999071"/>
          <a:ext cx="2779684" cy="13250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　全国社会保険労務士会連合会　</a:t>
          </a:r>
          <a:endParaRPr kumimoji="1" lang="en-US" altLang="ja-JP" sz="2000"/>
        </a:p>
        <a:p>
          <a:pPr algn="ctr"/>
          <a:r>
            <a:rPr kumimoji="1" lang="en-US" altLang="ja-JP" sz="2000"/>
            <a:t>5,580</a:t>
          </a:r>
          <a:r>
            <a:rPr kumimoji="1" lang="ja-JP" altLang="en-US" sz="2000"/>
            <a:t>百万円</a:t>
          </a:r>
        </a:p>
      </xdr:txBody>
    </xdr:sp>
    <xdr:clientData/>
  </xdr:twoCellAnchor>
  <xdr:twoCellAnchor>
    <xdr:from>
      <xdr:col>25</xdr:col>
      <xdr:colOff>68035</xdr:colOff>
      <xdr:row>762</xdr:row>
      <xdr:rowOff>312965</xdr:rowOff>
    </xdr:from>
    <xdr:to>
      <xdr:col>46</xdr:col>
      <xdr:colOff>60957</xdr:colOff>
      <xdr:row>763</xdr:row>
      <xdr:rowOff>319525</xdr:rowOff>
    </xdr:to>
    <xdr:sp macro="" textlink="">
      <xdr:nvSpPr>
        <xdr:cNvPr id="18" name="正方形/長方形 17"/>
        <xdr:cNvSpPr/>
      </xdr:nvSpPr>
      <xdr:spPr>
        <a:xfrm>
          <a:off x="5170714" y="46536429"/>
          <a:ext cx="4279172" cy="360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7</xdr:col>
      <xdr:colOff>81642</xdr:colOff>
      <xdr:row>766</xdr:row>
      <xdr:rowOff>204108</xdr:rowOff>
    </xdr:from>
    <xdr:to>
      <xdr:col>49</xdr:col>
      <xdr:colOff>455620</xdr:colOff>
      <xdr:row>771</xdr:row>
      <xdr:rowOff>81992</xdr:rowOff>
    </xdr:to>
    <xdr:sp macro="" textlink="">
      <xdr:nvSpPr>
        <xdr:cNvPr id="19" name="テキスト ボックス 18"/>
        <xdr:cNvSpPr txBox="1"/>
      </xdr:nvSpPr>
      <xdr:spPr>
        <a:xfrm>
          <a:off x="1510392" y="48468644"/>
          <a:ext cx="8946478" cy="197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概要</a:t>
          </a:r>
          <a:endParaRPr kumimoji="1" lang="en-US" altLang="ja-JP" sz="1100"/>
        </a:p>
        <a:p>
          <a:pPr algn="l"/>
          <a:r>
            <a:rPr kumimoji="1" lang="en-US" altLang="ja-JP" sz="1100"/>
            <a:t>A</a:t>
          </a:r>
          <a:r>
            <a:rPr kumimoji="1" lang="ja-JP" altLang="en-US" sz="1100"/>
            <a:t>：「働き方改革推進支援センター」を通じて、個々の中小企業・小規模事業者等の様々な課題に応じたコンサルティングの実施や、各地域の商工会議所・商工会・中央会・市区町村等の相談窓口に、労務管理等の専門家を派遣し、全国津々浦々に必要な支援を届ける。さらに、派遣型専門家が中小企業・小規模事業者等を訪問し、働き方改革の周知を含めた、プッシュ型の支援を行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都道府県に「働き方改革推進支援センター」を設置し、長時間労働の是正、同一労働同一賃金の実現、生産性向上による賃金引上げ、人手不足の緩和などの労務管理に関する課題について、労務管理等の専門家による</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協定届・就業規則作成ツールや業種別同一労働同一賃金マニュアル等を活用した窓口相談や企業の取組事例や労働関係助成金の活用方法などに関するセミナーの実施、生活衛生関係営業者等の収益力向上等に関するセミナー等を行う。</a:t>
          </a:r>
          <a:endParaRPr kumimoji="1" lang="en-US" altLang="ja-JP" sz="1100"/>
        </a:p>
        <a:p>
          <a:pPr algn="l"/>
          <a:r>
            <a:rPr kumimoji="1" lang="en-US" altLang="ja-JP" sz="1100"/>
            <a:t>D</a:t>
          </a:r>
          <a:r>
            <a:rPr kumimoji="1" lang="ja-JP" altLang="en-US" sz="1100"/>
            <a:t>：都道府県労働局の賃金職員等に要する経費（行政経費）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735</v>
      </c>
      <c r="AK2" s="206"/>
      <c r="AL2" s="206"/>
      <c r="AM2" s="206"/>
      <c r="AN2" s="98" t="s">
        <v>404</v>
      </c>
      <c r="AO2" s="206">
        <v>20</v>
      </c>
      <c r="AP2" s="206"/>
      <c r="AQ2" s="206"/>
      <c r="AR2" s="99" t="s">
        <v>707</v>
      </c>
      <c r="AS2" s="207">
        <v>558</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59.25"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労働保険特別会計労災勘定、労働保険特別会計雇用勘定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6.2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813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48.75" customHeight="1" x14ac:dyDescent="0.15">
      <c r="A9" s="123" t="s">
        <v>23</v>
      </c>
      <c r="B9" s="124"/>
      <c r="C9" s="124"/>
      <c r="D9" s="124"/>
      <c r="E9" s="124"/>
      <c r="F9" s="124"/>
      <c r="G9" s="568" t="s">
        <v>769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4.5" customHeight="1" x14ac:dyDescent="0.15">
      <c r="A10" s="738" t="s">
        <v>30</v>
      </c>
      <c r="B10" s="739"/>
      <c r="C10" s="739"/>
      <c r="D10" s="739"/>
      <c r="E10" s="739"/>
      <c r="F10" s="739"/>
      <c r="G10" s="671" t="s">
        <v>764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1546</v>
      </c>
      <c r="Q13" s="164"/>
      <c r="R13" s="164"/>
      <c r="S13" s="164"/>
      <c r="T13" s="164"/>
      <c r="U13" s="164"/>
      <c r="V13" s="165"/>
      <c r="W13" s="163">
        <v>7626</v>
      </c>
      <c r="X13" s="164"/>
      <c r="Y13" s="164"/>
      <c r="Z13" s="164"/>
      <c r="AA13" s="164"/>
      <c r="AB13" s="164"/>
      <c r="AC13" s="165"/>
      <c r="AD13" s="163">
        <v>9097</v>
      </c>
      <c r="AE13" s="164"/>
      <c r="AF13" s="164"/>
      <c r="AG13" s="164"/>
      <c r="AH13" s="164"/>
      <c r="AI13" s="164"/>
      <c r="AJ13" s="165"/>
      <c r="AK13" s="163">
        <v>6679</v>
      </c>
      <c r="AL13" s="164"/>
      <c r="AM13" s="164"/>
      <c r="AN13" s="164"/>
      <c r="AO13" s="164"/>
      <c r="AP13" s="164"/>
      <c r="AQ13" s="165"/>
      <c r="AR13" s="160">
        <v>4375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736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736</v>
      </c>
      <c r="AL15" s="164"/>
      <c r="AM15" s="164"/>
      <c r="AN15" s="164"/>
      <c r="AO15" s="164"/>
      <c r="AP15" s="164"/>
      <c r="AQ15" s="165"/>
      <c r="AR15" s="163" t="s">
        <v>818</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736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v>-1585</v>
      </c>
      <c r="X17" s="164"/>
      <c r="Y17" s="164"/>
      <c r="Z17" s="164"/>
      <c r="AA17" s="164"/>
      <c r="AB17" s="164"/>
      <c r="AC17" s="165"/>
      <c r="AD17" s="163">
        <v>-1348</v>
      </c>
      <c r="AE17" s="164"/>
      <c r="AF17" s="164"/>
      <c r="AG17" s="164"/>
      <c r="AH17" s="164"/>
      <c r="AI17" s="164"/>
      <c r="AJ17" s="165"/>
      <c r="AK17" s="163" t="s">
        <v>736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1546</v>
      </c>
      <c r="Q18" s="170"/>
      <c r="R18" s="170"/>
      <c r="S18" s="170"/>
      <c r="T18" s="170"/>
      <c r="U18" s="170"/>
      <c r="V18" s="171"/>
      <c r="W18" s="169">
        <f>SUM(W13:AC17)</f>
        <v>6041</v>
      </c>
      <c r="X18" s="170"/>
      <c r="Y18" s="170"/>
      <c r="Z18" s="170"/>
      <c r="AA18" s="170"/>
      <c r="AB18" s="170"/>
      <c r="AC18" s="171"/>
      <c r="AD18" s="169">
        <f>SUM(AD13:AJ17)</f>
        <v>7749</v>
      </c>
      <c r="AE18" s="170"/>
      <c r="AF18" s="170"/>
      <c r="AG18" s="170"/>
      <c r="AH18" s="170"/>
      <c r="AI18" s="170"/>
      <c r="AJ18" s="171"/>
      <c r="AK18" s="169">
        <f>SUM(AK13:AQ17)</f>
        <v>6679</v>
      </c>
      <c r="AL18" s="170"/>
      <c r="AM18" s="170"/>
      <c r="AN18" s="170"/>
      <c r="AO18" s="170"/>
      <c r="AP18" s="170"/>
      <c r="AQ18" s="171"/>
      <c r="AR18" s="169">
        <f>SUM(AR13:AX17)</f>
        <v>4375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1000</v>
      </c>
      <c r="Q19" s="164"/>
      <c r="R19" s="164"/>
      <c r="S19" s="164"/>
      <c r="T19" s="164"/>
      <c r="U19" s="164"/>
      <c r="V19" s="165"/>
      <c r="W19" s="163">
        <v>4159</v>
      </c>
      <c r="X19" s="164"/>
      <c r="Y19" s="164"/>
      <c r="Z19" s="164"/>
      <c r="AA19" s="164"/>
      <c r="AB19" s="164"/>
      <c r="AC19" s="165"/>
      <c r="AD19" s="163">
        <v>6999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0.64683053040103489</v>
      </c>
      <c r="Q20" s="535"/>
      <c r="R20" s="535"/>
      <c r="S20" s="535"/>
      <c r="T20" s="535"/>
      <c r="U20" s="535"/>
      <c r="V20" s="535"/>
      <c r="W20" s="535">
        <f t="shared" ref="W20" si="0">IF(W18=0, "-", SUM(W19)/W18)</f>
        <v>0.68846217513656682</v>
      </c>
      <c r="X20" s="535"/>
      <c r="Y20" s="535"/>
      <c r="Z20" s="535"/>
      <c r="AA20" s="535"/>
      <c r="AB20" s="535"/>
      <c r="AC20" s="535"/>
      <c r="AD20" s="535">
        <f t="shared" ref="AD20" si="1">IF(AD18=0, "-", SUM(AD19)/AD18)</f>
        <v>0.90321331784746417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0.64683053040103489</v>
      </c>
      <c r="Q21" s="535"/>
      <c r="R21" s="535"/>
      <c r="S21" s="535"/>
      <c r="T21" s="535"/>
      <c r="U21" s="535"/>
      <c r="V21" s="535"/>
      <c r="W21" s="535">
        <f t="shared" ref="W21" si="2">IF(W19=0, "-", SUM(W19)/SUM(W13,W14))</f>
        <v>0.54537109887227908</v>
      </c>
      <c r="X21" s="535"/>
      <c r="Y21" s="535"/>
      <c r="Z21" s="535"/>
      <c r="AA21" s="535"/>
      <c r="AB21" s="535"/>
      <c r="AC21" s="535"/>
      <c r="AD21" s="535">
        <f t="shared" ref="AD21" si="3">IF(AD19=0, "-", SUM(AD19)/SUM(AD13,AD14))</f>
        <v>0.76937451907222165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3260</v>
      </c>
      <c r="Q23" s="161"/>
      <c r="R23" s="161"/>
      <c r="S23" s="161"/>
      <c r="T23" s="161"/>
      <c r="U23" s="161"/>
      <c r="V23" s="162"/>
      <c r="W23" s="160">
        <v>2118</v>
      </c>
      <c r="X23" s="161"/>
      <c r="Y23" s="161"/>
      <c r="Z23" s="161"/>
      <c r="AA23" s="161"/>
      <c r="AB23" s="161"/>
      <c r="AC23" s="162"/>
      <c r="AD23" s="149" t="s">
        <v>814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3260</v>
      </c>
      <c r="Q24" s="164"/>
      <c r="R24" s="164"/>
      <c r="S24" s="164"/>
      <c r="T24" s="164"/>
      <c r="U24" s="164"/>
      <c r="V24" s="165"/>
      <c r="W24" s="163">
        <v>2118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150</v>
      </c>
      <c r="Q25" s="164"/>
      <c r="R25" s="164"/>
      <c r="S25" s="164"/>
      <c r="T25" s="164"/>
      <c r="U25" s="164"/>
      <c r="V25" s="165"/>
      <c r="W25" s="163">
        <v>136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8</v>
      </c>
      <c r="Q26" s="164"/>
      <c r="R26" s="164"/>
      <c r="S26" s="164"/>
      <c r="T26" s="164"/>
      <c r="U26" s="164"/>
      <c r="V26" s="165"/>
      <c r="W26" s="163">
        <v>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721</v>
      </c>
      <c r="H27" s="136"/>
      <c r="I27" s="136"/>
      <c r="J27" s="136"/>
      <c r="K27" s="136"/>
      <c r="L27" s="136"/>
      <c r="M27" s="136"/>
      <c r="N27" s="136"/>
      <c r="O27" s="137"/>
      <c r="P27" s="163">
        <v>1</v>
      </c>
      <c r="Q27" s="164"/>
      <c r="R27" s="164"/>
      <c r="S27" s="164"/>
      <c r="T27" s="164"/>
      <c r="U27" s="164"/>
      <c r="V27" s="165"/>
      <c r="W27" s="163">
        <v>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6679</v>
      </c>
      <c r="Q29" s="164"/>
      <c r="R29" s="164"/>
      <c r="S29" s="164"/>
      <c r="T29" s="164"/>
      <c r="U29" s="164"/>
      <c r="V29" s="165"/>
      <c r="W29" s="211">
        <f>AR13</f>
        <v>4375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67.5" customHeight="1" x14ac:dyDescent="0.15">
      <c r="A32" s="511"/>
      <c r="B32" s="509"/>
      <c r="C32" s="509"/>
      <c r="D32" s="509"/>
      <c r="E32" s="509"/>
      <c r="F32" s="510"/>
      <c r="G32" s="536" t="s">
        <v>756</v>
      </c>
      <c r="H32" s="537"/>
      <c r="I32" s="537"/>
      <c r="J32" s="537"/>
      <c r="K32" s="537"/>
      <c r="L32" s="537"/>
      <c r="M32" s="537"/>
      <c r="N32" s="537"/>
      <c r="O32" s="538"/>
      <c r="P32" s="191" t="s">
        <v>757</v>
      </c>
      <c r="Q32" s="191"/>
      <c r="R32" s="191"/>
      <c r="S32" s="191"/>
      <c r="T32" s="191"/>
      <c r="U32" s="191"/>
      <c r="V32" s="191"/>
      <c r="W32" s="191"/>
      <c r="X32" s="233"/>
      <c r="Y32" s="339" t="s">
        <v>12</v>
      </c>
      <c r="Z32" s="545"/>
      <c r="AA32" s="546"/>
      <c r="AB32" s="547" t="s">
        <v>369</v>
      </c>
      <c r="AC32" s="547"/>
      <c r="AD32" s="547"/>
      <c r="AE32" s="363">
        <v>98.6</v>
      </c>
      <c r="AF32" s="364"/>
      <c r="AG32" s="364"/>
      <c r="AH32" s="364"/>
      <c r="AI32" s="363">
        <v>98.2</v>
      </c>
      <c r="AJ32" s="364"/>
      <c r="AK32" s="364"/>
      <c r="AL32" s="364"/>
      <c r="AM32" s="363">
        <v>98.8</v>
      </c>
      <c r="AN32" s="364"/>
      <c r="AO32" s="364"/>
      <c r="AP32" s="364"/>
      <c r="AQ32" s="166" t="s">
        <v>716</v>
      </c>
      <c r="AR32" s="167"/>
      <c r="AS32" s="167"/>
      <c r="AT32" s="168"/>
      <c r="AU32" s="364" t="s">
        <v>716</v>
      </c>
      <c r="AV32" s="364"/>
      <c r="AW32" s="364"/>
      <c r="AX32" s="365"/>
    </row>
    <row r="33" spans="1:51" ht="6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369</v>
      </c>
      <c r="AC33" s="518"/>
      <c r="AD33" s="518"/>
      <c r="AE33" s="363">
        <v>80</v>
      </c>
      <c r="AF33" s="364"/>
      <c r="AG33" s="364"/>
      <c r="AH33" s="364"/>
      <c r="AI33" s="363">
        <v>80</v>
      </c>
      <c r="AJ33" s="364"/>
      <c r="AK33" s="364"/>
      <c r="AL33" s="364"/>
      <c r="AM33" s="363">
        <v>80</v>
      </c>
      <c r="AN33" s="364"/>
      <c r="AO33" s="364"/>
      <c r="AP33" s="364"/>
      <c r="AQ33" s="166" t="s">
        <v>716</v>
      </c>
      <c r="AR33" s="167"/>
      <c r="AS33" s="167"/>
      <c r="AT33" s="168"/>
      <c r="AU33" s="364">
        <v>80</v>
      </c>
      <c r="AV33" s="364"/>
      <c r="AW33" s="364"/>
      <c r="AX33" s="365"/>
    </row>
    <row r="34" spans="1:51" ht="6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123</v>
      </c>
      <c r="AF34" s="364"/>
      <c r="AG34" s="364"/>
      <c r="AH34" s="364"/>
      <c r="AI34" s="363">
        <v>123</v>
      </c>
      <c r="AJ34" s="364"/>
      <c r="AK34" s="364"/>
      <c r="AL34" s="364"/>
      <c r="AM34" s="363">
        <v>124</v>
      </c>
      <c r="AN34" s="364"/>
      <c r="AO34" s="364"/>
      <c r="AP34" s="364"/>
      <c r="AQ34" s="166" t="s">
        <v>716</v>
      </c>
      <c r="AR34" s="167"/>
      <c r="AS34" s="167"/>
      <c r="AT34" s="168"/>
      <c r="AU34" s="364" t="s">
        <v>716</v>
      </c>
      <c r="AV34" s="364"/>
      <c r="AW34" s="364"/>
      <c r="AX34" s="365"/>
    </row>
    <row r="35" spans="1:51" ht="23.25" customHeight="1" x14ac:dyDescent="0.15">
      <c r="A35" s="891" t="s">
        <v>378</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13279</v>
      </c>
      <c r="AF101" s="358"/>
      <c r="AG101" s="358"/>
      <c r="AH101" s="358"/>
      <c r="AI101" s="358">
        <v>19532</v>
      </c>
      <c r="AJ101" s="358"/>
      <c r="AK101" s="358"/>
      <c r="AL101" s="358"/>
      <c r="AM101" s="358">
        <v>25846</v>
      </c>
      <c r="AN101" s="358"/>
      <c r="AO101" s="358"/>
      <c r="AP101" s="358"/>
      <c r="AQ101" s="358" t="s">
        <v>758</v>
      </c>
      <c r="AR101" s="358"/>
      <c r="AS101" s="358"/>
      <c r="AT101" s="358"/>
      <c r="AU101" s="358" t="s">
        <v>404</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10000</v>
      </c>
      <c r="AF102" s="358"/>
      <c r="AG102" s="358"/>
      <c r="AH102" s="358"/>
      <c r="AI102" s="358">
        <v>10000</v>
      </c>
      <c r="AJ102" s="358"/>
      <c r="AK102" s="358"/>
      <c r="AL102" s="358"/>
      <c r="AM102" s="358">
        <v>10000</v>
      </c>
      <c r="AN102" s="358"/>
      <c r="AO102" s="358"/>
      <c r="AP102" s="358"/>
      <c r="AQ102" s="358">
        <v>10000</v>
      </c>
      <c r="AR102" s="358"/>
      <c r="AS102" s="358"/>
      <c r="AT102" s="358"/>
      <c r="AU102" s="371">
        <v>10000</v>
      </c>
      <c r="AV102" s="372"/>
      <c r="AW102" s="372"/>
      <c r="AX102" s="924"/>
    </row>
    <row r="103" spans="1:60" ht="31.5"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87"/>
      <c r="B104" s="488"/>
      <c r="C104" s="488"/>
      <c r="D104" s="488"/>
      <c r="E104" s="488"/>
      <c r="F104" s="489"/>
      <c r="G104" s="191" t="s">
        <v>771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724</v>
      </c>
      <c r="AC104" s="468"/>
      <c r="AD104" s="469"/>
      <c r="AE104" s="358">
        <v>15882</v>
      </c>
      <c r="AF104" s="358"/>
      <c r="AG104" s="358"/>
      <c r="AH104" s="358"/>
      <c r="AI104" s="358">
        <v>25631</v>
      </c>
      <c r="AJ104" s="358"/>
      <c r="AK104" s="358"/>
      <c r="AL104" s="358"/>
      <c r="AM104" s="358">
        <v>40897</v>
      </c>
      <c r="AN104" s="358"/>
      <c r="AO104" s="358"/>
      <c r="AP104" s="358"/>
      <c r="AQ104" s="358" t="s">
        <v>758</v>
      </c>
      <c r="AR104" s="358"/>
      <c r="AS104" s="358"/>
      <c r="AT104" s="358"/>
      <c r="AU104" s="358" t="s">
        <v>404</v>
      </c>
      <c r="AV104" s="358"/>
      <c r="AW104" s="358"/>
      <c r="AX104" s="358"/>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724</v>
      </c>
      <c r="AC105" s="404"/>
      <c r="AD105" s="405"/>
      <c r="AE105" s="358">
        <v>5000</v>
      </c>
      <c r="AF105" s="358"/>
      <c r="AG105" s="358"/>
      <c r="AH105" s="358"/>
      <c r="AI105" s="358">
        <v>37000</v>
      </c>
      <c r="AJ105" s="358"/>
      <c r="AK105" s="358"/>
      <c r="AL105" s="358"/>
      <c r="AM105" s="358">
        <v>30000</v>
      </c>
      <c r="AN105" s="358"/>
      <c r="AO105" s="358"/>
      <c r="AP105" s="358"/>
      <c r="AQ105" s="358">
        <v>27000</v>
      </c>
      <c r="AR105" s="358"/>
      <c r="AS105" s="358"/>
      <c r="AT105" s="358"/>
      <c r="AU105" s="358">
        <v>25000</v>
      </c>
      <c r="AV105" s="358"/>
      <c r="AW105" s="358"/>
      <c r="AX105" s="359"/>
      <c r="AY105">
        <f>$AY$103</f>
        <v>1</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30830</v>
      </c>
      <c r="AF116" s="358"/>
      <c r="AG116" s="358"/>
      <c r="AH116" s="358"/>
      <c r="AI116" s="358">
        <v>89838</v>
      </c>
      <c r="AJ116" s="358"/>
      <c r="AK116" s="358"/>
      <c r="AL116" s="358"/>
      <c r="AM116" s="358">
        <v>103071</v>
      </c>
      <c r="AN116" s="358"/>
      <c r="AO116" s="358"/>
      <c r="AP116" s="358"/>
      <c r="AQ116" s="363">
        <v>176212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812</v>
      </c>
      <c r="AN117" s="306"/>
      <c r="AO117" s="306"/>
      <c r="AP117" s="306"/>
      <c r="AQ117" s="306" t="s">
        <v>774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772</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772</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4.75" customHeight="1" x14ac:dyDescent="0.15">
      <c r="A188" s="988"/>
      <c r="B188" s="253"/>
      <c r="C188" s="252"/>
      <c r="D188" s="253"/>
      <c r="E188" s="190" t="s">
        <v>770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5.25" customHeight="1" x14ac:dyDescent="0.15">
      <c r="A430" s="988"/>
      <c r="B430" s="253"/>
      <c r="C430" s="250" t="s">
        <v>669</v>
      </c>
      <c r="D430" s="251"/>
      <c r="E430" s="239" t="s">
        <v>397</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736</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736</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736</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8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736</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736</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736</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772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737</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47.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737</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42.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737</v>
      </c>
      <c r="AE704" s="582"/>
      <c r="AF704" s="582"/>
      <c r="AG704" s="424" t="s">
        <v>768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762</v>
      </c>
      <c r="AE705" s="732"/>
      <c r="AF705" s="732"/>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734</v>
      </c>
      <c r="AE708" s="667"/>
      <c r="AF708" s="667"/>
      <c r="AG708" s="522" t="s">
        <v>740</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734</v>
      </c>
      <c r="AE709" s="185"/>
      <c r="AF709" s="185"/>
      <c r="AG709" s="663" t="s">
        <v>778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734</v>
      </c>
      <c r="AE710" s="185"/>
      <c r="AF710" s="185"/>
      <c r="AG710" s="663" t="s">
        <v>741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734</v>
      </c>
      <c r="AE711" s="185"/>
      <c r="AF711" s="185"/>
      <c r="AG711" s="663" t="s">
        <v>742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734</v>
      </c>
      <c r="AE712" s="582"/>
      <c r="AF712" s="582"/>
      <c r="AG712" s="590" t="s">
        <v>779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t="s">
        <v>736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734</v>
      </c>
      <c r="AE714" s="588"/>
      <c r="AF714" s="589"/>
      <c r="AG714" s="688" t="s">
        <v>743</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734</v>
      </c>
      <c r="AE715" s="667"/>
      <c r="AF715" s="773"/>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737</v>
      </c>
      <c r="AE716" s="755"/>
      <c r="AF716" s="755"/>
      <c r="AG716" s="663" t="s">
        <v>745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734</v>
      </c>
      <c r="AE717" s="185"/>
      <c r="AF717" s="185"/>
      <c r="AG717" s="663" t="s">
        <v>765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t="s">
        <v>736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775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776</v>
      </c>
      <c r="B733" s="615"/>
      <c r="C733" s="615"/>
      <c r="D733" s="615"/>
      <c r="E733" s="616"/>
      <c r="F733" s="762" t="s">
        <v>777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499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503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746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747</v>
      </c>
      <c r="H789" s="446"/>
      <c r="I789" s="446"/>
      <c r="J789" s="446"/>
      <c r="K789" s="447"/>
      <c r="L789" s="448" t="s">
        <v>750</v>
      </c>
      <c r="M789" s="449"/>
      <c r="N789" s="449"/>
      <c r="O789" s="449"/>
      <c r="P789" s="449"/>
      <c r="Q789" s="449"/>
      <c r="R789" s="449"/>
      <c r="S789" s="449"/>
      <c r="T789" s="449"/>
      <c r="U789" s="449"/>
      <c r="V789" s="449"/>
      <c r="W789" s="449"/>
      <c r="X789" s="450"/>
      <c r="Y789" s="451">
        <v>4499</v>
      </c>
      <c r="Z789" s="452"/>
      <c r="AA789" s="452"/>
      <c r="AB789" s="553"/>
      <c r="AC789" s="445" t="s">
        <v>780</v>
      </c>
      <c r="AD789" s="446"/>
      <c r="AE789" s="446"/>
      <c r="AF789" s="446"/>
      <c r="AG789" s="447"/>
      <c r="AH789" s="448" t="s">
        <v>782</v>
      </c>
      <c r="AI789" s="449"/>
      <c r="AJ789" s="449"/>
      <c r="AK789" s="449"/>
      <c r="AL789" s="449"/>
      <c r="AM789" s="449"/>
      <c r="AN789" s="449"/>
      <c r="AO789" s="449"/>
      <c r="AP789" s="449"/>
      <c r="AQ789" s="449"/>
      <c r="AR789" s="449"/>
      <c r="AS789" s="449"/>
      <c r="AT789" s="450"/>
      <c r="AU789" s="451">
        <v>64.599999999999994</v>
      </c>
      <c r="AV789" s="452"/>
      <c r="AW789" s="452"/>
      <c r="AX789" s="453"/>
    </row>
    <row r="790" spans="1:51" ht="24.75" customHeight="1" x14ac:dyDescent="0.15">
      <c r="A790" s="552"/>
      <c r="B790" s="759"/>
      <c r="C790" s="759"/>
      <c r="D790" s="759"/>
      <c r="E790" s="759"/>
      <c r="F790" s="760"/>
      <c r="G790" s="348" t="s">
        <v>748</v>
      </c>
      <c r="H790" s="349"/>
      <c r="I790" s="349"/>
      <c r="J790" s="349"/>
      <c r="K790" s="350"/>
      <c r="L790" s="398" t="s">
        <v>751</v>
      </c>
      <c r="M790" s="399"/>
      <c r="N790" s="399"/>
      <c r="O790" s="399"/>
      <c r="P790" s="399"/>
      <c r="Q790" s="399"/>
      <c r="R790" s="399"/>
      <c r="S790" s="399"/>
      <c r="T790" s="399"/>
      <c r="U790" s="399"/>
      <c r="V790" s="399"/>
      <c r="W790" s="399"/>
      <c r="X790" s="400"/>
      <c r="Y790" s="395">
        <v>573.79999999999995</v>
      </c>
      <c r="Z790" s="396"/>
      <c r="AA790" s="396"/>
      <c r="AB790" s="402"/>
      <c r="AC790" s="348" t="s">
        <v>781</v>
      </c>
      <c r="AD790" s="349"/>
      <c r="AE790" s="349"/>
      <c r="AF790" s="349"/>
      <c r="AG790" s="350"/>
      <c r="AH790" s="398" t="s">
        <v>783</v>
      </c>
      <c r="AI790" s="399"/>
      <c r="AJ790" s="399"/>
      <c r="AK790" s="399"/>
      <c r="AL790" s="399"/>
      <c r="AM790" s="399"/>
      <c r="AN790" s="399"/>
      <c r="AO790" s="399"/>
      <c r="AP790" s="399"/>
      <c r="AQ790" s="399"/>
      <c r="AR790" s="399"/>
      <c r="AS790" s="399"/>
      <c r="AT790" s="400"/>
      <c r="AU790" s="395">
        <v>7.8</v>
      </c>
      <c r="AV790" s="396"/>
      <c r="AW790" s="396"/>
      <c r="AX790" s="397"/>
    </row>
    <row r="791" spans="1:51" ht="24.75" customHeight="1" x14ac:dyDescent="0.15">
      <c r="A791" s="552"/>
      <c r="B791" s="759"/>
      <c r="C791" s="759"/>
      <c r="D791" s="759"/>
      <c r="E791" s="759"/>
      <c r="F791" s="760"/>
      <c r="G791" s="348" t="s">
        <v>749</v>
      </c>
      <c r="H791" s="349"/>
      <c r="I791" s="349"/>
      <c r="J791" s="349"/>
      <c r="K791" s="350"/>
      <c r="L791" s="398"/>
      <c r="M791" s="399"/>
      <c r="N791" s="399"/>
      <c r="O791" s="399"/>
      <c r="P791" s="399"/>
      <c r="Q791" s="399"/>
      <c r="R791" s="399"/>
      <c r="S791" s="399"/>
      <c r="T791" s="399"/>
      <c r="U791" s="399"/>
      <c r="V791" s="399"/>
      <c r="W791" s="399"/>
      <c r="X791" s="400"/>
      <c r="Y791" s="395">
        <v>507.2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5580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72.399999999999991</v>
      </c>
      <c r="AV799" s="412"/>
      <c r="AW799" s="412"/>
      <c r="AX799" s="414"/>
    </row>
    <row r="800" spans="1:51" ht="24.75" customHeight="1" x14ac:dyDescent="0.15">
      <c r="A800" s="552"/>
      <c r="B800" s="759"/>
      <c r="C800" s="759"/>
      <c r="D800" s="759"/>
      <c r="E800" s="759"/>
      <c r="F800" s="760"/>
      <c r="G800" s="435" t="s">
        <v>785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790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786</v>
      </c>
      <c r="H802" s="446"/>
      <c r="I802" s="446"/>
      <c r="J802" s="446"/>
      <c r="K802" s="447"/>
      <c r="L802" s="448" t="s">
        <v>815</v>
      </c>
      <c r="M802" s="449"/>
      <c r="N802" s="449"/>
      <c r="O802" s="449"/>
      <c r="P802" s="449"/>
      <c r="Q802" s="449"/>
      <c r="R802" s="449"/>
      <c r="S802" s="449"/>
      <c r="T802" s="449"/>
      <c r="U802" s="449"/>
      <c r="V802" s="449"/>
      <c r="W802" s="449"/>
      <c r="X802" s="450"/>
      <c r="Y802" s="451">
        <v>11.4</v>
      </c>
      <c r="Z802" s="452"/>
      <c r="AA802" s="452"/>
      <c r="AB802" s="553"/>
      <c r="AC802" s="348" t="s">
        <v>781</v>
      </c>
      <c r="AD802" s="349"/>
      <c r="AE802" s="349"/>
      <c r="AF802" s="349"/>
      <c r="AG802" s="350"/>
      <c r="AH802" s="398" t="s">
        <v>783</v>
      </c>
      <c r="AI802" s="399"/>
      <c r="AJ802" s="399"/>
      <c r="AK802" s="399"/>
      <c r="AL802" s="399"/>
      <c r="AM802" s="399"/>
      <c r="AN802" s="399"/>
      <c r="AO802" s="399"/>
      <c r="AP802" s="399"/>
      <c r="AQ802" s="399"/>
      <c r="AR802" s="399"/>
      <c r="AS802" s="399"/>
      <c r="AT802" s="400"/>
      <c r="AU802" s="395">
        <v>7.8</v>
      </c>
      <c r="AV802" s="396"/>
      <c r="AW802" s="396"/>
      <c r="AX802" s="397"/>
      <c r="AY802">
        <f t="shared" ref="AY802:AY812" si="115">$AY$800</f>
        <v>2</v>
      </c>
    </row>
    <row r="803" spans="1:51" ht="24.75" customHeight="1" x14ac:dyDescent="0.15">
      <c r="A803" s="552"/>
      <c r="B803" s="759"/>
      <c r="C803" s="759"/>
      <c r="D803" s="759"/>
      <c r="E803" s="759"/>
      <c r="F803" s="760"/>
      <c r="G803" s="348" t="s">
        <v>788</v>
      </c>
      <c r="H803" s="349"/>
      <c r="I803" s="349"/>
      <c r="J803" s="349"/>
      <c r="K803" s="350"/>
      <c r="L803" s="398" t="s">
        <v>816</v>
      </c>
      <c r="M803" s="399"/>
      <c r="N803" s="399"/>
      <c r="O803" s="399"/>
      <c r="P803" s="399"/>
      <c r="Q803" s="399"/>
      <c r="R803" s="399"/>
      <c r="S803" s="399"/>
      <c r="T803" s="399"/>
      <c r="U803" s="399"/>
      <c r="V803" s="399"/>
      <c r="W803" s="399"/>
      <c r="X803" s="400"/>
      <c r="Y803" s="395">
        <v>5.5</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2"/>
      <c r="B804" s="759"/>
      <c r="C804" s="759"/>
      <c r="D804" s="759"/>
      <c r="E804" s="759"/>
      <c r="F804" s="760"/>
      <c r="G804" s="348" t="s">
        <v>787</v>
      </c>
      <c r="H804" s="349"/>
      <c r="I804" s="349"/>
      <c r="J804" s="349"/>
      <c r="K804" s="350"/>
      <c r="L804" s="398" t="s">
        <v>817</v>
      </c>
      <c r="M804" s="399"/>
      <c r="N804" s="399"/>
      <c r="O804" s="399"/>
      <c r="P804" s="399"/>
      <c r="Q804" s="399"/>
      <c r="R804" s="399"/>
      <c r="S804" s="399"/>
      <c r="T804" s="399"/>
      <c r="U804" s="399"/>
      <c r="V804" s="399"/>
      <c r="W804" s="399"/>
      <c r="X804" s="400"/>
      <c r="Y804" s="395">
        <v>41.8</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2"/>
      <c r="B805" s="759"/>
      <c r="C805" s="759"/>
      <c r="D805" s="759"/>
      <c r="E805" s="759"/>
      <c r="F805" s="760"/>
      <c r="G805" s="348" t="s">
        <v>789</v>
      </c>
      <c r="H805" s="349"/>
      <c r="I805" s="349"/>
      <c r="J805" s="349"/>
      <c r="K805" s="350"/>
      <c r="L805" s="398"/>
      <c r="M805" s="399"/>
      <c r="N805" s="399"/>
      <c r="O805" s="399"/>
      <c r="P805" s="399"/>
      <c r="Q805" s="399"/>
      <c r="R805" s="399"/>
      <c r="S805" s="399"/>
      <c r="T805" s="399"/>
      <c r="U805" s="399"/>
      <c r="V805" s="399"/>
      <c r="W805" s="399"/>
      <c r="X805" s="400"/>
      <c r="Y805" s="395">
        <v>5.9</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64.599999999999994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7.8</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752</v>
      </c>
      <c r="D845" s="415"/>
      <c r="E845" s="415"/>
      <c r="F845" s="415"/>
      <c r="G845" s="415"/>
      <c r="H845" s="415"/>
      <c r="I845" s="415"/>
      <c r="J845" s="416">
        <v>8010005003972</v>
      </c>
      <c r="K845" s="417"/>
      <c r="L845" s="417"/>
      <c r="M845" s="417"/>
      <c r="N845" s="417"/>
      <c r="O845" s="417"/>
      <c r="P845" s="421" t="s">
        <v>753</v>
      </c>
      <c r="Q845" s="317"/>
      <c r="R845" s="317"/>
      <c r="S845" s="317"/>
      <c r="T845" s="317"/>
      <c r="U845" s="317"/>
      <c r="V845" s="317"/>
      <c r="W845" s="317"/>
      <c r="X845" s="317"/>
      <c r="Y845" s="318">
        <v>5580</v>
      </c>
      <c r="Z845" s="319"/>
      <c r="AA845" s="319"/>
      <c r="AB845" s="320"/>
      <c r="AC845" s="322" t="s">
        <v>371</v>
      </c>
      <c r="AD845" s="323"/>
      <c r="AE845" s="323"/>
      <c r="AF845" s="323"/>
      <c r="AG845" s="323"/>
      <c r="AH845" s="418">
        <v>3</v>
      </c>
      <c r="AI845" s="419"/>
      <c r="AJ845" s="419"/>
      <c r="AK845" s="419"/>
      <c r="AL845" s="326">
        <v>82.02</v>
      </c>
      <c r="AM845" s="327"/>
      <c r="AN845" s="327"/>
      <c r="AO845" s="328"/>
      <c r="AP845" s="321" t="s">
        <v>736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791</v>
      </c>
      <c r="D878" s="415"/>
      <c r="E878" s="415"/>
      <c r="F878" s="415"/>
      <c r="G878" s="415"/>
      <c r="H878" s="415"/>
      <c r="I878" s="415"/>
      <c r="J878" s="416" t="s">
        <v>736</v>
      </c>
      <c r="K878" s="417"/>
      <c r="L878" s="417"/>
      <c r="M878" s="417"/>
      <c r="N878" s="417"/>
      <c r="O878" s="417"/>
      <c r="P878" s="421" t="s">
        <v>754</v>
      </c>
      <c r="Q878" s="317"/>
      <c r="R878" s="317"/>
      <c r="S878" s="317"/>
      <c r="T878" s="317"/>
      <c r="U878" s="317"/>
      <c r="V878" s="317"/>
      <c r="W878" s="317"/>
      <c r="X878" s="317"/>
      <c r="Y878" s="318">
        <v>72.400000000000006</v>
      </c>
      <c r="Z878" s="319"/>
      <c r="AA878" s="319"/>
      <c r="AB878" s="320"/>
      <c r="AC878" s="322"/>
      <c r="AD878" s="323"/>
      <c r="AE878" s="323"/>
      <c r="AF878" s="323"/>
      <c r="AG878" s="323"/>
      <c r="AH878" s="418" t="s">
        <v>736</v>
      </c>
      <c r="AI878" s="419"/>
      <c r="AJ878" s="419"/>
      <c r="AK878" s="419"/>
      <c r="AL878" s="326" t="s">
        <v>736</v>
      </c>
      <c r="AM878" s="327"/>
      <c r="AN878" s="327"/>
      <c r="AO878" s="328"/>
      <c r="AP878" s="321" t="s">
        <v>736</v>
      </c>
      <c r="AQ878" s="321"/>
      <c r="AR878" s="321"/>
      <c r="AS878" s="321"/>
      <c r="AT878" s="321"/>
      <c r="AU878" s="321"/>
      <c r="AV878" s="321"/>
      <c r="AW878" s="321"/>
      <c r="AX878" s="321"/>
      <c r="AY878">
        <f t="shared" si="118"/>
        <v>1</v>
      </c>
    </row>
    <row r="879" spans="1:51" ht="30" customHeight="1" x14ac:dyDescent="0.15">
      <c r="A879" s="401">
        <v>2</v>
      </c>
      <c r="B879" s="401">
        <v>1</v>
      </c>
      <c r="C879" s="420" t="s">
        <v>792</v>
      </c>
      <c r="D879" s="415"/>
      <c r="E879" s="415"/>
      <c r="F879" s="415"/>
      <c r="G879" s="415"/>
      <c r="H879" s="415"/>
      <c r="I879" s="415"/>
      <c r="J879" s="416" t="s">
        <v>736</v>
      </c>
      <c r="K879" s="417"/>
      <c r="L879" s="417"/>
      <c r="M879" s="417"/>
      <c r="N879" s="417"/>
      <c r="O879" s="417"/>
      <c r="P879" s="421" t="s">
        <v>754</v>
      </c>
      <c r="Q879" s="317"/>
      <c r="R879" s="317"/>
      <c r="S879" s="317"/>
      <c r="T879" s="317"/>
      <c r="U879" s="317"/>
      <c r="V879" s="317"/>
      <c r="W879" s="317"/>
      <c r="X879" s="317"/>
      <c r="Y879" s="318">
        <v>55.9</v>
      </c>
      <c r="Z879" s="319"/>
      <c r="AA879" s="319"/>
      <c r="AB879" s="320"/>
      <c r="AC879" s="322"/>
      <c r="AD879" s="323"/>
      <c r="AE879" s="323"/>
      <c r="AF879" s="323"/>
      <c r="AG879" s="323"/>
      <c r="AH879" s="418" t="s">
        <v>736</v>
      </c>
      <c r="AI879" s="419"/>
      <c r="AJ879" s="419"/>
      <c r="AK879" s="419"/>
      <c r="AL879" s="326" t="s">
        <v>736</v>
      </c>
      <c r="AM879" s="327"/>
      <c r="AN879" s="327"/>
      <c r="AO879" s="328"/>
      <c r="AP879" s="321" t="s">
        <v>736</v>
      </c>
      <c r="AQ879" s="321"/>
      <c r="AR879" s="321"/>
      <c r="AS879" s="321"/>
      <c r="AT879" s="321"/>
      <c r="AU879" s="321"/>
      <c r="AV879" s="321"/>
      <c r="AW879" s="321"/>
      <c r="AX879" s="321"/>
      <c r="AY879">
        <f>COUNTA($C$879)</f>
        <v>1</v>
      </c>
    </row>
    <row r="880" spans="1:51" ht="30" customHeight="1" x14ac:dyDescent="0.15">
      <c r="A880" s="401">
        <v>3</v>
      </c>
      <c r="B880" s="401">
        <v>1</v>
      </c>
      <c r="C880" s="420" t="s">
        <v>793</v>
      </c>
      <c r="D880" s="415"/>
      <c r="E880" s="415"/>
      <c r="F880" s="415"/>
      <c r="G880" s="415"/>
      <c r="H880" s="415"/>
      <c r="I880" s="415"/>
      <c r="J880" s="416" t="s">
        <v>736</v>
      </c>
      <c r="K880" s="417"/>
      <c r="L880" s="417"/>
      <c r="M880" s="417"/>
      <c r="N880" s="417"/>
      <c r="O880" s="417"/>
      <c r="P880" s="421" t="s">
        <v>754</v>
      </c>
      <c r="Q880" s="317"/>
      <c r="R880" s="317"/>
      <c r="S880" s="317"/>
      <c r="T880" s="317"/>
      <c r="U880" s="317"/>
      <c r="V880" s="317"/>
      <c r="W880" s="317"/>
      <c r="X880" s="317"/>
      <c r="Y880" s="318">
        <v>49.8</v>
      </c>
      <c r="Z880" s="319"/>
      <c r="AA880" s="319"/>
      <c r="AB880" s="320"/>
      <c r="AC880" s="322"/>
      <c r="AD880" s="323"/>
      <c r="AE880" s="323"/>
      <c r="AF880" s="323"/>
      <c r="AG880" s="323"/>
      <c r="AH880" s="324" t="s">
        <v>736</v>
      </c>
      <c r="AI880" s="325"/>
      <c r="AJ880" s="325"/>
      <c r="AK880" s="325"/>
      <c r="AL880" s="326" t="s">
        <v>736</v>
      </c>
      <c r="AM880" s="327"/>
      <c r="AN880" s="327"/>
      <c r="AO880" s="328"/>
      <c r="AP880" s="321" t="s">
        <v>736</v>
      </c>
      <c r="AQ880" s="321"/>
      <c r="AR880" s="321"/>
      <c r="AS880" s="321"/>
      <c r="AT880" s="321"/>
      <c r="AU880" s="321"/>
      <c r="AV880" s="321"/>
      <c r="AW880" s="321"/>
      <c r="AX880" s="321"/>
      <c r="AY880">
        <f>COUNTA($C$880)</f>
        <v>1</v>
      </c>
    </row>
    <row r="881" spans="1:51" ht="30" customHeight="1" x14ac:dyDescent="0.15">
      <c r="A881" s="401">
        <v>4</v>
      </c>
      <c r="B881" s="401">
        <v>1</v>
      </c>
      <c r="C881" s="420" t="s">
        <v>794</v>
      </c>
      <c r="D881" s="415"/>
      <c r="E881" s="415"/>
      <c r="F881" s="415"/>
      <c r="G881" s="415"/>
      <c r="H881" s="415"/>
      <c r="I881" s="415"/>
      <c r="J881" s="416" t="s">
        <v>736</v>
      </c>
      <c r="K881" s="417"/>
      <c r="L881" s="417"/>
      <c r="M881" s="417"/>
      <c r="N881" s="417"/>
      <c r="O881" s="417"/>
      <c r="P881" s="421" t="s">
        <v>754</v>
      </c>
      <c r="Q881" s="317"/>
      <c r="R881" s="317"/>
      <c r="S881" s="317"/>
      <c r="T881" s="317"/>
      <c r="U881" s="317"/>
      <c r="V881" s="317"/>
      <c r="W881" s="317"/>
      <c r="X881" s="317"/>
      <c r="Y881" s="318">
        <v>46.9</v>
      </c>
      <c r="Z881" s="319"/>
      <c r="AA881" s="319"/>
      <c r="AB881" s="320"/>
      <c r="AC881" s="322"/>
      <c r="AD881" s="323"/>
      <c r="AE881" s="323"/>
      <c r="AF881" s="323"/>
      <c r="AG881" s="323"/>
      <c r="AH881" s="324" t="s">
        <v>736</v>
      </c>
      <c r="AI881" s="325"/>
      <c r="AJ881" s="325"/>
      <c r="AK881" s="325"/>
      <c r="AL881" s="326" t="s">
        <v>736</v>
      </c>
      <c r="AM881" s="327"/>
      <c r="AN881" s="327"/>
      <c r="AO881" s="328"/>
      <c r="AP881" s="321" t="s">
        <v>736</v>
      </c>
      <c r="AQ881" s="321"/>
      <c r="AR881" s="321"/>
      <c r="AS881" s="321"/>
      <c r="AT881" s="321"/>
      <c r="AU881" s="321"/>
      <c r="AV881" s="321"/>
      <c r="AW881" s="321"/>
      <c r="AX881" s="321"/>
      <c r="AY881">
        <f>COUNTA($C$881)</f>
        <v>1</v>
      </c>
    </row>
    <row r="882" spans="1:51" ht="30" customHeight="1" x14ac:dyDescent="0.15">
      <c r="A882" s="401">
        <v>5</v>
      </c>
      <c r="B882" s="401">
        <v>1</v>
      </c>
      <c r="C882" s="420" t="s">
        <v>795</v>
      </c>
      <c r="D882" s="415"/>
      <c r="E882" s="415"/>
      <c r="F882" s="415"/>
      <c r="G882" s="415"/>
      <c r="H882" s="415"/>
      <c r="I882" s="415"/>
      <c r="J882" s="416" t="s">
        <v>736</v>
      </c>
      <c r="K882" s="417"/>
      <c r="L882" s="417"/>
      <c r="M882" s="417"/>
      <c r="N882" s="417"/>
      <c r="O882" s="417"/>
      <c r="P882" s="421" t="s">
        <v>754</v>
      </c>
      <c r="Q882" s="317"/>
      <c r="R882" s="317"/>
      <c r="S882" s="317"/>
      <c r="T882" s="317"/>
      <c r="U882" s="317"/>
      <c r="V882" s="317"/>
      <c r="W882" s="317"/>
      <c r="X882" s="317"/>
      <c r="Y882" s="318">
        <v>45.6</v>
      </c>
      <c r="Z882" s="319"/>
      <c r="AA882" s="319"/>
      <c r="AB882" s="320"/>
      <c r="AC882" s="322"/>
      <c r="AD882" s="323"/>
      <c r="AE882" s="323"/>
      <c r="AF882" s="323"/>
      <c r="AG882" s="323"/>
      <c r="AH882" s="324" t="s">
        <v>736</v>
      </c>
      <c r="AI882" s="325"/>
      <c r="AJ882" s="325"/>
      <c r="AK882" s="325"/>
      <c r="AL882" s="326" t="s">
        <v>736</v>
      </c>
      <c r="AM882" s="327"/>
      <c r="AN882" s="327"/>
      <c r="AO882" s="328"/>
      <c r="AP882" s="321" t="s">
        <v>736</v>
      </c>
      <c r="AQ882" s="321"/>
      <c r="AR882" s="321"/>
      <c r="AS882" s="321"/>
      <c r="AT882" s="321"/>
      <c r="AU882" s="321"/>
      <c r="AV882" s="321"/>
      <c r="AW882" s="321"/>
      <c r="AX882" s="321"/>
      <c r="AY882">
        <f>COUNTA($C$882)</f>
        <v>1</v>
      </c>
    </row>
    <row r="883" spans="1:51" ht="30" customHeight="1" x14ac:dyDescent="0.15">
      <c r="A883" s="401">
        <v>6</v>
      </c>
      <c r="B883" s="401">
        <v>1</v>
      </c>
      <c r="C883" s="420" t="s">
        <v>796</v>
      </c>
      <c r="D883" s="415"/>
      <c r="E883" s="415"/>
      <c r="F883" s="415"/>
      <c r="G883" s="415"/>
      <c r="H883" s="415"/>
      <c r="I883" s="415"/>
      <c r="J883" s="416" t="s">
        <v>736</v>
      </c>
      <c r="K883" s="417"/>
      <c r="L883" s="417"/>
      <c r="M883" s="417"/>
      <c r="N883" s="417"/>
      <c r="O883" s="417"/>
      <c r="P883" s="421" t="s">
        <v>754</v>
      </c>
      <c r="Q883" s="317"/>
      <c r="R883" s="317"/>
      <c r="S883" s="317"/>
      <c r="T883" s="317"/>
      <c r="U883" s="317"/>
      <c r="V883" s="317"/>
      <c r="W883" s="317"/>
      <c r="X883" s="317"/>
      <c r="Y883" s="318">
        <v>43.9</v>
      </c>
      <c r="Z883" s="319"/>
      <c r="AA883" s="319"/>
      <c r="AB883" s="320"/>
      <c r="AC883" s="322"/>
      <c r="AD883" s="323"/>
      <c r="AE883" s="323"/>
      <c r="AF883" s="323"/>
      <c r="AG883" s="323"/>
      <c r="AH883" s="324" t="s">
        <v>736</v>
      </c>
      <c r="AI883" s="325"/>
      <c r="AJ883" s="325"/>
      <c r="AK883" s="325"/>
      <c r="AL883" s="326" t="s">
        <v>736</v>
      </c>
      <c r="AM883" s="327"/>
      <c r="AN883" s="327"/>
      <c r="AO883" s="328"/>
      <c r="AP883" s="321" t="s">
        <v>736</v>
      </c>
      <c r="AQ883" s="321"/>
      <c r="AR883" s="321"/>
      <c r="AS883" s="321"/>
      <c r="AT883" s="321"/>
      <c r="AU883" s="321"/>
      <c r="AV883" s="321"/>
      <c r="AW883" s="321"/>
      <c r="AX883" s="321"/>
      <c r="AY883">
        <f>COUNTA($C$883)</f>
        <v>1</v>
      </c>
    </row>
    <row r="884" spans="1:51" ht="30" customHeight="1" x14ac:dyDescent="0.15">
      <c r="A884" s="401">
        <v>7</v>
      </c>
      <c r="B884" s="401">
        <v>1</v>
      </c>
      <c r="C884" s="420" t="s">
        <v>797</v>
      </c>
      <c r="D884" s="415"/>
      <c r="E884" s="415"/>
      <c r="F884" s="415"/>
      <c r="G884" s="415"/>
      <c r="H884" s="415"/>
      <c r="I884" s="415"/>
      <c r="J884" s="416" t="s">
        <v>736</v>
      </c>
      <c r="K884" s="417"/>
      <c r="L884" s="417"/>
      <c r="M884" s="417"/>
      <c r="N884" s="417"/>
      <c r="O884" s="417"/>
      <c r="P884" s="421" t="s">
        <v>754</v>
      </c>
      <c r="Q884" s="317"/>
      <c r="R884" s="317"/>
      <c r="S884" s="317"/>
      <c r="T884" s="317"/>
      <c r="U884" s="317"/>
      <c r="V884" s="317"/>
      <c r="W884" s="317"/>
      <c r="X884" s="317"/>
      <c r="Y884" s="318">
        <v>36.200000000000003</v>
      </c>
      <c r="Z884" s="319"/>
      <c r="AA884" s="319"/>
      <c r="AB884" s="320"/>
      <c r="AC884" s="322"/>
      <c r="AD884" s="323"/>
      <c r="AE884" s="323"/>
      <c r="AF884" s="323"/>
      <c r="AG884" s="323"/>
      <c r="AH884" s="324" t="s">
        <v>736</v>
      </c>
      <c r="AI884" s="325"/>
      <c r="AJ884" s="325"/>
      <c r="AK884" s="325"/>
      <c r="AL884" s="326" t="s">
        <v>736</v>
      </c>
      <c r="AM884" s="327"/>
      <c r="AN884" s="327"/>
      <c r="AO884" s="328"/>
      <c r="AP884" s="321" t="s">
        <v>736</v>
      </c>
      <c r="AQ884" s="321"/>
      <c r="AR884" s="321"/>
      <c r="AS884" s="321"/>
      <c r="AT884" s="321"/>
      <c r="AU884" s="321"/>
      <c r="AV884" s="321"/>
      <c r="AW884" s="321"/>
      <c r="AX884" s="321"/>
      <c r="AY884">
        <f>COUNTA($C$884)</f>
        <v>1</v>
      </c>
    </row>
    <row r="885" spans="1:51" ht="30" customHeight="1" x14ac:dyDescent="0.15">
      <c r="A885" s="401">
        <v>8</v>
      </c>
      <c r="B885" s="401">
        <v>1</v>
      </c>
      <c r="C885" s="420" t="s">
        <v>798</v>
      </c>
      <c r="D885" s="415"/>
      <c r="E885" s="415"/>
      <c r="F885" s="415"/>
      <c r="G885" s="415"/>
      <c r="H885" s="415"/>
      <c r="I885" s="415"/>
      <c r="J885" s="416" t="s">
        <v>736</v>
      </c>
      <c r="K885" s="417"/>
      <c r="L885" s="417"/>
      <c r="M885" s="417"/>
      <c r="N885" s="417"/>
      <c r="O885" s="417"/>
      <c r="P885" s="421" t="s">
        <v>754</v>
      </c>
      <c r="Q885" s="317"/>
      <c r="R885" s="317"/>
      <c r="S885" s="317"/>
      <c r="T885" s="317"/>
      <c r="U885" s="317"/>
      <c r="V885" s="317"/>
      <c r="W885" s="317"/>
      <c r="X885" s="317"/>
      <c r="Y885" s="318">
        <v>32.700000000000003</v>
      </c>
      <c r="Z885" s="319"/>
      <c r="AA885" s="319"/>
      <c r="AB885" s="320"/>
      <c r="AC885" s="322"/>
      <c r="AD885" s="323"/>
      <c r="AE885" s="323"/>
      <c r="AF885" s="323"/>
      <c r="AG885" s="323"/>
      <c r="AH885" s="324" t="s">
        <v>736</v>
      </c>
      <c r="AI885" s="325"/>
      <c r="AJ885" s="325"/>
      <c r="AK885" s="325"/>
      <c r="AL885" s="326" t="s">
        <v>736</v>
      </c>
      <c r="AM885" s="327"/>
      <c r="AN885" s="327"/>
      <c r="AO885" s="328"/>
      <c r="AP885" s="321" t="s">
        <v>736</v>
      </c>
      <c r="AQ885" s="321"/>
      <c r="AR885" s="321"/>
      <c r="AS885" s="321"/>
      <c r="AT885" s="321"/>
      <c r="AU885" s="321"/>
      <c r="AV885" s="321"/>
      <c r="AW885" s="321"/>
      <c r="AX885" s="321"/>
      <c r="AY885">
        <f>COUNTA($C$885)</f>
        <v>1</v>
      </c>
    </row>
    <row r="886" spans="1:51" ht="30" customHeight="1" x14ac:dyDescent="0.15">
      <c r="A886" s="401">
        <v>9</v>
      </c>
      <c r="B886" s="401">
        <v>1</v>
      </c>
      <c r="C886" s="420" t="s">
        <v>799</v>
      </c>
      <c r="D886" s="415"/>
      <c r="E886" s="415"/>
      <c r="F886" s="415"/>
      <c r="G886" s="415"/>
      <c r="H886" s="415"/>
      <c r="I886" s="415"/>
      <c r="J886" s="416" t="s">
        <v>736</v>
      </c>
      <c r="K886" s="417"/>
      <c r="L886" s="417"/>
      <c r="M886" s="417"/>
      <c r="N886" s="417"/>
      <c r="O886" s="417"/>
      <c r="P886" s="421" t="s">
        <v>754</v>
      </c>
      <c r="Q886" s="317"/>
      <c r="R886" s="317"/>
      <c r="S886" s="317"/>
      <c r="T886" s="317"/>
      <c r="U886" s="317"/>
      <c r="V886" s="317"/>
      <c r="W886" s="317"/>
      <c r="X886" s="317"/>
      <c r="Y886" s="318">
        <v>32.6</v>
      </c>
      <c r="Z886" s="319"/>
      <c r="AA886" s="319"/>
      <c r="AB886" s="320"/>
      <c r="AC886" s="322"/>
      <c r="AD886" s="323"/>
      <c r="AE886" s="323"/>
      <c r="AF886" s="323"/>
      <c r="AG886" s="323"/>
      <c r="AH886" s="324" t="s">
        <v>736</v>
      </c>
      <c r="AI886" s="325"/>
      <c r="AJ886" s="325"/>
      <c r="AK886" s="325"/>
      <c r="AL886" s="326" t="s">
        <v>736</v>
      </c>
      <c r="AM886" s="327"/>
      <c r="AN886" s="327"/>
      <c r="AO886" s="328"/>
      <c r="AP886" s="321" t="s">
        <v>736</v>
      </c>
      <c r="AQ886" s="321"/>
      <c r="AR886" s="321"/>
      <c r="AS886" s="321"/>
      <c r="AT886" s="321"/>
      <c r="AU886" s="321"/>
      <c r="AV886" s="321"/>
      <c r="AW886" s="321"/>
      <c r="AX886" s="321"/>
      <c r="AY886">
        <f>COUNTA($C$886)</f>
        <v>1</v>
      </c>
    </row>
    <row r="887" spans="1:51" ht="30" customHeight="1" x14ac:dyDescent="0.15">
      <c r="A887" s="401">
        <v>10</v>
      </c>
      <c r="B887" s="401">
        <v>1</v>
      </c>
      <c r="C887" s="420" t="s">
        <v>800</v>
      </c>
      <c r="D887" s="415"/>
      <c r="E887" s="415"/>
      <c r="F887" s="415"/>
      <c r="G887" s="415"/>
      <c r="H887" s="415"/>
      <c r="I887" s="415"/>
      <c r="J887" s="416" t="s">
        <v>736</v>
      </c>
      <c r="K887" s="417"/>
      <c r="L887" s="417"/>
      <c r="M887" s="417"/>
      <c r="N887" s="417"/>
      <c r="O887" s="417"/>
      <c r="P887" s="421" t="s">
        <v>754</v>
      </c>
      <c r="Q887" s="317"/>
      <c r="R887" s="317"/>
      <c r="S887" s="317"/>
      <c r="T887" s="317"/>
      <c r="U887" s="317"/>
      <c r="V887" s="317"/>
      <c r="W887" s="317"/>
      <c r="X887" s="317"/>
      <c r="Y887" s="318">
        <v>32.1</v>
      </c>
      <c r="Z887" s="319"/>
      <c r="AA887" s="319"/>
      <c r="AB887" s="320"/>
      <c r="AC887" s="322"/>
      <c r="AD887" s="323"/>
      <c r="AE887" s="323"/>
      <c r="AF887" s="323"/>
      <c r="AG887" s="323"/>
      <c r="AH887" s="324" t="s">
        <v>736</v>
      </c>
      <c r="AI887" s="325"/>
      <c r="AJ887" s="325"/>
      <c r="AK887" s="325"/>
      <c r="AL887" s="326" t="s">
        <v>736</v>
      </c>
      <c r="AM887" s="327"/>
      <c r="AN887" s="327"/>
      <c r="AO887" s="328"/>
      <c r="AP887" s="321" t="s">
        <v>736</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801</v>
      </c>
      <c r="D911" s="415"/>
      <c r="E911" s="415"/>
      <c r="F911" s="415"/>
      <c r="G911" s="415"/>
      <c r="H911" s="415"/>
      <c r="I911" s="415"/>
      <c r="J911" s="416">
        <v>8010401001563</v>
      </c>
      <c r="K911" s="417"/>
      <c r="L911" s="417"/>
      <c r="M911" s="417"/>
      <c r="N911" s="417"/>
      <c r="O911" s="417"/>
      <c r="P911" s="421" t="s">
        <v>755</v>
      </c>
      <c r="Q911" s="317"/>
      <c r="R911" s="317"/>
      <c r="S911" s="317"/>
      <c r="T911" s="317"/>
      <c r="U911" s="317"/>
      <c r="V911" s="317"/>
      <c r="W911" s="317"/>
      <c r="X911" s="317"/>
      <c r="Y911" s="318">
        <v>64.599999999999994</v>
      </c>
      <c r="Z911" s="319"/>
      <c r="AA911" s="319"/>
      <c r="AB911" s="320"/>
      <c r="AC911" s="322" t="s">
        <v>371</v>
      </c>
      <c r="AD911" s="323"/>
      <c r="AE911" s="323"/>
      <c r="AF911" s="323"/>
      <c r="AG911" s="323"/>
      <c r="AH911" s="418">
        <v>4</v>
      </c>
      <c r="AI911" s="419"/>
      <c r="AJ911" s="419"/>
      <c r="AK911" s="419"/>
      <c r="AL911" s="326">
        <v>58.2</v>
      </c>
      <c r="AM911" s="327"/>
      <c r="AN911" s="327"/>
      <c r="AO911" s="328"/>
      <c r="AP911" s="321" t="s">
        <v>736</v>
      </c>
      <c r="AQ911" s="321"/>
      <c r="AR911" s="321"/>
      <c r="AS911" s="321"/>
      <c r="AT911" s="321"/>
      <c r="AU911" s="321"/>
      <c r="AV911" s="321"/>
      <c r="AW911" s="321"/>
      <c r="AX911" s="321"/>
      <c r="AY911">
        <f t="shared" si="119"/>
        <v>1</v>
      </c>
    </row>
    <row r="912" spans="1:51" ht="30" customHeight="1" x14ac:dyDescent="0.15">
      <c r="A912" s="401">
        <v>2</v>
      </c>
      <c r="B912" s="401">
        <v>1</v>
      </c>
      <c r="C912" s="420" t="s">
        <v>802</v>
      </c>
      <c r="D912" s="415"/>
      <c r="E912" s="415"/>
      <c r="F912" s="415"/>
      <c r="G912" s="415"/>
      <c r="H912" s="415"/>
      <c r="I912" s="415"/>
      <c r="J912" s="416">
        <v>2010001093321</v>
      </c>
      <c r="K912" s="417"/>
      <c r="L912" s="417"/>
      <c r="M912" s="417"/>
      <c r="N912" s="417"/>
      <c r="O912" s="417"/>
      <c r="P912" s="421" t="s">
        <v>755</v>
      </c>
      <c r="Q912" s="317"/>
      <c r="R912" s="317"/>
      <c r="S912" s="317"/>
      <c r="T912" s="317"/>
      <c r="U912" s="317"/>
      <c r="V912" s="317"/>
      <c r="W912" s="317"/>
      <c r="X912" s="317"/>
      <c r="Y912" s="318">
        <v>50.7</v>
      </c>
      <c r="Z912" s="319"/>
      <c r="AA912" s="319"/>
      <c r="AB912" s="320"/>
      <c r="AC912" s="322" t="s">
        <v>371</v>
      </c>
      <c r="AD912" s="323"/>
      <c r="AE912" s="323"/>
      <c r="AF912" s="323"/>
      <c r="AG912" s="323"/>
      <c r="AH912" s="418">
        <v>2</v>
      </c>
      <c r="AI912" s="419"/>
      <c r="AJ912" s="419"/>
      <c r="AK912" s="419"/>
      <c r="AL912" s="326">
        <v>73.599999999999994</v>
      </c>
      <c r="AM912" s="327"/>
      <c r="AN912" s="327"/>
      <c r="AO912" s="328"/>
      <c r="AP912" s="321" t="s">
        <v>736</v>
      </c>
      <c r="AQ912" s="321"/>
      <c r="AR912" s="321"/>
      <c r="AS912" s="321"/>
      <c r="AT912" s="321"/>
      <c r="AU912" s="321"/>
      <c r="AV912" s="321"/>
      <c r="AW912" s="321"/>
      <c r="AX912" s="321"/>
      <c r="AY912">
        <f>COUNTA($C$912)</f>
        <v>1</v>
      </c>
    </row>
    <row r="913" spans="1:51" ht="30" customHeight="1" x14ac:dyDescent="0.15">
      <c r="A913" s="401">
        <v>3</v>
      </c>
      <c r="B913" s="401">
        <v>1</v>
      </c>
      <c r="C913" s="420" t="s">
        <v>803</v>
      </c>
      <c r="D913" s="415"/>
      <c r="E913" s="415"/>
      <c r="F913" s="415"/>
      <c r="G913" s="415"/>
      <c r="H913" s="415"/>
      <c r="I913" s="415"/>
      <c r="J913" s="416">
        <v>1130001019265</v>
      </c>
      <c r="K913" s="417"/>
      <c r="L913" s="417"/>
      <c r="M913" s="417"/>
      <c r="N913" s="417"/>
      <c r="O913" s="417"/>
      <c r="P913" s="421" t="s">
        <v>755</v>
      </c>
      <c r="Q913" s="317"/>
      <c r="R913" s="317"/>
      <c r="S913" s="317"/>
      <c r="T913" s="317"/>
      <c r="U913" s="317"/>
      <c r="V913" s="317"/>
      <c r="W913" s="317"/>
      <c r="X913" s="317"/>
      <c r="Y913" s="318">
        <v>44</v>
      </c>
      <c r="Z913" s="319"/>
      <c r="AA913" s="319"/>
      <c r="AB913" s="320"/>
      <c r="AC913" s="322" t="s">
        <v>371</v>
      </c>
      <c r="AD913" s="323"/>
      <c r="AE913" s="323"/>
      <c r="AF913" s="323"/>
      <c r="AG913" s="323"/>
      <c r="AH913" s="324">
        <v>3</v>
      </c>
      <c r="AI913" s="325"/>
      <c r="AJ913" s="325"/>
      <c r="AK913" s="325"/>
      <c r="AL913" s="326">
        <v>63.4</v>
      </c>
      <c r="AM913" s="327"/>
      <c r="AN913" s="327"/>
      <c r="AO913" s="328"/>
      <c r="AP913" s="321" t="s">
        <v>736</v>
      </c>
      <c r="AQ913" s="321"/>
      <c r="AR913" s="321"/>
      <c r="AS913" s="321"/>
      <c r="AT913" s="321"/>
      <c r="AU913" s="321"/>
      <c r="AV913" s="321"/>
      <c r="AW913" s="321"/>
      <c r="AX913" s="321"/>
      <c r="AY913">
        <f>COUNTA($C$913)</f>
        <v>1</v>
      </c>
    </row>
    <row r="914" spans="1:51" ht="30" customHeight="1" x14ac:dyDescent="0.15">
      <c r="A914" s="401">
        <v>4</v>
      </c>
      <c r="B914" s="401">
        <v>1</v>
      </c>
      <c r="C914" s="420" t="s">
        <v>804</v>
      </c>
      <c r="D914" s="415"/>
      <c r="E914" s="415"/>
      <c r="F914" s="415"/>
      <c r="G914" s="415"/>
      <c r="H914" s="415"/>
      <c r="I914" s="415"/>
      <c r="J914" s="416">
        <v>9120005004182</v>
      </c>
      <c r="K914" s="417"/>
      <c r="L914" s="417"/>
      <c r="M914" s="417"/>
      <c r="N914" s="417"/>
      <c r="O914" s="417"/>
      <c r="P914" s="421" t="s">
        <v>755</v>
      </c>
      <c r="Q914" s="317"/>
      <c r="R914" s="317"/>
      <c r="S914" s="317"/>
      <c r="T914" s="317"/>
      <c r="U914" s="317"/>
      <c r="V914" s="317"/>
      <c r="W914" s="317"/>
      <c r="X914" s="317"/>
      <c r="Y914" s="318">
        <v>41.5</v>
      </c>
      <c r="Z914" s="319"/>
      <c r="AA914" s="319"/>
      <c r="AB914" s="320"/>
      <c r="AC914" s="322" t="s">
        <v>371</v>
      </c>
      <c r="AD914" s="323"/>
      <c r="AE914" s="323"/>
      <c r="AF914" s="323"/>
      <c r="AG914" s="323"/>
      <c r="AH914" s="324">
        <v>4</v>
      </c>
      <c r="AI914" s="325"/>
      <c r="AJ914" s="325"/>
      <c r="AK914" s="325"/>
      <c r="AL914" s="326">
        <v>64.8</v>
      </c>
      <c r="AM914" s="327"/>
      <c r="AN914" s="327"/>
      <c r="AO914" s="328"/>
      <c r="AP914" s="321" t="s">
        <v>736</v>
      </c>
      <c r="AQ914" s="321"/>
      <c r="AR914" s="321"/>
      <c r="AS914" s="321"/>
      <c r="AT914" s="321"/>
      <c r="AU914" s="321"/>
      <c r="AV914" s="321"/>
      <c r="AW914" s="321"/>
      <c r="AX914" s="321"/>
      <c r="AY914">
        <f>COUNTA($C$914)</f>
        <v>1</v>
      </c>
    </row>
    <row r="915" spans="1:51" ht="30" customHeight="1" x14ac:dyDescent="0.15">
      <c r="A915" s="401">
        <v>5</v>
      </c>
      <c r="B915" s="401">
        <v>1</v>
      </c>
      <c r="C915" s="420" t="s">
        <v>802</v>
      </c>
      <c r="D915" s="415"/>
      <c r="E915" s="415"/>
      <c r="F915" s="415"/>
      <c r="G915" s="415"/>
      <c r="H915" s="415"/>
      <c r="I915" s="415"/>
      <c r="J915" s="416">
        <v>2010001093321</v>
      </c>
      <c r="K915" s="417"/>
      <c r="L915" s="417"/>
      <c r="M915" s="417"/>
      <c r="N915" s="417"/>
      <c r="O915" s="417"/>
      <c r="P915" s="421" t="s">
        <v>755</v>
      </c>
      <c r="Q915" s="317"/>
      <c r="R915" s="317"/>
      <c r="S915" s="317"/>
      <c r="T915" s="317"/>
      <c r="U915" s="317"/>
      <c r="V915" s="317"/>
      <c r="W915" s="317"/>
      <c r="X915" s="317"/>
      <c r="Y915" s="318">
        <v>40.700000000000003</v>
      </c>
      <c r="Z915" s="319"/>
      <c r="AA915" s="319"/>
      <c r="AB915" s="320"/>
      <c r="AC915" s="322" t="s">
        <v>371</v>
      </c>
      <c r="AD915" s="323"/>
      <c r="AE915" s="323"/>
      <c r="AF915" s="323"/>
      <c r="AG915" s="323"/>
      <c r="AH915" s="324">
        <v>4</v>
      </c>
      <c r="AI915" s="325"/>
      <c r="AJ915" s="325"/>
      <c r="AK915" s="325"/>
      <c r="AL915" s="326">
        <v>59.1</v>
      </c>
      <c r="AM915" s="327"/>
      <c r="AN915" s="327"/>
      <c r="AO915" s="328"/>
      <c r="AP915" s="321" t="s">
        <v>736</v>
      </c>
      <c r="AQ915" s="321"/>
      <c r="AR915" s="321"/>
      <c r="AS915" s="321"/>
      <c r="AT915" s="321"/>
      <c r="AU915" s="321"/>
      <c r="AV915" s="321"/>
      <c r="AW915" s="321"/>
      <c r="AX915" s="321"/>
      <c r="AY915">
        <f>COUNTA($C$915)</f>
        <v>1</v>
      </c>
    </row>
    <row r="916" spans="1:51" ht="30" customHeight="1" x14ac:dyDescent="0.15">
      <c r="A916" s="401">
        <v>6</v>
      </c>
      <c r="B916" s="401">
        <v>1</v>
      </c>
      <c r="C916" s="420" t="s">
        <v>805</v>
      </c>
      <c r="D916" s="415"/>
      <c r="E916" s="415"/>
      <c r="F916" s="415"/>
      <c r="G916" s="415"/>
      <c r="H916" s="415"/>
      <c r="I916" s="415"/>
      <c r="J916" s="416">
        <v>3180001035446</v>
      </c>
      <c r="K916" s="417"/>
      <c r="L916" s="417"/>
      <c r="M916" s="417"/>
      <c r="N916" s="417"/>
      <c r="O916" s="417"/>
      <c r="P916" s="421" t="s">
        <v>755</v>
      </c>
      <c r="Q916" s="317"/>
      <c r="R916" s="317"/>
      <c r="S916" s="317"/>
      <c r="T916" s="317"/>
      <c r="U916" s="317"/>
      <c r="V916" s="317"/>
      <c r="W916" s="317"/>
      <c r="X916" s="317"/>
      <c r="Y916" s="318">
        <v>38.700000000000003</v>
      </c>
      <c r="Z916" s="319"/>
      <c r="AA916" s="319"/>
      <c r="AB916" s="320"/>
      <c r="AC916" s="322" t="s">
        <v>371</v>
      </c>
      <c r="AD916" s="323"/>
      <c r="AE916" s="323"/>
      <c r="AF916" s="323"/>
      <c r="AG916" s="323"/>
      <c r="AH916" s="324">
        <v>2</v>
      </c>
      <c r="AI916" s="325"/>
      <c r="AJ916" s="325"/>
      <c r="AK916" s="325"/>
      <c r="AL916" s="326">
        <v>60.1</v>
      </c>
      <c r="AM916" s="327"/>
      <c r="AN916" s="327"/>
      <c r="AO916" s="328"/>
      <c r="AP916" s="321" t="s">
        <v>736</v>
      </c>
      <c r="AQ916" s="321"/>
      <c r="AR916" s="321"/>
      <c r="AS916" s="321"/>
      <c r="AT916" s="321"/>
      <c r="AU916" s="321"/>
      <c r="AV916" s="321"/>
      <c r="AW916" s="321"/>
      <c r="AX916" s="321"/>
      <c r="AY916">
        <f>COUNTA($C$916)</f>
        <v>1</v>
      </c>
    </row>
    <row r="917" spans="1:51" ht="30" customHeight="1" x14ac:dyDescent="0.15">
      <c r="A917" s="401">
        <v>7</v>
      </c>
      <c r="B917" s="401">
        <v>1</v>
      </c>
      <c r="C917" s="420" t="s">
        <v>806</v>
      </c>
      <c r="D917" s="415"/>
      <c r="E917" s="415"/>
      <c r="F917" s="415"/>
      <c r="G917" s="415"/>
      <c r="H917" s="415"/>
      <c r="I917" s="415"/>
      <c r="J917" s="416">
        <v>1490005005985</v>
      </c>
      <c r="K917" s="417"/>
      <c r="L917" s="417"/>
      <c r="M917" s="417"/>
      <c r="N917" s="417"/>
      <c r="O917" s="417"/>
      <c r="P917" s="421" t="s">
        <v>755</v>
      </c>
      <c r="Q917" s="317"/>
      <c r="R917" s="317"/>
      <c r="S917" s="317"/>
      <c r="T917" s="317"/>
      <c r="U917" s="317"/>
      <c r="V917" s="317"/>
      <c r="W917" s="317"/>
      <c r="X917" s="317"/>
      <c r="Y917" s="318">
        <v>31.6</v>
      </c>
      <c r="Z917" s="319"/>
      <c r="AA917" s="319"/>
      <c r="AB917" s="320"/>
      <c r="AC917" s="322" t="s">
        <v>371</v>
      </c>
      <c r="AD917" s="323"/>
      <c r="AE917" s="323"/>
      <c r="AF917" s="323"/>
      <c r="AG917" s="323"/>
      <c r="AH917" s="324">
        <v>1</v>
      </c>
      <c r="AI917" s="325"/>
      <c r="AJ917" s="325"/>
      <c r="AK917" s="325"/>
      <c r="AL917" s="326">
        <v>98.6</v>
      </c>
      <c r="AM917" s="327"/>
      <c r="AN917" s="327"/>
      <c r="AO917" s="328"/>
      <c r="AP917" s="321" t="s">
        <v>736</v>
      </c>
      <c r="AQ917" s="321"/>
      <c r="AR917" s="321"/>
      <c r="AS917" s="321"/>
      <c r="AT917" s="321"/>
      <c r="AU917" s="321"/>
      <c r="AV917" s="321"/>
      <c r="AW917" s="321"/>
      <c r="AX917" s="321"/>
      <c r="AY917">
        <f>COUNTA($C$917)</f>
        <v>1</v>
      </c>
    </row>
    <row r="918" spans="1:51" ht="30" customHeight="1" x14ac:dyDescent="0.15">
      <c r="A918" s="401">
        <v>8</v>
      </c>
      <c r="B918" s="401">
        <v>1</v>
      </c>
      <c r="C918" s="420" t="s">
        <v>803</v>
      </c>
      <c r="D918" s="415"/>
      <c r="E918" s="415"/>
      <c r="F918" s="415"/>
      <c r="G918" s="415"/>
      <c r="H918" s="415"/>
      <c r="I918" s="415"/>
      <c r="J918" s="416">
        <v>1130001019265</v>
      </c>
      <c r="K918" s="417"/>
      <c r="L918" s="417"/>
      <c r="M918" s="417"/>
      <c r="N918" s="417"/>
      <c r="O918" s="417"/>
      <c r="P918" s="421" t="s">
        <v>755</v>
      </c>
      <c r="Q918" s="317"/>
      <c r="R918" s="317"/>
      <c r="S918" s="317"/>
      <c r="T918" s="317"/>
      <c r="U918" s="317"/>
      <c r="V918" s="317"/>
      <c r="W918" s="317"/>
      <c r="X918" s="317"/>
      <c r="Y918" s="318">
        <v>30.8</v>
      </c>
      <c r="Z918" s="319"/>
      <c r="AA918" s="319"/>
      <c r="AB918" s="320"/>
      <c r="AC918" s="322" t="s">
        <v>371</v>
      </c>
      <c r="AD918" s="323"/>
      <c r="AE918" s="323"/>
      <c r="AF918" s="323"/>
      <c r="AG918" s="323"/>
      <c r="AH918" s="324">
        <v>3</v>
      </c>
      <c r="AI918" s="325"/>
      <c r="AJ918" s="325"/>
      <c r="AK918" s="325"/>
      <c r="AL918" s="326">
        <v>51.4</v>
      </c>
      <c r="AM918" s="327"/>
      <c r="AN918" s="327"/>
      <c r="AO918" s="328"/>
      <c r="AP918" s="321" t="s">
        <v>736</v>
      </c>
      <c r="AQ918" s="321"/>
      <c r="AR918" s="321"/>
      <c r="AS918" s="321"/>
      <c r="AT918" s="321"/>
      <c r="AU918" s="321"/>
      <c r="AV918" s="321"/>
      <c r="AW918" s="321"/>
      <c r="AX918" s="321"/>
      <c r="AY918">
        <f>COUNTA($C$918)</f>
        <v>1</v>
      </c>
    </row>
    <row r="919" spans="1:51" ht="30" customHeight="1" x14ac:dyDescent="0.15">
      <c r="A919" s="401">
        <v>9</v>
      </c>
      <c r="B919" s="401">
        <v>1</v>
      </c>
      <c r="C919" s="420" t="s">
        <v>807</v>
      </c>
      <c r="D919" s="415"/>
      <c r="E919" s="415"/>
      <c r="F919" s="415"/>
      <c r="G919" s="415"/>
      <c r="H919" s="415"/>
      <c r="I919" s="415"/>
      <c r="J919" s="416">
        <v>3100005001303</v>
      </c>
      <c r="K919" s="417"/>
      <c r="L919" s="417"/>
      <c r="M919" s="417"/>
      <c r="N919" s="417"/>
      <c r="O919" s="417"/>
      <c r="P919" s="421" t="s">
        <v>755</v>
      </c>
      <c r="Q919" s="317"/>
      <c r="R919" s="317"/>
      <c r="S919" s="317"/>
      <c r="T919" s="317"/>
      <c r="U919" s="317"/>
      <c r="V919" s="317"/>
      <c r="W919" s="317"/>
      <c r="X919" s="317"/>
      <c r="Y919" s="318">
        <v>29.7</v>
      </c>
      <c r="Z919" s="319"/>
      <c r="AA919" s="319"/>
      <c r="AB919" s="320"/>
      <c r="AC919" s="322" t="s">
        <v>371</v>
      </c>
      <c r="AD919" s="323"/>
      <c r="AE919" s="323"/>
      <c r="AF919" s="323"/>
      <c r="AG919" s="323"/>
      <c r="AH919" s="324">
        <v>2</v>
      </c>
      <c r="AI919" s="325"/>
      <c r="AJ919" s="325"/>
      <c r="AK919" s="325"/>
      <c r="AL919" s="326">
        <v>99.6</v>
      </c>
      <c r="AM919" s="327"/>
      <c r="AN919" s="327"/>
      <c r="AO919" s="328"/>
      <c r="AP919" s="321" t="s">
        <v>736</v>
      </c>
      <c r="AQ919" s="321"/>
      <c r="AR919" s="321"/>
      <c r="AS919" s="321"/>
      <c r="AT919" s="321"/>
      <c r="AU919" s="321"/>
      <c r="AV919" s="321"/>
      <c r="AW919" s="321"/>
      <c r="AX919" s="321"/>
      <c r="AY919">
        <f>COUNTA($C$919)</f>
        <v>1</v>
      </c>
    </row>
    <row r="920" spans="1:51" ht="30" customHeight="1" x14ac:dyDescent="0.15">
      <c r="A920" s="401">
        <v>10</v>
      </c>
      <c r="B920" s="401">
        <v>1</v>
      </c>
      <c r="C920" s="420" t="s">
        <v>808</v>
      </c>
      <c r="D920" s="415"/>
      <c r="E920" s="415"/>
      <c r="F920" s="415"/>
      <c r="G920" s="415"/>
      <c r="H920" s="415"/>
      <c r="I920" s="415"/>
      <c r="J920" s="416">
        <v>6280005000152</v>
      </c>
      <c r="K920" s="417"/>
      <c r="L920" s="417"/>
      <c r="M920" s="417"/>
      <c r="N920" s="417"/>
      <c r="O920" s="417"/>
      <c r="P920" s="421" t="s">
        <v>755</v>
      </c>
      <c r="Q920" s="317"/>
      <c r="R920" s="317"/>
      <c r="S920" s="317"/>
      <c r="T920" s="317"/>
      <c r="U920" s="317"/>
      <c r="V920" s="317"/>
      <c r="W920" s="317"/>
      <c r="X920" s="317"/>
      <c r="Y920" s="318">
        <v>29.6</v>
      </c>
      <c r="Z920" s="319"/>
      <c r="AA920" s="319"/>
      <c r="AB920" s="320"/>
      <c r="AC920" s="322" t="s">
        <v>371</v>
      </c>
      <c r="AD920" s="323"/>
      <c r="AE920" s="323"/>
      <c r="AF920" s="323"/>
      <c r="AG920" s="323"/>
      <c r="AH920" s="324">
        <v>1</v>
      </c>
      <c r="AI920" s="325"/>
      <c r="AJ920" s="325"/>
      <c r="AK920" s="325"/>
      <c r="AL920" s="326">
        <v>99.6</v>
      </c>
      <c r="AM920" s="327"/>
      <c r="AN920" s="327"/>
      <c r="AO920" s="328"/>
      <c r="AP920" s="321" t="s">
        <v>736</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791</v>
      </c>
      <c r="D944" s="415"/>
      <c r="E944" s="415"/>
      <c r="F944" s="415"/>
      <c r="G944" s="415"/>
      <c r="H944" s="415"/>
      <c r="I944" s="415"/>
      <c r="J944" s="416" t="s">
        <v>736</v>
      </c>
      <c r="K944" s="417"/>
      <c r="L944" s="417"/>
      <c r="M944" s="417"/>
      <c r="N944" s="417"/>
      <c r="O944" s="417"/>
      <c r="P944" s="421" t="s">
        <v>754</v>
      </c>
      <c r="Q944" s="317"/>
      <c r="R944" s="317"/>
      <c r="S944" s="317"/>
      <c r="T944" s="317"/>
      <c r="U944" s="317"/>
      <c r="V944" s="317"/>
      <c r="W944" s="317"/>
      <c r="X944" s="317"/>
      <c r="Y944" s="318">
        <v>7.8</v>
      </c>
      <c r="Z944" s="319"/>
      <c r="AA944" s="319"/>
      <c r="AB944" s="320"/>
      <c r="AC944" s="322"/>
      <c r="AD944" s="323"/>
      <c r="AE944" s="323"/>
      <c r="AF944" s="323"/>
      <c r="AG944" s="323"/>
      <c r="AH944" s="418" t="s">
        <v>736</v>
      </c>
      <c r="AI944" s="419"/>
      <c r="AJ944" s="419"/>
      <c r="AK944" s="419"/>
      <c r="AL944" s="326" t="s">
        <v>736</v>
      </c>
      <c r="AM944" s="327"/>
      <c r="AN944" s="327"/>
      <c r="AO944" s="328"/>
      <c r="AP944" s="321" t="s">
        <v>736</v>
      </c>
      <c r="AQ944" s="321"/>
      <c r="AR944" s="321"/>
      <c r="AS944" s="321"/>
      <c r="AT944" s="321"/>
      <c r="AU944" s="321"/>
      <c r="AV944" s="321"/>
      <c r="AW944" s="321"/>
      <c r="AX944" s="321"/>
      <c r="AY944">
        <f t="shared" si="120"/>
        <v>1</v>
      </c>
    </row>
    <row r="945" spans="1:51" ht="30" customHeight="1" x14ac:dyDescent="0.15">
      <c r="A945" s="401">
        <v>2</v>
      </c>
      <c r="B945" s="401">
        <v>1</v>
      </c>
      <c r="C945" s="420" t="s">
        <v>793</v>
      </c>
      <c r="D945" s="415"/>
      <c r="E945" s="415"/>
      <c r="F945" s="415"/>
      <c r="G945" s="415"/>
      <c r="H945" s="415"/>
      <c r="I945" s="415"/>
      <c r="J945" s="416" t="s">
        <v>736</v>
      </c>
      <c r="K945" s="417"/>
      <c r="L945" s="417"/>
      <c r="M945" s="417"/>
      <c r="N945" s="417"/>
      <c r="O945" s="417"/>
      <c r="P945" s="421" t="s">
        <v>754</v>
      </c>
      <c r="Q945" s="317"/>
      <c r="R945" s="317"/>
      <c r="S945" s="317"/>
      <c r="T945" s="317"/>
      <c r="U945" s="317"/>
      <c r="V945" s="317"/>
      <c r="W945" s="317"/>
      <c r="X945" s="317"/>
      <c r="Y945" s="318">
        <v>5.8</v>
      </c>
      <c r="Z945" s="319"/>
      <c r="AA945" s="319"/>
      <c r="AB945" s="320"/>
      <c r="AC945" s="322"/>
      <c r="AD945" s="323"/>
      <c r="AE945" s="323"/>
      <c r="AF945" s="323"/>
      <c r="AG945" s="323"/>
      <c r="AH945" s="418" t="s">
        <v>736</v>
      </c>
      <c r="AI945" s="419"/>
      <c r="AJ945" s="419"/>
      <c r="AK945" s="419"/>
      <c r="AL945" s="326" t="s">
        <v>736</v>
      </c>
      <c r="AM945" s="327"/>
      <c r="AN945" s="327"/>
      <c r="AO945" s="328"/>
      <c r="AP945" s="321" t="s">
        <v>736</v>
      </c>
      <c r="AQ945" s="321"/>
      <c r="AR945" s="321"/>
      <c r="AS945" s="321"/>
      <c r="AT945" s="321"/>
      <c r="AU945" s="321"/>
      <c r="AV945" s="321"/>
      <c r="AW945" s="321"/>
      <c r="AX945" s="321"/>
      <c r="AY945">
        <f>COUNTA($C$945)</f>
        <v>1</v>
      </c>
    </row>
    <row r="946" spans="1:51" ht="30" customHeight="1" x14ac:dyDescent="0.15">
      <c r="A946" s="401">
        <v>3</v>
      </c>
      <c r="B946" s="401">
        <v>1</v>
      </c>
      <c r="C946" s="420" t="s">
        <v>800</v>
      </c>
      <c r="D946" s="415"/>
      <c r="E946" s="415"/>
      <c r="F946" s="415"/>
      <c r="G946" s="415"/>
      <c r="H946" s="415"/>
      <c r="I946" s="415"/>
      <c r="J946" s="416" t="s">
        <v>736</v>
      </c>
      <c r="K946" s="417"/>
      <c r="L946" s="417"/>
      <c r="M946" s="417"/>
      <c r="N946" s="417"/>
      <c r="O946" s="417"/>
      <c r="P946" s="421" t="s">
        <v>754</v>
      </c>
      <c r="Q946" s="317"/>
      <c r="R946" s="317"/>
      <c r="S946" s="317"/>
      <c r="T946" s="317"/>
      <c r="U946" s="317"/>
      <c r="V946" s="317"/>
      <c r="W946" s="317"/>
      <c r="X946" s="317"/>
      <c r="Y946" s="318">
        <v>5.6</v>
      </c>
      <c r="Z946" s="319"/>
      <c r="AA946" s="319"/>
      <c r="AB946" s="320"/>
      <c r="AC946" s="322"/>
      <c r="AD946" s="323"/>
      <c r="AE946" s="323"/>
      <c r="AF946" s="323"/>
      <c r="AG946" s="323"/>
      <c r="AH946" s="324" t="s">
        <v>736</v>
      </c>
      <c r="AI946" s="325"/>
      <c r="AJ946" s="325"/>
      <c r="AK946" s="325"/>
      <c r="AL946" s="326" t="s">
        <v>736</v>
      </c>
      <c r="AM946" s="327"/>
      <c r="AN946" s="327"/>
      <c r="AO946" s="328"/>
      <c r="AP946" s="321" t="s">
        <v>736</v>
      </c>
      <c r="AQ946" s="321"/>
      <c r="AR946" s="321"/>
      <c r="AS946" s="321"/>
      <c r="AT946" s="321"/>
      <c r="AU946" s="321"/>
      <c r="AV946" s="321"/>
      <c r="AW946" s="321"/>
      <c r="AX946" s="321"/>
      <c r="AY946">
        <f>COUNTA($C$946)</f>
        <v>1</v>
      </c>
    </row>
    <row r="947" spans="1:51" ht="30" customHeight="1" x14ac:dyDescent="0.15">
      <c r="A947" s="401">
        <v>4</v>
      </c>
      <c r="B947" s="401">
        <v>1</v>
      </c>
      <c r="C947" s="420" t="s">
        <v>797</v>
      </c>
      <c r="D947" s="415"/>
      <c r="E947" s="415"/>
      <c r="F947" s="415"/>
      <c r="G947" s="415"/>
      <c r="H947" s="415"/>
      <c r="I947" s="415"/>
      <c r="J947" s="416" t="s">
        <v>736</v>
      </c>
      <c r="K947" s="417"/>
      <c r="L947" s="417"/>
      <c r="M947" s="417"/>
      <c r="N947" s="417"/>
      <c r="O947" s="417"/>
      <c r="P947" s="421" t="s">
        <v>754</v>
      </c>
      <c r="Q947" s="317"/>
      <c r="R947" s="317"/>
      <c r="S947" s="317"/>
      <c r="T947" s="317"/>
      <c r="U947" s="317"/>
      <c r="V947" s="317"/>
      <c r="W947" s="317"/>
      <c r="X947" s="317"/>
      <c r="Y947" s="318">
        <v>5.4</v>
      </c>
      <c r="Z947" s="319"/>
      <c r="AA947" s="319"/>
      <c r="AB947" s="320"/>
      <c r="AC947" s="322"/>
      <c r="AD947" s="323"/>
      <c r="AE947" s="323"/>
      <c r="AF947" s="323"/>
      <c r="AG947" s="323"/>
      <c r="AH947" s="324" t="s">
        <v>736</v>
      </c>
      <c r="AI947" s="325"/>
      <c r="AJ947" s="325"/>
      <c r="AK947" s="325"/>
      <c r="AL947" s="326" t="s">
        <v>736</v>
      </c>
      <c r="AM947" s="327"/>
      <c r="AN947" s="327"/>
      <c r="AO947" s="328"/>
      <c r="AP947" s="321" t="s">
        <v>736</v>
      </c>
      <c r="AQ947" s="321"/>
      <c r="AR947" s="321"/>
      <c r="AS947" s="321"/>
      <c r="AT947" s="321"/>
      <c r="AU947" s="321"/>
      <c r="AV947" s="321"/>
      <c r="AW947" s="321"/>
      <c r="AX947" s="321"/>
      <c r="AY947">
        <f>COUNTA($C$947)</f>
        <v>1</v>
      </c>
    </row>
    <row r="948" spans="1:51" ht="30" customHeight="1" x14ac:dyDescent="0.15">
      <c r="A948" s="401">
        <v>5</v>
      </c>
      <c r="B948" s="401">
        <v>1</v>
      </c>
      <c r="C948" s="420" t="s">
        <v>809</v>
      </c>
      <c r="D948" s="415"/>
      <c r="E948" s="415"/>
      <c r="F948" s="415"/>
      <c r="G948" s="415"/>
      <c r="H948" s="415"/>
      <c r="I948" s="415"/>
      <c r="J948" s="416" t="s">
        <v>736</v>
      </c>
      <c r="K948" s="417"/>
      <c r="L948" s="417"/>
      <c r="M948" s="417"/>
      <c r="N948" s="417"/>
      <c r="O948" s="417"/>
      <c r="P948" s="421" t="s">
        <v>754</v>
      </c>
      <c r="Q948" s="317"/>
      <c r="R948" s="317"/>
      <c r="S948" s="317"/>
      <c r="T948" s="317"/>
      <c r="U948" s="317"/>
      <c r="V948" s="317"/>
      <c r="W948" s="317"/>
      <c r="X948" s="317"/>
      <c r="Y948" s="318">
        <v>5.4</v>
      </c>
      <c r="Z948" s="319"/>
      <c r="AA948" s="319"/>
      <c r="AB948" s="320"/>
      <c r="AC948" s="322"/>
      <c r="AD948" s="323"/>
      <c r="AE948" s="323"/>
      <c r="AF948" s="323"/>
      <c r="AG948" s="323"/>
      <c r="AH948" s="324" t="s">
        <v>736</v>
      </c>
      <c r="AI948" s="325"/>
      <c r="AJ948" s="325"/>
      <c r="AK948" s="325"/>
      <c r="AL948" s="326" t="s">
        <v>736</v>
      </c>
      <c r="AM948" s="327"/>
      <c r="AN948" s="327"/>
      <c r="AO948" s="328"/>
      <c r="AP948" s="321" t="s">
        <v>736</v>
      </c>
      <c r="AQ948" s="321"/>
      <c r="AR948" s="321"/>
      <c r="AS948" s="321"/>
      <c r="AT948" s="321"/>
      <c r="AU948" s="321"/>
      <c r="AV948" s="321"/>
      <c r="AW948" s="321"/>
      <c r="AX948" s="321"/>
      <c r="AY948">
        <f>COUNTA($C$948)</f>
        <v>1</v>
      </c>
    </row>
    <row r="949" spans="1:51" ht="30" customHeight="1" x14ac:dyDescent="0.15">
      <c r="A949" s="401">
        <v>6</v>
      </c>
      <c r="B949" s="401">
        <v>1</v>
      </c>
      <c r="C949" s="420" t="s">
        <v>792</v>
      </c>
      <c r="D949" s="415"/>
      <c r="E949" s="415"/>
      <c r="F949" s="415"/>
      <c r="G949" s="415"/>
      <c r="H949" s="415"/>
      <c r="I949" s="415"/>
      <c r="J949" s="416" t="s">
        <v>736</v>
      </c>
      <c r="K949" s="417"/>
      <c r="L949" s="417"/>
      <c r="M949" s="417"/>
      <c r="N949" s="417"/>
      <c r="O949" s="417"/>
      <c r="P949" s="421" t="s">
        <v>754</v>
      </c>
      <c r="Q949" s="317"/>
      <c r="R949" s="317"/>
      <c r="S949" s="317"/>
      <c r="T949" s="317"/>
      <c r="U949" s="317"/>
      <c r="V949" s="317"/>
      <c r="W949" s="317"/>
      <c r="X949" s="317"/>
      <c r="Y949" s="318">
        <v>5.2</v>
      </c>
      <c r="Z949" s="319"/>
      <c r="AA949" s="319"/>
      <c r="AB949" s="320"/>
      <c r="AC949" s="322"/>
      <c r="AD949" s="323"/>
      <c r="AE949" s="323"/>
      <c r="AF949" s="323"/>
      <c r="AG949" s="323"/>
      <c r="AH949" s="324" t="s">
        <v>736</v>
      </c>
      <c r="AI949" s="325"/>
      <c r="AJ949" s="325"/>
      <c r="AK949" s="325"/>
      <c r="AL949" s="326" t="s">
        <v>736</v>
      </c>
      <c r="AM949" s="327"/>
      <c r="AN949" s="327"/>
      <c r="AO949" s="328"/>
      <c r="AP949" s="321" t="s">
        <v>736</v>
      </c>
      <c r="AQ949" s="321"/>
      <c r="AR949" s="321"/>
      <c r="AS949" s="321"/>
      <c r="AT949" s="321"/>
      <c r="AU949" s="321"/>
      <c r="AV949" s="321"/>
      <c r="AW949" s="321"/>
      <c r="AX949" s="321"/>
      <c r="AY949">
        <f>COUNTA($C$949)</f>
        <v>1</v>
      </c>
    </row>
    <row r="950" spans="1:51" ht="30" customHeight="1" x14ac:dyDescent="0.15">
      <c r="A950" s="401">
        <v>7</v>
      </c>
      <c r="B950" s="401">
        <v>1</v>
      </c>
      <c r="C950" s="420" t="s">
        <v>796</v>
      </c>
      <c r="D950" s="415"/>
      <c r="E950" s="415"/>
      <c r="F950" s="415"/>
      <c r="G950" s="415"/>
      <c r="H950" s="415"/>
      <c r="I950" s="415"/>
      <c r="J950" s="416" t="s">
        <v>736</v>
      </c>
      <c r="K950" s="417"/>
      <c r="L950" s="417"/>
      <c r="M950" s="417"/>
      <c r="N950" s="417"/>
      <c r="O950" s="417"/>
      <c r="P950" s="421" t="s">
        <v>754</v>
      </c>
      <c r="Q950" s="317"/>
      <c r="R950" s="317"/>
      <c r="S950" s="317"/>
      <c r="T950" s="317"/>
      <c r="U950" s="317"/>
      <c r="V950" s="317"/>
      <c r="W950" s="317"/>
      <c r="X950" s="317"/>
      <c r="Y950" s="318">
        <v>5.2</v>
      </c>
      <c r="Z950" s="319"/>
      <c r="AA950" s="319"/>
      <c r="AB950" s="320"/>
      <c r="AC950" s="322"/>
      <c r="AD950" s="323"/>
      <c r="AE950" s="323"/>
      <c r="AF950" s="323"/>
      <c r="AG950" s="323"/>
      <c r="AH950" s="324" t="s">
        <v>736</v>
      </c>
      <c r="AI950" s="325"/>
      <c r="AJ950" s="325"/>
      <c r="AK950" s="325"/>
      <c r="AL950" s="326" t="s">
        <v>736</v>
      </c>
      <c r="AM950" s="327"/>
      <c r="AN950" s="327"/>
      <c r="AO950" s="328"/>
      <c r="AP950" s="321" t="s">
        <v>736</v>
      </c>
      <c r="AQ950" s="321"/>
      <c r="AR950" s="321"/>
      <c r="AS950" s="321"/>
      <c r="AT950" s="321"/>
      <c r="AU950" s="321"/>
      <c r="AV950" s="321"/>
      <c r="AW950" s="321"/>
      <c r="AX950" s="321"/>
      <c r="AY950">
        <f>COUNTA($C$950)</f>
        <v>1</v>
      </c>
    </row>
    <row r="951" spans="1:51" ht="30" customHeight="1" x14ac:dyDescent="0.15">
      <c r="A951" s="401">
        <v>8</v>
      </c>
      <c r="B951" s="401">
        <v>1</v>
      </c>
      <c r="C951" s="420" t="s">
        <v>795</v>
      </c>
      <c r="D951" s="415"/>
      <c r="E951" s="415"/>
      <c r="F951" s="415"/>
      <c r="G951" s="415"/>
      <c r="H951" s="415"/>
      <c r="I951" s="415"/>
      <c r="J951" s="416" t="s">
        <v>736</v>
      </c>
      <c r="K951" s="417"/>
      <c r="L951" s="417"/>
      <c r="M951" s="417"/>
      <c r="N951" s="417"/>
      <c r="O951" s="417"/>
      <c r="P951" s="421" t="s">
        <v>754</v>
      </c>
      <c r="Q951" s="317"/>
      <c r="R951" s="317"/>
      <c r="S951" s="317"/>
      <c r="T951" s="317"/>
      <c r="U951" s="317"/>
      <c r="V951" s="317"/>
      <c r="W951" s="317"/>
      <c r="X951" s="317"/>
      <c r="Y951" s="318">
        <v>5</v>
      </c>
      <c r="Z951" s="319"/>
      <c r="AA951" s="319"/>
      <c r="AB951" s="320"/>
      <c r="AC951" s="322"/>
      <c r="AD951" s="323"/>
      <c r="AE951" s="323"/>
      <c r="AF951" s="323"/>
      <c r="AG951" s="323"/>
      <c r="AH951" s="324" t="s">
        <v>736</v>
      </c>
      <c r="AI951" s="325"/>
      <c r="AJ951" s="325"/>
      <c r="AK951" s="325"/>
      <c r="AL951" s="326" t="s">
        <v>736</v>
      </c>
      <c r="AM951" s="327"/>
      <c r="AN951" s="327"/>
      <c r="AO951" s="328"/>
      <c r="AP951" s="321" t="s">
        <v>736</v>
      </c>
      <c r="AQ951" s="321"/>
      <c r="AR951" s="321"/>
      <c r="AS951" s="321"/>
      <c r="AT951" s="321"/>
      <c r="AU951" s="321"/>
      <c r="AV951" s="321"/>
      <c r="AW951" s="321"/>
      <c r="AX951" s="321"/>
      <c r="AY951">
        <f>COUNTA($C$951)</f>
        <v>1</v>
      </c>
    </row>
    <row r="952" spans="1:51" ht="30" customHeight="1" x14ac:dyDescent="0.15">
      <c r="A952" s="401">
        <v>9</v>
      </c>
      <c r="B952" s="401">
        <v>1</v>
      </c>
      <c r="C952" s="420" t="s">
        <v>810</v>
      </c>
      <c r="D952" s="415"/>
      <c r="E952" s="415"/>
      <c r="F952" s="415"/>
      <c r="G952" s="415"/>
      <c r="H952" s="415"/>
      <c r="I952" s="415"/>
      <c r="J952" s="416" t="s">
        <v>736</v>
      </c>
      <c r="K952" s="417"/>
      <c r="L952" s="417"/>
      <c r="M952" s="417"/>
      <c r="N952" s="417"/>
      <c r="O952" s="417"/>
      <c r="P952" s="421" t="s">
        <v>754</v>
      </c>
      <c r="Q952" s="317"/>
      <c r="R952" s="317"/>
      <c r="S952" s="317"/>
      <c r="T952" s="317"/>
      <c r="U952" s="317"/>
      <c r="V952" s="317"/>
      <c r="W952" s="317"/>
      <c r="X952" s="317"/>
      <c r="Y952" s="318">
        <v>3.1</v>
      </c>
      <c r="Z952" s="319"/>
      <c r="AA952" s="319"/>
      <c r="AB952" s="320"/>
      <c r="AC952" s="322"/>
      <c r="AD952" s="323"/>
      <c r="AE952" s="323"/>
      <c r="AF952" s="323"/>
      <c r="AG952" s="323"/>
      <c r="AH952" s="324" t="s">
        <v>736</v>
      </c>
      <c r="AI952" s="325"/>
      <c r="AJ952" s="325"/>
      <c r="AK952" s="325"/>
      <c r="AL952" s="326" t="s">
        <v>736</v>
      </c>
      <c r="AM952" s="327"/>
      <c r="AN952" s="327"/>
      <c r="AO952" s="328"/>
      <c r="AP952" s="321" t="s">
        <v>736</v>
      </c>
      <c r="AQ952" s="321"/>
      <c r="AR952" s="321"/>
      <c r="AS952" s="321"/>
      <c r="AT952" s="321"/>
      <c r="AU952" s="321"/>
      <c r="AV952" s="321"/>
      <c r="AW952" s="321"/>
      <c r="AX952" s="321"/>
      <c r="AY952">
        <f>COUNTA($C$952)</f>
        <v>1</v>
      </c>
    </row>
    <row r="953" spans="1:51" ht="30" customHeight="1" x14ac:dyDescent="0.15">
      <c r="A953" s="401">
        <v>10</v>
      </c>
      <c r="B953" s="401">
        <v>1</v>
      </c>
      <c r="C953" s="420" t="s">
        <v>811</v>
      </c>
      <c r="D953" s="415"/>
      <c r="E953" s="415"/>
      <c r="F953" s="415"/>
      <c r="G953" s="415"/>
      <c r="H953" s="415"/>
      <c r="I953" s="415"/>
      <c r="J953" s="416" t="s">
        <v>736</v>
      </c>
      <c r="K953" s="417"/>
      <c r="L953" s="417"/>
      <c r="M953" s="417"/>
      <c r="N953" s="417"/>
      <c r="O953" s="417"/>
      <c r="P953" s="421" t="s">
        <v>754</v>
      </c>
      <c r="Q953" s="317"/>
      <c r="R953" s="317"/>
      <c r="S953" s="317"/>
      <c r="T953" s="317"/>
      <c r="U953" s="317"/>
      <c r="V953" s="317"/>
      <c r="W953" s="317"/>
      <c r="X953" s="317"/>
      <c r="Y953" s="318">
        <v>3.1</v>
      </c>
      <c r="Z953" s="319"/>
      <c r="AA953" s="319"/>
      <c r="AB953" s="320"/>
      <c r="AC953" s="322"/>
      <c r="AD953" s="323"/>
      <c r="AE953" s="323"/>
      <c r="AF953" s="323"/>
      <c r="AG953" s="323"/>
      <c r="AH953" s="324" t="s">
        <v>736</v>
      </c>
      <c r="AI953" s="325"/>
      <c r="AJ953" s="325"/>
      <c r="AK953" s="325"/>
      <c r="AL953" s="326" t="s">
        <v>736</v>
      </c>
      <c r="AM953" s="327"/>
      <c r="AN953" s="327"/>
      <c r="AO953" s="328"/>
      <c r="AP953" s="321" t="s">
        <v>736</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c r="D1110" s="887"/>
      <c r="E1110" s="262" t="s">
        <v>736</v>
      </c>
      <c r="F1110" s="886"/>
      <c r="G1110" s="886"/>
      <c r="H1110" s="886"/>
      <c r="I1110" s="886"/>
      <c r="J1110" s="416" t="s">
        <v>736</v>
      </c>
      <c r="K1110" s="417"/>
      <c r="L1110" s="417"/>
      <c r="M1110" s="417"/>
      <c r="N1110" s="417"/>
      <c r="O1110" s="417"/>
      <c r="P1110" s="421" t="s">
        <v>736</v>
      </c>
      <c r="Q1110" s="317"/>
      <c r="R1110" s="317"/>
      <c r="S1110" s="317"/>
      <c r="T1110" s="317"/>
      <c r="U1110" s="317"/>
      <c r="V1110" s="317"/>
      <c r="W1110" s="317"/>
      <c r="X1110" s="317"/>
      <c r="Y1110" s="318" t="s">
        <v>736</v>
      </c>
      <c r="Z1110" s="319"/>
      <c r="AA1110" s="319"/>
      <c r="AB1110" s="320"/>
      <c r="AC1110" s="322"/>
      <c r="AD1110" s="323"/>
      <c r="AE1110" s="323"/>
      <c r="AF1110" s="323"/>
      <c r="AG1110" s="323"/>
      <c r="AH1110" s="324" t="s">
        <v>736</v>
      </c>
      <c r="AI1110" s="325"/>
      <c r="AJ1110" s="325"/>
      <c r="AK1110" s="325"/>
      <c r="AL1110" s="326" t="s">
        <v>736</v>
      </c>
      <c r="AM1110" s="327"/>
      <c r="AN1110" s="327"/>
      <c r="AO1110" s="328"/>
      <c r="AP1110" s="321" t="s">
        <v>736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90">
    <cfRule type="expression" dxfId="2789" priority="13877">
      <formula>IF(RIGHT(TEXT(Y790,"0.#"),1)=".",FALSE,TRUE)</formula>
    </cfRule>
    <cfRule type="expression" dxfId="2788" priority="13878">
      <formula>IF(RIGHT(TEXT(Y790,"0.#"),1)=".",TRUE,FALSE)</formula>
    </cfRule>
  </conditionalFormatting>
  <conditionalFormatting sqref="Y799">
    <cfRule type="expression" dxfId="2787" priority="13873">
      <formula>IF(RIGHT(TEXT(Y799,"0.#"),1)=".",FALSE,TRUE)</formula>
    </cfRule>
    <cfRule type="expression" dxfId="2786" priority="13874">
      <formula>IF(RIGHT(TEXT(Y799,"0.#"),1)=".",TRUE,FALSE)</formula>
    </cfRule>
  </conditionalFormatting>
  <conditionalFormatting sqref="Y830:Y837 Y828 Y817:Y824 Y815 Y804:Y811 Y802">
    <cfRule type="expression" dxfId="2785" priority="13655">
      <formula>IF(RIGHT(TEXT(Y802,"0.#"),1)=".",FALSE,TRUE)</formula>
    </cfRule>
    <cfRule type="expression" dxfId="2784" priority="13656">
      <formula>IF(RIGHT(TEXT(Y802,"0.#"),1)=".",TRUE,FALSE)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AU101">
    <cfRule type="expression" dxfId="2779" priority="13693">
      <formula>IF(RIGHT(TEXT(AE101,"0.#"),1)=".",FALSE,TRUE)</formula>
    </cfRule>
    <cfRule type="expression" dxfId="2778" priority="13694">
      <formula>IF(RIGHT(TEXT(AE101,"0.#"),1)=".",TRUE,FALSE)</formula>
    </cfRule>
  </conditionalFormatting>
  <conditionalFormatting sqref="Y791:Y798 Y789">
    <cfRule type="expression" dxfId="2777" priority="13679">
      <formula>IF(RIGHT(TEXT(Y789,"0.#"),1)=".",FALSE,TRUE)</formula>
    </cfRule>
    <cfRule type="expression" dxfId="2776" priority="13680">
      <formula>IF(RIGHT(TEXT(Y789,"0.#"),1)=".",TRUE,FALSE)</formula>
    </cfRule>
  </conditionalFormatting>
  <conditionalFormatting sqref="AU790">
    <cfRule type="expression" dxfId="2775" priority="13677">
      <formula>IF(RIGHT(TEXT(AU790,"0.#"),1)=".",FALSE,TRUE)</formula>
    </cfRule>
    <cfRule type="expression" dxfId="2774" priority="13678">
      <formula>IF(RIGHT(TEXT(AU790,"0.#"),1)=".",TRUE,FALSE)</formula>
    </cfRule>
  </conditionalFormatting>
  <conditionalFormatting sqref="AU799">
    <cfRule type="expression" dxfId="2773" priority="13675">
      <formula>IF(RIGHT(TEXT(AU799,"0.#"),1)=".",FALSE,TRUE)</formula>
    </cfRule>
    <cfRule type="expression" dxfId="2772" priority="13676">
      <formula>IF(RIGHT(TEXT(AU799,"0.#"),1)=".",TRUE,FALSE)</formula>
    </cfRule>
  </conditionalFormatting>
  <conditionalFormatting sqref="AU791:AU798 AU789">
    <cfRule type="expression" dxfId="2771" priority="13673">
      <formula>IF(RIGHT(TEXT(AU789,"0.#"),1)=".",FALSE,TRUE)</formula>
    </cfRule>
    <cfRule type="expression" dxfId="2770" priority="13674">
      <formula>IF(RIGHT(TEXT(AU789,"0.#"),1)=".",TRUE,FALSE)</formula>
    </cfRule>
  </conditionalFormatting>
  <conditionalFormatting sqref="Y829 Y816 Y803">
    <cfRule type="expression" dxfId="2769" priority="13659">
      <formula>IF(RIGHT(TEXT(Y803,"0.#"),1)=".",FALSE,TRUE)</formula>
    </cfRule>
    <cfRule type="expression" dxfId="2768" priority="13660">
      <formula>IF(RIGHT(TEXT(Y803,"0.#"),1)=".",TRUE,FALSE)</formula>
    </cfRule>
  </conditionalFormatting>
  <conditionalFormatting sqref="Y838 Y825 Y812">
    <cfRule type="expression" dxfId="2767" priority="13657">
      <formula>IF(RIGHT(TEXT(Y812,"0.#"),1)=".",FALSE,TRUE)</formula>
    </cfRule>
    <cfRule type="expression" dxfId="2766" priority="13658">
      <formula>IF(RIGHT(TEXT(Y812,"0.#"),1)=".",TRUE,FALSE)</formula>
    </cfRule>
  </conditionalFormatting>
  <conditionalFormatting sqref="AU829 AU816 AU803">
    <cfRule type="expression" dxfId="2765" priority="13653">
      <formula>IF(RIGHT(TEXT(AU803,"0.#"),1)=".",FALSE,TRUE)</formula>
    </cfRule>
    <cfRule type="expression" dxfId="2764" priority="13654">
      <formula>IF(RIGHT(TEXT(AU803,"0.#"),1)=".",TRUE,FALSE)</formula>
    </cfRule>
  </conditionalFormatting>
  <conditionalFormatting sqref="AU838 AU825 AU812">
    <cfRule type="expression" dxfId="2763" priority="13651">
      <formula>IF(RIGHT(TEXT(AU812,"0.#"),1)=".",FALSE,TRUE)</formula>
    </cfRule>
    <cfRule type="expression" dxfId="2762" priority="13652">
      <formula>IF(RIGHT(TEXT(AU812,"0.#"),1)=".",TRUE,FALSE)</formula>
    </cfRule>
  </conditionalFormatting>
  <conditionalFormatting sqref="AU830:AU837 AU828 AU817:AU824 AU815 AU804:AU811">
    <cfRule type="expression" dxfId="2761" priority="13649">
      <formula>IF(RIGHT(TEXT(AU804,"0.#"),1)=".",FALSE,TRUE)</formula>
    </cfRule>
    <cfRule type="expression" dxfId="2760" priority="13650">
      <formula>IF(RIGHT(TEXT(AU804,"0.#"),1)=".",TRUE,FALSE)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74">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7:Y874">
    <cfRule type="expression" dxfId="2421" priority="2955">
      <formula>IF(RIGHT(TEXT(Y847,"0.#"),1)=".",FALSE,TRUE)</formula>
    </cfRule>
    <cfRule type="expression" dxfId="2420" priority="2956">
      <formula>IF(RIGHT(TEXT(Y847,"0.#"),1)=".",TRUE,FALSE)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10:AO1139">
    <cfRule type="expression" dxfId="2391" priority="2861">
      <formula>IF(AND(AL1110&gt;=0, RIGHT(TEXT(AL1110,"0.#"),1)&lt;&gt;"."),TRUE,FALSE)</formula>
    </cfRule>
    <cfRule type="expression" dxfId="2390" priority="2862">
      <formula>IF(AND(AL1110&gt;=0, RIGHT(TEXT(AL1110,"0.#"),1)="."),TRUE,FALSE)</formula>
    </cfRule>
    <cfRule type="expression" dxfId="2389" priority="2863">
      <formula>IF(AND(AL1110&lt;0, RIGHT(TEXT(AL1110,"0.#"),1)&lt;&gt;"."),TRUE,FALSE)</formula>
    </cfRule>
    <cfRule type="expression" dxfId="2388" priority="2864">
      <formula>IF(AND(AL1110&lt;0, RIGHT(TEXT(AL1110,"0.#"),1)="."),TRUE,FALSE)</formula>
    </cfRule>
  </conditionalFormatting>
  <conditionalFormatting sqref="Y1110:Y1139">
    <cfRule type="expression" dxfId="2387" priority="2859">
      <formula>IF(RIGHT(TEXT(Y1110,"0.#"),1)=".",FALSE,TRUE)</formula>
    </cfRule>
    <cfRule type="expression" dxfId="2386" priority="2860">
      <formula>IF(RIGHT(TEXT(Y1110,"0.#"),1)=".",TRUE,FALSE)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45:AO846">
    <cfRule type="expression" dxfId="2377" priority="2813">
      <formula>IF(AND(AL845&gt;=0, RIGHT(TEXT(AL845,"0.#"),1)&lt;&gt;"."),TRUE,FALSE)</formula>
    </cfRule>
    <cfRule type="expression" dxfId="2376" priority="2814">
      <formula>IF(AND(AL845&gt;=0, RIGHT(TEXT(AL845,"0.#"),1)="."),TRUE,FALSE)</formula>
    </cfRule>
    <cfRule type="expression" dxfId="2375" priority="2815">
      <formula>IF(AND(AL845&lt;0, RIGHT(TEXT(AL845,"0.#"),1)&lt;&gt;"."),TRUE,FALSE)</formula>
    </cfRule>
    <cfRule type="expression" dxfId="2374" priority="2816">
      <formula>IF(AND(AL845&lt;0, RIGHT(TEXT(AL845,"0.#"),1)="."),TRUE,FALSE)</formula>
    </cfRule>
  </conditionalFormatting>
  <conditionalFormatting sqref="Y845:Y846">
    <cfRule type="expression" dxfId="2373" priority="2811">
      <formula>IF(RIGHT(TEXT(Y845,"0.#"),1)=".",FALSE,TRUE)</formula>
    </cfRule>
    <cfRule type="expression" dxfId="2372" priority="2812">
      <formula>IF(RIGHT(TEXT(Y845,"0.#"),1)=".",TRUE,FALSE)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80:Y907">
    <cfRule type="expression" dxfId="2055" priority="2071">
      <formula>IF(RIGHT(TEXT(Y880,"0.#"),1)=".",FALSE,TRUE)</formula>
    </cfRule>
    <cfRule type="expression" dxfId="2054" priority="2072">
      <formula>IF(RIGHT(TEXT(Y880,"0.#"),1)=".",TRUE,FALSE)</formula>
    </cfRule>
  </conditionalFormatting>
  <conditionalFormatting sqref="Y878:Y879">
    <cfRule type="expression" dxfId="2053" priority="2065">
      <formula>IF(RIGHT(TEXT(Y878,"0.#"),1)=".",FALSE,TRUE)</formula>
    </cfRule>
    <cfRule type="expression" dxfId="2052" priority="2066">
      <formula>IF(RIGHT(TEXT(Y878,"0.#"),1)=".",TRUE,FALSE)</formula>
    </cfRule>
  </conditionalFormatting>
  <conditionalFormatting sqref="Y913:Y940">
    <cfRule type="expression" dxfId="2051" priority="2059">
      <formula>IF(RIGHT(TEXT(Y913,"0.#"),1)=".",FALSE,TRUE)</formula>
    </cfRule>
    <cfRule type="expression" dxfId="2050" priority="2060">
      <formula>IF(RIGHT(TEXT(Y913,"0.#"),1)=".",TRUE,FALSE)</formula>
    </cfRule>
  </conditionalFormatting>
  <conditionalFormatting sqref="Y911:Y912">
    <cfRule type="expression" dxfId="2049" priority="2053">
      <formula>IF(RIGHT(TEXT(Y911,"0.#"),1)=".",FALSE,TRUE)</formula>
    </cfRule>
    <cfRule type="expression" dxfId="2048" priority="2054">
      <formula>IF(RIGHT(TEXT(Y911,"0.#"),1)=".",TRUE,FALSE)</formula>
    </cfRule>
  </conditionalFormatting>
  <conditionalFormatting sqref="Y946:Y973">
    <cfRule type="expression" dxfId="2047" priority="2047">
      <formula>IF(RIGHT(TEXT(Y946,"0.#"),1)=".",FALSE,TRUE)</formula>
    </cfRule>
    <cfRule type="expression" dxfId="2046" priority="2048">
      <formula>IF(RIGHT(TEXT(Y946,"0.#"),1)=".",TRUE,FALSE)</formula>
    </cfRule>
  </conditionalFormatting>
  <conditionalFormatting sqref="Y944:Y945">
    <cfRule type="expression" dxfId="2045" priority="2041">
      <formula>IF(RIGHT(TEXT(Y944,"0.#"),1)=".",FALSE,TRUE)</formula>
    </cfRule>
    <cfRule type="expression" dxfId="2044" priority="2042">
      <formula>IF(RIGHT(TEXT(Y944,"0.#"),1)=".",TRUE,FALSE)</formula>
    </cfRule>
  </conditionalFormatting>
  <conditionalFormatting sqref="Y979:Y1006">
    <cfRule type="expression" dxfId="2043" priority="2035">
      <formula>IF(RIGHT(TEXT(Y979,"0.#"),1)=".",FALSE,TRUE)</formula>
    </cfRule>
    <cfRule type="expression" dxfId="2042" priority="2036">
      <formula>IF(RIGHT(TEXT(Y979,"0.#"),1)=".",TRUE,FALSE)</formula>
    </cfRule>
  </conditionalFormatting>
  <conditionalFormatting sqref="Y977:Y978">
    <cfRule type="expression" dxfId="2041" priority="2029">
      <formula>IF(RIGHT(TEXT(Y977,"0.#"),1)=".",FALSE,TRUE)</formula>
    </cfRule>
    <cfRule type="expression" dxfId="2040" priority="2030">
      <formula>IF(RIGHT(TEXT(Y977,"0.#"),1)=".",TRUE,FALSE)</formula>
    </cfRule>
  </conditionalFormatting>
  <conditionalFormatting sqref="Y1012:Y1039">
    <cfRule type="expression" dxfId="2039" priority="2023">
      <formula>IF(RIGHT(TEXT(Y1012,"0.#"),1)=".",FALSE,TRUE)</formula>
    </cfRule>
    <cfRule type="expression" dxfId="2038" priority="2024">
      <formula>IF(RIGHT(TEXT(Y1012,"0.#"),1)=".",TRUE,FALSE)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AU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80:AO907">
    <cfRule type="expression" dxfId="1957" priority="2073">
      <formula>IF(AND(AL880&gt;=0, RIGHT(TEXT(AL880,"0.#"),1)&lt;&gt;"."),TRUE,FALSE)</formula>
    </cfRule>
    <cfRule type="expression" dxfId="1956" priority="2074">
      <formula>IF(AND(AL880&gt;=0, RIGHT(TEXT(AL880,"0.#"),1)="."),TRUE,FALSE)</formula>
    </cfRule>
    <cfRule type="expression" dxfId="1955" priority="2075">
      <formula>IF(AND(AL880&lt;0, RIGHT(TEXT(AL880,"0.#"),1)&lt;&gt;"."),TRUE,FALSE)</formula>
    </cfRule>
    <cfRule type="expression" dxfId="1954" priority="2076">
      <formula>IF(AND(AL880&lt;0, RIGHT(TEXT(AL880,"0.#"),1)="."),TRUE,FALSE)</formula>
    </cfRule>
  </conditionalFormatting>
  <conditionalFormatting sqref="AL878:AO879">
    <cfRule type="expression" dxfId="1953" priority="2067">
      <formula>IF(AND(AL878&gt;=0, RIGHT(TEXT(AL878,"0.#"),1)&lt;&gt;"."),TRUE,FALSE)</formula>
    </cfRule>
    <cfRule type="expression" dxfId="1952" priority="2068">
      <formula>IF(AND(AL878&gt;=0, RIGHT(TEXT(AL878,"0.#"),1)="."),TRUE,FALSE)</formula>
    </cfRule>
    <cfRule type="expression" dxfId="1951" priority="2069">
      <formula>IF(AND(AL878&lt;0, RIGHT(TEXT(AL878,"0.#"),1)&lt;&gt;"."),TRUE,FALSE)</formula>
    </cfRule>
    <cfRule type="expression" dxfId="1950" priority="2070">
      <formula>IF(AND(AL878&lt;0, RIGHT(TEXT(AL878,"0.#"),1)="."),TRUE,FALSE)</formula>
    </cfRule>
  </conditionalFormatting>
  <conditionalFormatting sqref="AL913:AO940">
    <cfRule type="expression" dxfId="1949" priority="2061">
      <formula>IF(AND(AL913&gt;=0, RIGHT(TEXT(AL913,"0.#"),1)&lt;&gt;"."),TRUE,FALSE)</formula>
    </cfRule>
    <cfRule type="expression" dxfId="1948" priority="2062">
      <formula>IF(AND(AL913&gt;=0, RIGHT(TEXT(AL913,"0.#"),1)="."),TRUE,FALSE)</formula>
    </cfRule>
    <cfRule type="expression" dxfId="1947" priority="2063">
      <formula>IF(AND(AL913&lt;0, RIGHT(TEXT(AL913,"0.#"),1)&lt;&gt;"."),TRUE,FALSE)</formula>
    </cfRule>
    <cfRule type="expression" dxfId="1946" priority="2064">
      <formula>IF(AND(AL913&lt;0, RIGHT(TEXT(AL913,"0.#"),1)="."),TRUE,FALSE)</formula>
    </cfRule>
  </conditionalFormatting>
  <conditionalFormatting sqref="AL911:AO912">
    <cfRule type="expression" dxfId="1945" priority="2055">
      <formula>IF(AND(AL911&gt;=0, RIGHT(TEXT(AL911,"0.#"),1)&lt;&gt;"."),TRUE,FALSE)</formula>
    </cfRule>
    <cfRule type="expression" dxfId="1944" priority="2056">
      <formula>IF(AND(AL911&gt;=0, RIGHT(TEXT(AL911,"0.#"),1)="."),TRUE,FALSE)</formula>
    </cfRule>
    <cfRule type="expression" dxfId="1943" priority="2057">
      <formula>IF(AND(AL911&lt;0, RIGHT(TEXT(AL911,"0.#"),1)&lt;&gt;"."),TRUE,FALSE)</formula>
    </cfRule>
    <cfRule type="expression" dxfId="1942" priority="2058">
      <formula>IF(AND(AL911&lt;0, RIGHT(TEXT(AL911,"0.#"),1)="."),TRUE,FALSE)</formula>
    </cfRule>
  </conditionalFormatting>
  <conditionalFormatting sqref="AL946:AO973">
    <cfRule type="expression" dxfId="1941" priority="2049">
      <formula>IF(AND(AL946&gt;=0, RIGHT(TEXT(AL946,"0.#"),1)&lt;&gt;"."),TRUE,FALSE)</formula>
    </cfRule>
    <cfRule type="expression" dxfId="1940" priority="2050">
      <formula>IF(AND(AL946&gt;=0, RIGHT(TEXT(AL946,"0.#"),1)="."),TRUE,FALSE)</formula>
    </cfRule>
    <cfRule type="expression" dxfId="1939" priority="2051">
      <formula>IF(AND(AL946&lt;0, RIGHT(TEXT(AL946,"0.#"),1)&lt;&gt;"."),TRUE,FALSE)</formula>
    </cfRule>
    <cfRule type="expression" dxfId="1938" priority="2052">
      <formula>IF(AND(AL946&lt;0, RIGHT(TEXT(AL946,"0.#"),1)="."),TRUE,FALSE)</formula>
    </cfRule>
  </conditionalFormatting>
  <conditionalFormatting sqref="AL944:AO945">
    <cfRule type="expression" dxfId="1937" priority="2043">
      <formula>IF(AND(AL944&gt;=0, RIGHT(TEXT(AL944,"0.#"),1)&lt;&gt;"."),TRUE,FALSE)</formula>
    </cfRule>
    <cfRule type="expression" dxfId="1936" priority="2044">
      <formula>IF(AND(AL944&gt;=0, RIGHT(TEXT(AL944,"0.#"),1)="."),TRUE,FALSE)</formula>
    </cfRule>
    <cfRule type="expression" dxfId="1935" priority="2045">
      <formula>IF(AND(AL944&lt;0, RIGHT(TEXT(AL944,"0.#"),1)&lt;&gt;"."),TRUE,FALSE)</formula>
    </cfRule>
    <cfRule type="expression" dxfId="1934" priority="2046">
      <formula>IF(AND(AL944&lt;0, RIGHT(TEXT(AL944,"0.#"),1)="."),TRUE,FALSE)</formula>
    </cfRule>
  </conditionalFormatting>
  <conditionalFormatting sqref="AL979:AO1006">
    <cfRule type="expression" dxfId="1933" priority="2037">
      <formula>IF(AND(AL979&gt;=0, RIGHT(TEXT(AL979,"0.#"),1)&lt;&gt;"."),TRUE,FALSE)</formula>
    </cfRule>
    <cfRule type="expression" dxfId="1932" priority="2038">
      <formula>IF(AND(AL979&gt;=0, RIGHT(TEXT(AL979,"0.#"),1)="."),TRUE,FALSE)</formula>
    </cfRule>
    <cfRule type="expression" dxfId="1931" priority="2039">
      <formula>IF(AND(AL979&lt;0, RIGHT(TEXT(AL979,"0.#"),1)&lt;&gt;"."),TRUE,FALSE)</formula>
    </cfRule>
    <cfRule type="expression" dxfId="1930" priority="2040">
      <formula>IF(AND(AL979&lt;0, RIGHT(TEXT(AL979,"0.#"),1)="."),TRUE,FALSE)</formula>
    </cfRule>
  </conditionalFormatting>
  <conditionalFormatting sqref="AL977:AO978">
    <cfRule type="expression" dxfId="1929" priority="2031">
      <formula>IF(AND(AL977&gt;=0, RIGHT(TEXT(AL977,"0.#"),1)&lt;&gt;"."),TRUE,FALSE)</formula>
    </cfRule>
    <cfRule type="expression" dxfId="1928" priority="2032">
      <formula>IF(AND(AL977&gt;=0, RIGHT(TEXT(AL977,"0.#"),1)="."),TRUE,FALSE)</formula>
    </cfRule>
    <cfRule type="expression" dxfId="1927" priority="2033">
      <formula>IF(AND(AL977&lt;0, RIGHT(TEXT(AL977,"0.#"),1)&lt;&gt;"."),TRUE,FALSE)</formula>
    </cfRule>
    <cfRule type="expression" dxfId="1926" priority="2034">
      <formula>IF(AND(AL977&lt;0, RIGHT(TEXT(AL977,"0.#"),1)="."),TRUE,FALSE)</formula>
    </cfRule>
  </conditionalFormatting>
  <conditionalFormatting sqref="AL1012:AO1039">
    <cfRule type="expression" dxfId="1925" priority="2025">
      <formula>IF(AND(AL1012&gt;=0, RIGHT(TEXT(AL1012,"0.#"),1)&lt;&gt;"."),TRUE,FALSE)</formula>
    </cfRule>
    <cfRule type="expression" dxfId="1924" priority="2026">
      <formula>IF(AND(AL1012&gt;=0, RIGHT(TEXT(AL1012,"0.#"),1)="."),TRUE,FALSE)</formula>
    </cfRule>
    <cfRule type="expression" dxfId="1923" priority="2027">
      <formula>IF(AND(AL1012&lt;0, RIGHT(TEXT(AL1012,"0.#"),1)&lt;&gt;"."),TRUE,FALSE)</formula>
    </cfRule>
    <cfRule type="expression" dxfId="1922" priority="2028">
      <formula>IF(AND(AL1012&lt;0, RIGHT(TEXT(AL1012,"0.#"),1)="."),TRUE,FALSE)</formula>
    </cfRule>
  </conditionalFormatting>
  <conditionalFormatting sqref="AL1010:AO1011">
    <cfRule type="expression" dxfId="1921" priority="2019">
      <formula>IF(AND(AL1010&gt;=0, RIGHT(TEXT(AL1010,"0.#"),1)&lt;&gt;"."),TRUE,FALSE)</formula>
    </cfRule>
    <cfRule type="expression" dxfId="1920" priority="2020">
      <formula>IF(AND(AL1010&gt;=0, RIGHT(TEXT(AL1010,"0.#"),1)="."),TRUE,FALSE)</formula>
    </cfRule>
    <cfRule type="expression" dxfId="1919" priority="2021">
      <formula>IF(AND(AL1010&lt;0, RIGHT(TEXT(AL1010,"0.#"),1)&lt;&gt;"."),TRUE,FALSE)</formula>
    </cfRule>
    <cfRule type="expression" dxfId="1918" priority="2022">
      <formula>IF(AND(AL1010&lt;0, RIGHT(TEXT(AL1010,"0.#"),1)="."),TRUE,FALSE)</formula>
    </cfRule>
  </conditionalFormatting>
  <conditionalFormatting sqref="Y1010:Y1011">
    <cfRule type="expression" dxfId="1917" priority="2017">
      <formula>IF(RIGHT(TEXT(Y1010,"0.#"),1)=".",FALSE,TRUE)</formula>
    </cfRule>
    <cfRule type="expression" dxfId="1916" priority="2018">
      <formula>IF(RIGHT(TEXT(Y1010,"0.#"),1)=".",TRUE,FALSE)</formula>
    </cfRule>
  </conditionalFormatting>
  <conditionalFormatting sqref="AL1045:AO1072">
    <cfRule type="expression" dxfId="1915" priority="2013">
      <formula>IF(AND(AL1045&gt;=0, RIGHT(TEXT(AL1045,"0.#"),1)&lt;&gt;"."),TRUE,FALSE)</formula>
    </cfRule>
    <cfRule type="expression" dxfId="1914" priority="2014">
      <formula>IF(AND(AL1045&gt;=0, RIGHT(TEXT(AL1045,"0.#"),1)="."),TRUE,FALSE)</formula>
    </cfRule>
    <cfRule type="expression" dxfId="1913" priority="2015">
      <formula>IF(AND(AL1045&lt;0, RIGHT(TEXT(AL1045,"0.#"),1)&lt;&gt;"."),TRUE,FALSE)</formula>
    </cfRule>
    <cfRule type="expression" dxfId="1912" priority="2016">
      <formula>IF(AND(AL1045&lt;0, RIGHT(TEXT(AL1045,"0.#"),1)="."),TRUE,FALSE)</formula>
    </cfRule>
  </conditionalFormatting>
  <conditionalFormatting sqref="Y1045:Y1072">
    <cfRule type="expression" dxfId="1911" priority="2011">
      <formula>IF(RIGHT(TEXT(Y1045,"0.#"),1)=".",FALSE,TRUE)</formula>
    </cfRule>
    <cfRule type="expression" dxfId="1910" priority="2012">
      <formula>IF(RIGHT(TEXT(Y1045,"0.#"),1)=".",TRUE,FALSE)</formula>
    </cfRule>
  </conditionalFormatting>
  <conditionalFormatting sqref="AL1043:AO1044">
    <cfRule type="expression" dxfId="1909" priority="2007">
      <formula>IF(AND(AL1043&gt;=0, RIGHT(TEXT(AL1043,"0.#"),1)&lt;&gt;"."),TRUE,FALSE)</formula>
    </cfRule>
    <cfRule type="expression" dxfId="1908" priority="2008">
      <formula>IF(AND(AL1043&gt;=0, RIGHT(TEXT(AL1043,"0.#"),1)="."),TRUE,FALSE)</formula>
    </cfRule>
    <cfRule type="expression" dxfId="1907" priority="2009">
      <formula>IF(AND(AL1043&lt;0, RIGHT(TEXT(AL1043,"0.#"),1)&lt;&gt;"."),TRUE,FALSE)</formula>
    </cfRule>
    <cfRule type="expression" dxfId="1906" priority="2010">
      <formula>IF(AND(AL1043&lt;0, RIGHT(TEXT(AL1043,"0.#"),1)="."),TRUE,FALSE)</formula>
    </cfRule>
  </conditionalFormatting>
  <conditionalFormatting sqref="Y1043:Y1044">
    <cfRule type="expression" dxfId="1905" priority="2005">
      <formula>IF(RIGHT(TEXT(Y1043,"0.#"),1)=".",FALSE,TRUE)</formula>
    </cfRule>
    <cfRule type="expression" dxfId="1904" priority="2006">
      <formula>IF(RIGHT(TEXT(Y1043,"0.#"),1)=".",TRUE,FALSE)</formula>
    </cfRule>
  </conditionalFormatting>
  <conditionalFormatting sqref="AL1078:AO1105">
    <cfRule type="expression" dxfId="1903" priority="2001">
      <formula>IF(AND(AL1078&gt;=0, RIGHT(TEXT(AL1078,"0.#"),1)&lt;&gt;"."),TRUE,FALSE)</formula>
    </cfRule>
    <cfRule type="expression" dxfId="1902" priority="2002">
      <formula>IF(AND(AL1078&gt;=0, RIGHT(TEXT(AL1078,"0.#"),1)="."),TRUE,FALSE)</formula>
    </cfRule>
    <cfRule type="expression" dxfId="1901" priority="2003">
      <formula>IF(AND(AL1078&lt;0, RIGHT(TEXT(AL1078,"0.#"),1)&lt;&gt;"."),TRUE,FALSE)</formula>
    </cfRule>
    <cfRule type="expression" dxfId="1900" priority="2004">
      <formula>IF(AND(AL1078&lt;0, RIGHT(TEXT(AL1078,"0.#"),1)="."),TRUE,FALSE)</formula>
    </cfRule>
  </conditionalFormatting>
  <conditionalFormatting sqref="Y1078:Y1105">
    <cfRule type="expression" dxfId="1899" priority="1999">
      <formula>IF(RIGHT(TEXT(Y1078,"0.#"),1)=".",FALSE,TRUE)</formula>
    </cfRule>
    <cfRule type="expression" dxfId="1898" priority="2000">
      <formula>IF(RIGHT(TEXT(Y1078,"0.#"),1)=".",TRUE,FALSE)</formula>
    </cfRule>
  </conditionalFormatting>
  <conditionalFormatting sqref="AL1076:AO1077">
    <cfRule type="expression" dxfId="1897" priority="1995">
      <formula>IF(AND(AL1076&gt;=0, RIGHT(TEXT(AL1076,"0.#"),1)&lt;&gt;"."),TRUE,FALSE)</formula>
    </cfRule>
    <cfRule type="expression" dxfId="1896" priority="1996">
      <formula>IF(AND(AL1076&gt;=0, RIGHT(TEXT(AL1076,"0.#"),1)="."),TRUE,FALSE)</formula>
    </cfRule>
    <cfRule type="expression" dxfId="1895" priority="1997">
      <formula>IF(AND(AL1076&lt;0, RIGHT(TEXT(AL1076,"0.#"),1)&lt;&gt;"."),TRUE,FALSE)</formula>
    </cfRule>
    <cfRule type="expression" dxfId="1894" priority="1998">
      <formula>IF(AND(AL1076&lt;0, RIGHT(TEXT(AL1076,"0.#"),1)="."),TRUE,FALSE)</formula>
    </cfRule>
  </conditionalFormatting>
  <conditionalFormatting sqref="Y1076:Y1077">
    <cfRule type="expression" dxfId="1893" priority="1993">
      <formula>IF(RIGHT(TEXT(Y1076,"0.#"),1)=".",FALSE,TRUE)</formula>
    </cfRule>
    <cfRule type="expression" dxfId="1892" priority="1994">
      <formula>IF(RIGHT(TEXT(Y1076,"0.#"),1)=".",TRUE,FALSE)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771"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2" sqref="A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734</v>
      </c>
      <c r="M2" s="13" t="str">
        <f>IF(L2="","",K2)</f>
        <v>社会保障</v>
      </c>
      <c r="N2" s="13" t="str">
        <f>IF(M2="","",IF(N1&lt;&gt;"",CONCATENATE(N1,"、",M2),M2))</f>
        <v>社会保障</v>
      </c>
      <c r="O2" s="13"/>
      <c r="P2" s="12" t="s">
        <v>74</v>
      </c>
      <c r="Q2" s="17" t="s">
        <v>734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社会保障</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734</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t="s">
        <v>734</v>
      </c>
      <c r="H14" s="13" t="str">
        <f t="shared" si="1"/>
        <v>労働保険特別会計雇用勘定</v>
      </c>
      <c r="I14" s="13" t="str">
        <f t="shared" si="5"/>
        <v>労働保険特別会計労災勘定、労働保険特別会計雇用勘定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労働保険特別会計労災勘定、労働保険特別会計雇用勘定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2021-08-20T06:50:22Z</cp:lastPrinted>
  <dcterms:created xsi:type="dcterms:W3CDTF">2012-03-13T00:50:25Z</dcterms:created>
  <dcterms:modified xsi:type="dcterms:W3CDTF">2021-08-20T06:50:48Z</dcterms:modified>
</cp:coreProperties>
</file>