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esktop\R2\令和３年度\08_行政事業レビュー\02レビューシート\02最終公表\01雇均\"/>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616" i="3"/>
  <c r="AY606" i="3"/>
  <c r="AY417" i="3"/>
  <c r="AY459" i="3"/>
  <c r="AY271" i="3"/>
  <c r="AY64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<sst xmlns="http://schemas.openxmlformats.org/spreadsheetml/2006/main" count="3104" uniqueCount="788">
  <si>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</si>
  <si>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</si>
  <si>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</si>
  <si>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</si>
  <si>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</si>
  <si>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</si>
  <si>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</si>
  <si>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</si>
  <si>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</si>
  <si>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</si>
  <si>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</si>
  <si>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</si>
  <si>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</si>
  <si>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</si>
  <si>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</si>
  <si>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</si>
  <si>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</si>
  <si>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</si>
  <si>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</si>
  <si>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</si>
  <si>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</si>
  <si>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</si>
  <si>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</si>
  <si>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</si>
  <si>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</si>
  <si>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</si>
  <si>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</si>
  <si>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</si>
  <si>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</si>
  <si>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</si>
  <si>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</si>
  <si>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</si>
  <si>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</si>
  <si>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</si>
  <si>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</si>
  <si>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</si>
  <si>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</si>
  <si>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</si>
  <si>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</si>
  <si>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</si>
  <si>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</si>
  <si>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</si>
  <si>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</si>
  <si>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</si>
  <si>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</si>
  <si>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</si>
  <si>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</si>
  <si>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</si>
  <si>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</si>
  <si>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</si>
  <si>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</si>
  <si>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</si>
  <si>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</si>
  <si>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</si>
  <si>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</si>
  <si>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</si>
  <si>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</si>
  <si>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</si>
  <si>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</si>
  <si>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</si>
  <si>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</si>
  <si>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</si>
  <si>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</si>
  <si>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</si>
  <si>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</si>
  <si>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</si>
  <si>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</si>
  <si>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</si>
  <si>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</si>
  <si>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</si>
  <si>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</si>
  <si>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</si>
  <si>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</si>
  <si>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</si>
  <si>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</si>
  <si>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</si>
  <si>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</si>
  <si>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</si>
  <si>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</si>
  <si>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</si>
  <si>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</si>
  <si>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</si>
  <si>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</si>
  <si>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</si>
  <si>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</si>
  <si>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</si>
  <si>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</si>
  <si>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</si>
  <si>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</si>
  <si>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</si>
  <si>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</si>
  <si>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</si>
  <si>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</si>
  <si>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</si>
  <si>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</si>
  <si>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</si>
  <si>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</si>
  <si>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</si>
  <si>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</si>
  <si>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</si>
  <si>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</si>
  <si>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</si>
  <si>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</si>
  <si>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</si>
  <si>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</si>
  <si>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</si>
  <si>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</si>
  <si>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</si>
  <si>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</si>
  <si>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</si>
  <si>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</si>
  <si>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</si>
  <si>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</si>
  <si>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</si>
  <si>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</si>
  <si>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</si>
  <si>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</si>
  <si>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</si>
  <si>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</si>
  <si>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</si>
  <si>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</si>
  <si>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</si>
  <si>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</si>
  <si>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</si>
  <si>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</si>
  <si>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</si>
  <si>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</si>
  <si>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</si>
  <si>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</si>
  <si>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</si>
  <si>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</si>
  <si>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</si>
  <si>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</si>
  <si>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</si>
  <si>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</si>
  <si>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</si>
  <si>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</si>
  <si>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</si>
  <si>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</si>
  <si>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</si>
  <si>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</si>
  <si>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</si>
  <si>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</si>
  <si>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</si>
  <si>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</si>
  <si>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</si>
  <si>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</si>
  <si>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</si>
  <si>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</si>
  <si>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</si>
  <si>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</si>
  <si>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</si>
  <si>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</si>
  <si>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</si>
  <si>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</si>
  <si>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</si>
  <si>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</si>
  <si>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</si>
  <si>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</si>
  <si>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</si>
  <si>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</si>
  <si>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</si>
  <si>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</si>
  <si>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</si>
  <si>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</si>
  <si>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</si>
  <si>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</si>
  <si>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</si>
  <si>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</si>
  <si>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</si>
  <si>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</si>
  <si>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</si>
  <si>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</si>
  <si>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</si>
  <si>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</si>
  <si>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</si>
  <si>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</si>
  <si>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</si>
  <si>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</si>
  <si>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</si>
  <si>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</si>
  <si>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</si>
  <si>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</si>
  <si>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</si>
  <si>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</si>
  <si>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</si>
  <si>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</si>
  <si>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</si>
  <si>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</si>
  <si>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</si>
  <si>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</si>
  <si>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</si>
  <si>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</si>
  <si>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</si>
  <si>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</si>
  <si>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</si>
  <si>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</si>
  <si>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</si>
  <si>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</si>
  <si>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</si>
  <si>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</si>
  <si>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</si>
  <si>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</si>
  <si>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</si>
  <si>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</si>
  <si>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</si>
  <si>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</si>
  <si>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</si>
  <si>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</si>
  <si>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</si>
  <si>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</si>
  <si>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</si>
  <si>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</si>
  <si>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</si>
  <si>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</si>
  <si>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</si>
  <si>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</si>
  <si>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</si>
  <si>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</si>
  <si>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</si>
  <si>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</si>
  <si>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</si>
  <si>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</si>
  <si>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</si>
  <si>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</si>
  <si>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</si>
  <si>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</si>
  <si>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</si>
  <si>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</si>
  <si>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</si>
  <si>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</si>
  <si>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</si>
  <si>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</si>
  <si>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</si>
  <si>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</si>
  <si>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</si>
  <si>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</si>
  <si>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</si>
  <si>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</si>
  <si>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</si>
  <si>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</si>
  <si>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</si>
  <si>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</si>
  <si>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</si>
  <si>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</si>
  <si>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</si>
  <si>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</si>
  <si>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</si>
  <si>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</si>
  <si>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</si>
  <si>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</si>
  <si>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</si>
  <si>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</si>
  <si>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</si>
  <si>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</si>
  <si>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</si>
  <si>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</si>
  <si>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</si>
  <si>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</si>
  <si>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</si>
  <si>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</si>
  <si>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</si>
  <si>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</si>
  <si>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</si>
  <si>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</si>
  <si>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</si>
  <si>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</si>
  <si>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</si>
  <si>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</si>
  <si>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</si>
  <si>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</si>
  <si>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</si>
  <si>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</si>
  <si>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</si>
  <si>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</si>
  <si>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</si>
  <si>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</si>
  <si>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</si>
  <si>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</si>
  <si>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</si>
  <si>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</si>
  <si>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</si>
  <si>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</si>
  <si>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</si>
  <si>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</si>
  <si>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</si>
  <si>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</si>
  <si>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</si>
  <si>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</si>
  <si>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</si>
  <si>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</si>
  <si>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</si>
  <si>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</si>
  <si>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</si>
  <si>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</si>
  <si>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</si>
  <si>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</si>
  <si>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</si>
  <si>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</si>
  <si>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</si>
  <si>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</si>
  <si>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</si>
  <si>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</si>
  <si>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</si>
  <si>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</si>
  <si>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</si>
  <si>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</si>
  <si>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</si>
  <si>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</si>
  <si>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</si>
  <si>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</si>
  <si>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</si>
  <si>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</si>
  <si>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</si>
  <si>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</si>
  <si>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</si>
  <si>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</si>
  <si>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</si>
  <si>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</si>
  <si>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</si>
  <si>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</si>
  <si>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</si>
  <si>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</si>
  <si>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</si>
  <si>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</si>
  <si>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</si>
  <si>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</si>
  <si>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</si>
  <si>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</si>
  <si>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</si>
  <si>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</si>
  <si>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</si>
  <si>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</si>
  <si>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</si>
  <si>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</si>
  <si>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</si>
  <si>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</si>
  <si>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</si>
  <si>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</si>
  <si>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</si>
  <si>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</si>
  <si>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</si>
  <si>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</si>
  <si>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</si>
  <si>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</si>
  <si>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</si>
  <si>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</si>
  <si>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</si>
  <si>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</si>
  <si>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</si>
  <si>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</si>
  <si>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</si>
  <si>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</si>
  <si>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</si>
  <si>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</si>
  <si>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</si>
  <si>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</si>
  <si>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</si>
  <si>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</si>
  <si>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</si>
  <si>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</si>
  <si>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</si>
  <si>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</si>
  <si>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</si>
  <si>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</si>
  <si>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</si>
  <si>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</si>
  <si>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</si>
  <si>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</si>
  <si>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</si>
  <si>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</si>
  <si>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</si>
  <si>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</si>
  <si>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</si>
  <si>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</si>
  <si>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</si>
  <si>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</si>
  <si>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</si>
  <si>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</si>
  <si>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</si>
  <si>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</si>
  <si>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</si>
  <si>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</si>
  <si>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</si>
  <si>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</si>
  <si>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</si>
  <si>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</si>
  <si>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</si>
  <si>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</si>
  <si>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</si>
  <si>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</si>
  <si>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</si>
  <si>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</si>
  <si>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</si>
  <si>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</si>
  <si>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</si>
  <si>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</si>
  <si>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</si>
  <si>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</si>
  <si>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</si>
  <si>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</si>
  <si>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</si>
  <si>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</si>
  <si>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</si>
  <si>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</si>
  <si>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</si>
  <si>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</si>
  <si>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</si>
  <si>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</si>
  <si>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</si>
  <si>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</si>
  <si>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</si>
  <si>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</si>
  <si>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</si>
  <si>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</si>
  <si>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</si>
  <si>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</si>
  <si>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</si>
  <si>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</si>
  <si>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</si>
  <si>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</si>
  <si>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</si>
  <si>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</si>
  <si>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</si>
  <si>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</si>
  <si>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</si>
  <si>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</si>
  <si>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</si>
  <si>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</si>
  <si>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</si>
  <si>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</si>
  <si>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</si>
  <si>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</si>
  <si>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</si>
  <si>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</si>
  <si>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</si>
  <si>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</si>
  <si>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</si>
  <si>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</si>
  <si>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</si>
  <si>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</si>
  <si>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</si>
  <si>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</si>
  <si>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</si>
  <si>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</si>
  <si>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</si>
  <si>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</si>
  <si>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</si>
  <si>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</si>
  <si>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</si>
  <si>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</si>
  <si>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</si>
  <si>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</si>
  <si>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</si>
  <si>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</si>
  <si>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</si>
  <si>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</si>
  <si>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</si>
  <si>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</si>
  <si>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</si>
  <si>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</si>
  <si>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</si>
  <si>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</si>
  <si>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</si>
  <si>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</si>
  <si>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</si>
  <si>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</si>
  <si>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</si>
  <si>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</si>
  <si>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</si>
  <si>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</si>
  <si>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</si>
  <si>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</si>
  <si>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</si>
  <si>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</si>
  <si>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</si>
  <si>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</si>
  <si>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</si>
  <si>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</si>
  <si>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</si>
  <si>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</si>
  <si>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</si>
  <si>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</si>
  <si>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</si>
  <si>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</si>
  <si>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</si>
  <si>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</si>
  <si>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</si>
  <si>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</si>
  <si>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</si>
  <si>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</si>
  <si>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</si>
  <si>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</si>
  <si>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</si>
  <si>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</si>
  <si>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</si>
  <si>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</si>
  <si>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</si>
  <si>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</si>
  <si>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</si>
  <si>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</si>
  <si>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</si>
  <si>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</si>
  <si>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</si>
  <si>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</si>
  <si>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</si>
  <si>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</si>
  <si>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</si>
  <si>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</si>
  <si>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</si>
  <si>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</si>
  <si>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</si>
  <si>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</si>
  <si>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</si>
  <si>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</si>
  <si>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</si>
  <si>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</si>
  <si>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</si>
  <si>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</si>
  <si>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</si>
  <si>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</si>
  <si>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</si>
  <si>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</si>
  <si>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</si>
  <si>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</si>
  <si>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</si>
  <si>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</si>
  <si>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</si>
  <si>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</si>
  <si>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</si>
  <si>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</si>
  <si>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</si>
  <si>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</si>
  <si>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</si>
  <si>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</si>
  <si>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</si>
  <si>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</si>
  <si>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</si>
  <si>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</si>
  <si>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</si>
  <si>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</si>
  <si>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</si>
  <si>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</si>
  <si>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</si>
  <si>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</si>
  <si>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</si>
  <si>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</si>
  <si>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</si>
  <si>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</si>
  <si>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</si>
  <si>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</si>
  <si>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</si>
  <si>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</si>
  <si>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</si>
  <si>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</si>
  <si>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</si>
  <si>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</si>
  <si>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</si>
  <si>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</si>
  <si>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</si>
  <si>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</si>
  <si>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</si>
  <si>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</si>
  <si>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</si>
  <si>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</si>
  <si>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</si>
  <si>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</si>
  <si>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</si>
  <si>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</si>
  <si>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</si>
  <si>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</si>
  <si>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</si>
  <si>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</si>
  <si>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</si>
  <si>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</si>
  <si>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</si>
  <si>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</si>
  <si>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</si>
  <si>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</si>
  <si>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</si>
  <si>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</si>
  <si>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</si>
  <si>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</si>
  <si>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</si>
  <si>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</si>
  <si>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</si>
  <si>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</si>
  <si>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</si>
  <si>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</si>
  <si>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</si>
  <si>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</si>
  <si>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</si>
  <si>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</si>
  <si>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</si>
  <si>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</si>
  <si>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</si>
  <si>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</si>
  <si>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</si>
  <si>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</si>
  <si>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</si>
  <si>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</si>
  <si>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</si>
  <si>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</si>
  <si>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</si>
  <si>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</si>
  <si>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</si>
  <si>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</si>
  <si>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</si>
  <si>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</si>
  <si>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</si>
  <si>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</si>
  <si>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</si>
  <si>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</si>
  <si>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</si>
  <si>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</si>
  <si>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</si>
  <si>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</si>
  <si>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</si>
  <si>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</si>
  <si>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</si>
  <si>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</si>
  <si>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</si>
  <si>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</si>
  <si>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</si>
  <si>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</si>
  <si>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</si>
  <si>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</si>
  <si>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</si>
  <si>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</si>
  <si>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</si>
  <si>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</si>
  <si>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</si>
  <si>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</si>
  <si>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</si>
  <si>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</si>
  <si>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</si>
  <si>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</si>
  <si>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</si>
  <si>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</si>
  <si>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</si>
  <si>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</si>
  <si>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</si>
  <si>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</si>
  <si>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</si>
  <si>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</si>
  <si>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</si>
  <si>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</si>
  <si>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</si>
  <si>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</si>
  <si>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</si>
  <si>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</si>
  <si>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</si>
  <si>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</si>
  <si>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</si>
  <si>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</si>
  <si>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</si>
  <si>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</si>
  <si>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</si>
  <si>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</si>
  <si>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</si>
  <si>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</si>
  <si>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</si>
  <si>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</si>
  <si>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</si>
  <si>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</si>
  <si>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</si>
  <si>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</si>
  <si>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</si>
  <si>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</si>
  <si>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</si>
  <si>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</si>
  <si>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</si>
  <si>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</si>
  <si>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</si>
  <si>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</si>
  <si>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</si>
  <si>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</si>
  <si>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</si>
  <si>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</si>
  <si>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</si>
  <si>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</si>
  <si>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</si>
  <si>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</si>
  <si>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</si>
  <si>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</si>
  <si>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</si>
  <si>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</si>
  <si>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</si>
  <si>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</si>
  <si>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</si>
  <si>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</si>
  <si>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</si>
  <si>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</si>
  <si>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</si>
  <si>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</si>
  <si>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</si>
  <si>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</si>
  <si>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</si>
  <si>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</si>
  <si>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</si>
  <si>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</si>
  <si>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</si>
  <si>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</si>
  <si>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</si>
  <si>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</si>
  <si>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</si>
  <si>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</si>
  <si>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</si>
  <si>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</si>
  <si>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</si>
  <si>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</si>
  <si>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</si>
  <si>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雇用環境・均等部（室）及び総合労働相談コーナーにおける多言語化の推進</t>
    <phoneticPr fontId="5"/>
  </si>
  <si>
    <t>雇用環境・均等局</t>
    <phoneticPr fontId="5"/>
  </si>
  <si>
    <t>総務課</t>
    <rPh sb="0" eb="3">
      <t>ソウムカ</t>
    </rPh>
    <phoneticPr fontId="5"/>
  </si>
  <si>
    <t>総務課長
田中　仁志</t>
    <rPh sb="0" eb="2">
      <t>ソウム</t>
    </rPh>
    <rPh sb="2" eb="4">
      <t>カチョウ</t>
    </rPh>
    <rPh sb="5" eb="7">
      <t>タナカ</t>
    </rPh>
    <rPh sb="8" eb="10">
      <t>ヒトシ</t>
    </rPh>
    <phoneticPr fontId="5"/>
  </si>
  <si>
    <t>○</t>
  </si>
  <si>
    <t>労働者災害補償保険法第29条第1項第3号
雇用保険法第62条第1項第5号
個別労働関係紛争の解決の促進に関する法律（平成13年法律第112号）</t>
    <phoneticPr fontId="5"/>
  </si>
  <si>
    <t>都道府県労働局雇用環境・均等部（室）（以下「雇用環境・均等部（室）」という。）及び総合労働相談コーナーに寄せられる各種相談について、電話通訳による職員及び外国人労働者間のコミュニケーションを支援するコールセンターの設置等多言語化を図ることにより、職場におけるハラスメントや解雇等のトラブルの予防・迅速な解決を行う。</t>
    <phoneticPr fontId="5"/>
  </si>
  <si>
    <t>-</t>
    <phoneticPr fontId="5"/>
  </si>
  <si>
    <t>情報処理業務庁費（労災勘定）</t>
    <rPh sb="0" eb="2">
      <t>ジョウホウ</t>
    </rPh>
    <rPh sb="2" eb="4">
      <t>ショリ</t>
    </rPh>
    <rPh sb="4" eb="6">
      <t>ギョウム</t>
    </rPh>
    <rPh sb="6" eb="8">
      <t>チョウヒ</t>
    </rPh>
    <rPh sb="9" eb="11">
      <t>ロウサイ</t>
    </rPh>
    <rPh sb="11" eb="13">
      <t>カンジョウ</t>
    </rPh>
    <phoneticPr fontId="5"/>
  </si>
  <si>
    <t>情報処理業務庁費（雇用勘定）</t>
    <rPh sb="0" eb="2">
      <t>ジョウホウ</t>
    </rPh>
    <rPh sb="2" eb="4">
      <t>ショリ</t>
    </rPh>
    <rPh sb="4" eb="6">
      <t>ギョウム</t>
    </rPh>
    <rPh sb="6" eb="8">
      <t>チョウヒ</t>
    </rPh>
    <rPh sb="9" eb="11">
      <t>コヨウ</t>
    </rPh>
    <rPh sb="11" eb="13">
      <t>カンジョウ</t>
    </rPh>
    <phoneticPr fontId="5"/>
  </si>
  <si>
    <t>労働災害防止対策事業委託費（労災勘定）</t>
    <rPh sb="14" eb="16">
      <t>ロウサイ</t>
    </rPh>
    <rPh sb="16" eb="18">
      <t>カンジョウ</t>
    </rPh>
    <phoneticPr fontId="5"/>
  </si>
  <si>
    <t>仕事と家庭両立支援事業等委託費（雇用勘定）</t>
    <rPh sb="16" eb="18">
      <t>コヨウ</t>
    </rPh>
    <rPh sb="18" eb="20">
      <t>カンジョウ</t>
    </rPh>
    <phoneticPr fontId="5"/>
  </si>
  <si>
    <t>雇用環境・均等部（室）及び総合労働相談コーナーにおいて、１４カ国語の電話通訳に対応した「多言語コンタクトセンター」を設置すること。</t>
    <phoneticPr fontId="5"/>
  </si>
  <si>
    <t>雇用環境・均等部（室）及び総合労働相談コーナーにおいて、１４カ国語の電話通訳に対応した「多言語コンタクトセンター」の設置</t>
    <phoneticPr fontId="5"/>
  </si>
  <si>
    <t>件</t>
    <rPh sb="0" eb="1">
      <t>ケン</t>
    </rPh>
    <phoneticPr fontId="5"/>
  </si>
  <si>
    <t>執行額（千円）（X）／相談件数（Y）　　　　　　　　　　　</t>
    <rPh sb="0" eb="2">
      <t>シッコウ</t>
    </rPh>
    <rPh sb="2" eb="3">
      <t>ガク</t>
    </rPh>
    <rPh sb="4" eb="6">
      <t>センエン</t>
    </rPh>
    <rPh sb="11" eb="13">
      <t>ソウダン</t>
    </rPh>
    <rPh sb="13" eb="15">
      <t>ケンスウ</t>
    </rPh>
    <phoneticPr fontId="5"/>
  </si>
  <si>
    <t>円</t>
    <rPh sb="0" eb="1">
      <t>エン</t>
    </rPh>
    <phoneticPr fontId="5"/>
  </si>
  <si>
    <t>　　X/Y</t>
    <phoneticPr fontId="5"/>
  </si>
  <si>
    <t>雇用環境・均等部（室）及び総合労働相談コーナーにおいて多言語コンタクトセンター等を活用し、外国人労働者に対して労働問題に関する相談、関係法令の情報提供を行うことにより、男女労働者が性別により差別されることなく能力を十分に発揮できる雇用環境の整備や、育児や家族の介護を行う労働者の福祉の増進を図るとともに、個別労働紛争の簡易・迅速な解決の促進を図ることが見込まれる。これらにより、労働者が安心して働くことができる労働環境の整備に寄与することが期待できる。</t>
    <phoneticPr fontId="5"/>
  </si>
  <si>
    <t>我が国で就労する外国人労働者が増加していくことが見込まれる中、職場におけるハラスメントや解雇等のトラブルに関する相談対応、紛争解決援助等の多言語化を図ることは、外国人労働者の雇用の安定や安全衛生の確保に寄与する重要なものであり、国民や社会のニーズを反映している。</t>
    <phoneticPr fontId="5"/>
  </si>
  <si>
    <t>外国人労働者は、日本の労働関係法令等に関する知識が十分でない場合も少なくなく、トラブルに悩む外国人労働者から寄せられる相談に対し行政機関として的確に対応できる体制を構築することが必要であり、国が実施すべき事業である。</t>
    <phoneticPr fontId="5"/>
  </si>
  <si>
    <t>職場におけるハラスメントや個別労働紛争の迅速な解決は、雇用の安定や国民生活の向上に役立ち、優先度の高い事業である。</t>
    <phoneticPr fontId="5"/>
  </si>
  <si>
    <t>厚生労働省</t>
  </si>
  <si>
    <t>外国人雇用サービスセンター等運営費</t>
    <rPh sb="0" eb="3">
      <t>ガイコクジン</t>
    </rPh>
    <rPh sb="3" eb="5">
      <t>コヨウ</t>
    </rPh>
    <rPh sb="13" eb="14">
      <t>トウ</t>
    </rPh>
    <rPh sb="14" eb="17">
      <t>ウンエイヒ</t>
    </rPh>
    <phoneticPr fontId="5"/>
  </si>
  <si>
    <t>左記事業のうち、多言語コンタクトセンターの運営については共同で実施するものである。</t>
    <phoneticPr fontId="5"/>
  </si>
  <si>
    <t>厚労</t>
  </si>
  <si>
    <t>「経済財政運営と改革の基本方針2019」（令和元年6月21日閣議決定）、「経済財政運営と改革の基本方針2020」（令和2年7月17日閣議決定）、「外国人材の受入れ・共生のための総合的対応策（令和２年度改訂）」（令和2年7月14日外国人材の受入れ・共生に関する関係閣僚会議）</t>
    <rPh sb="37" eb="39">
      <t>ケイザイ</t>
    </rPh>
    <rPh sb="39" eb="41">
      <t>ザイセイ</t>
    </rPh>
    <rPh sb="41" eb="43">
      <t>ウンエイ</t>
    </rPh>
    <rPh sb="44" eb="46">
      <t>カイカク</t>
    </rPh>
    <rPh sb="47" eb="49">
      <t>キホン</t>
    </rPh>
    <rPh sb="49" eb="51">
      <t>ホウシン</t>
    </rPh>
    <rPh sb="57" eb="59">
      <t>レイワ</t>
    </rPh>
    <rPh sb="60" eb="61">
      <t>ネン</t>
    </rPh>
    <rPh sb="62" eb="63">
      <t>ガツ</t>
    </rPh>
    <rPh sb="65" eb="66">
      <t>ニチ</t>
    </rPh>
    <rPh sb="66" eb="68">
      <t>カクギ</t>
    </rPh>
    <rPh sb="68" eb="70">
      <t>ケッテイ</t>
    </rPh>
    <rPh sb="95" eb="97">
      <t>レイワ</t>
    </rPh>
    <rPh sb="98" eb="100">
      <t>ネンド</t>
    </rPh>
    <rPh sb="100" eb="102">
      <t>カイテイ</t>
    </rPh>
    <phoneticPr fontId="5"/>
  </si>
  <si>
    <t>個別労働紛争対策事業委託費（労災勘定）</t>
    <rPh sb="0" eb="2">
      <t>コベツ</t>
    </rPh>
    <rPh sb="2" eb="4">
      <t>ロウドウ</t>
    </rPh>
    <rPh sb="4" eb="6">
      <t>フンソウ</t>
    </rPh>
    <rPh sb="6" eb="8">
      <t>タイサク</t>
    </rPh>
    <rPh sb="8" eb="10">
      <t>ジギョウ</t>
    </rPh>
    <rPh sb="10" eb="13">
      <t>イタクヒ</t>
    </rPh>
    <rPh sb="14" eb="16">
      <t>ロウサイ</t>
    </rPh>
    <rPh sb="16" eb="18">
      <t>カンジョウ</t>
    </rPh>
    <phoneticPr fontId="5"/>
  </si>
  <si>
    <t>雇用環境・均等部（室）及び総合労働相談コーナーにおいて、１４カ国語の電話通訳に対応した「多言語コンタクトセンター」を設置及び運営を行うとともに、外国人労働者に対する簡易な案内、制度の一般的な説明等に活用するため、雇用環境・均等部（室）に多言語音声翻訳システム（アプリ）を搭載した端末を設置する。</t>
    <rPh sb="58" eb="60">
      <t>セッチ</t>
    </rPh>
    <rPh sb="60" eb="61">
      <t>オヨ</t>
    </rPh>
    <rPh sb="62" eb="64">
      <t>ウンエイ</t>
    </rPh>
    <rPh sb="65" eb="66">
      <t>オコナ</t>
    </rPh>
    <phoneticPr fontId="5"/>
  </si>
  <si>
    <t>局</t>
    <rPh sb="0" eb="1">
      <t>キョク</t>
    </rPh>
    <phoneticPr fontId="5"/>
  </si>
  <si>
    <t>男女労働者の均等な機会と待遇の確保対策、女性の活躍推進、仕事と生活の両立支援等を推進すること（Ⅳ－1）
個別労働紛争の解決の促進を図ること（Ⅳ－4）</t>
    <rPh sb="52" eb="54">
      <t>コベツ</t>
    </rPh>
    <rPh sb="54" eb="56">
      <t>ロウドウ</t>
    </rPh>
    <rPh sb="56" eb="58">
      <t>フンソウ</t>
    </rPh>
    <rPh sb="59" eb="61">
      <t>カイケツ</t>
    </rPh>
    <rPh sb="62" eb="64">
      <t>ソクシン</t>
    </rPh>
    <rPh sb="65" eb="66">
      <t>ハカ</t>
    </rPh>
    <phoneticPr fontId="5"/>
  </si>
  <si>
    <t>男女労働者の均等な機会と待遇の確保対策、女性の活躍推進、仕事と生活の両立支援等を推進すること（Ⅳ－1－1）
個別労働紛争の解決の促進を図ること（Ⅳ－4－１）</t>
    <phoneticPr fontId="5"/>
  </si>
  <si>
    <t>‐</t>
  </si>
  <si>
    <t>【一般競争契約（最低価格）】</t>
    <rPh sb="1" eb="3">
      <t>イッパン</t>
    </rPh>
    <rPh sb="3" eb="5">
      <t>キョウソウ</t>
    </rPh>
    <rPh sb="5" eb="7">
      <t>ケイヤク</t>
    </rPh>
    <rPh sb="8" eb="10">
      <t>サイテイ</t>
    </rPh>
    <rPh sb="10" eb="12">
      <t>カカク</t>
    </rPh>
    <phoneticPr fontId="5"/>
  </si>
  <si>
    <t>A.ランゲージワン株式会社</t>
    <rPh sb="9" eb="11">
      <t>カブシキ</t>
    </rPh>
    <rPh sb="11" eb="13">
      <t>カイシャ</t>
    </rPh>
    <phoneticPr fontId="5"/>
  </si>
  <si>
    <t>B.コニカミノルタ株式会社</t>
    <rPh sb="9" eb="11">
      <t>カブシキ</t>
    </rPh>
    <rPh sb="11" eb="13">
      <t>カイシャ</t>
    </rPh>
    <phoneticPr fontId="5"/>
  </si>
  <si>
    <t>ランゲージワン株式会社</t>
    <rPh sb="7" eb="9">
      <t>カブシキ</t>
    </rPh>
    <rPh sb="9" eb="11">
      <t>カイシャ</t>
    </rPh>
    <phoneticPr fontId="5"/>
  </si>
  <si>
    <t>コニカミノルタ株式会社</t>
    <rPh sb="7" eb="9">
      <t>カブシキ</t>
    </rPh>
    <rPh sb="9" eb="11">
      <t>カイシャ</t>
    </rPh>
    <phoneticPr fontId="5"/>
  </si>
  <si>
    <t>多言語コンタクトセンターの運営</t>
    <phoneticPr fontId="5"/>
  </si>
  <si>
    <t>多言語音声翻訳システム（アプリ）の端末配置、運用保守等</t>
    <phoneticPr fontId="5"/>
  </si>
  <si>
    <t>A</t>
  </si>
  <si>
    <t>一般競争契約（最低価格）【国庫債務負担行為等】</t>
    <rPh sb="0" eb="2">
      <t>イッパン</t>
    </rPh>
    <rPh sb="2" eb="4">
      <t>キョウソウ</t>
    </rPh>
    <rPh sb="4" eb="6">
      <t>ケイヤク</t>
    </rPh>
    <rPh sb="7" eb="9">
      <t>サイテイ</t>
    </rPh>
    <rPh sb="9" eb="11">
      <t>カカク</t>
    </rPh>
    <rPh sb="13" eb="21">
      <t>コッコサイムフタンコウイ</t>
    </rPh>
    <rPh sb="21" eb="22">
      <t>トウ</t>
    </rPh>
    <phoneticPr fontId="5"/>
  </si>
  <si>
    <t>－</t>
    <phoneticPr fontId="5"/>
  </si>
  <si>
    <t>無</t>
  </si>
  <si>
    <t>一般競争入札（最低価格落札方式）で事業者を選定している。</t>
    <rPh sb="0" eb="2">
      <t>イッパン</t>
    </rPh>
    <rPh sb="2" eb="4">
      <t>キョウソウ</t>
    </rPh>
    <rPh sb="4" eb="6">
      <t>ニュウサツ</t>
    </rPh>
    <rPh sb="7" eb="9">
      <t>サイテイ</t>
    </rPh>
    <rPh sb="9" eb="11">
      <t>カカク</t>
    </rPh>
    <rPh sb="11" eb="13">
      <t>ラクサツ</t>
    </rPh>
    <rPh sb="13" eb="15">
      <t>ホウシキ</t>
    </rPh>
    <rPh sb="17" eb="20">
      <t>ジギョウシャ</t>
    </rPh>
    <rPh sb="21" eb="23">
      <t>センテイ</t>
    </rPh>
    <phoneticPr fontId="5"/>
  </si>
  <si>
    <t>本経費は、外国人労働者からの相談対応に必要な事務的経費であり、必要最低限のものとなっている。</t>
    <rPh sb="5" eb="8">
      <t>ガイコクジン</t>
    </rPh>
    <rPh sb="8" eb="11">
      <t>ロウドウシャ</t>
    </rPh>
    <rPh sb="14" eb="16">
      <t>ソウダン</t>
    </rPh>
    <rPh sb="16" eb="18">
      <t>タイオウ</t>
    </rPh>
    <phoneticPr fontId="5"/>
  </si>
  <si>
    <t>一般競争入札（最低価格落札方式）により契約額が予定価格を下回ったため、不用額が大きくなったもの。</t>
    <rPh sb="0" eb="2">
      <t>イッパン</t>
    </rPh>
    <rPh sb="2" eb="4">
      <t>キョウソウ</t>
    </rPh>
    <rPh sb="4" eb="6">
      <t>ニュウサツ</t>
    </rPh>
    <rPh sb="7" eb="9">
      <t>サイテイ</t>
    </rPh>
    <rPh sb="9" eb="11">
      <t>カカク</t>
    </rPh>
    <rPh sb="11" eb="13">
      <t>ラクサツ</t>
    </rPh>
    <rPh sb="13" eb="15">
      <t>ホウシキ</t>
    </rPh>
    <rPh sb="19" eb="22">
      <t>ケイヤクガク</t>
    </rPh>
    <rPh sb="23" eb="25">
      <t>ヨテイ</t>
    </rPh>
    <rPh sb="25" eb="27">
      <t>カカク</t>
    </rPh>
    <rPh sb="28" eb="30">
      <t>シタマワ</t>
    </rPh>
    <rPh sb="35" eb="38">
      <t>フヨウガク</t>
    </rPh>
    <rPh sb="39" eb="40">
      <t>オオ</t>
    </rPh>
    <phoneticPr fontId="5"/>
  </si>
  <si>
    <t>-</t>
  </si>
  <si>
    <t>-</t>
    <phoneticPr fontId="5"/>
  </si>
  <si>
    <t>雑役務費</t>
    <rPh sb="0" eb="1">
      <t>ザツ</t>
    </rPh>
    <rPh sb="1" eb="3">
      <t>エキム</t>
    </rPh>
    <rPh sb="3" eb="4">
      <t>ヒ</t>
    </rPh>
    <phoneticPr fontId="5"/>
  </si>
  <si>
    <t>多言語音声翻訳システム（アプリ）の端末配置、運用保守業務</t>
    <rPh sb="26" eb="28">
      <t>ギョウム</t>
    </rPh>
    <phoneticPr fontId="5"/>
  </si>
  <si>
    <t>消費税</t>
    <rPh sb="0" eb="3">
      <t>ショウヒゼイ</t>
    </rPh>
    <phoneticPr fontId="5"/>
  </si>
  <si>
    <t>雇用環境・均等部（室）又は総合労働相談コーナーにおいて多言語コンタクトセンター等を活用した相談件数</t>
    <rPh sb="39" eb="40">
      <t>トウ</t>
    </rPh>
    <phoneticPr fontId="5"/>
  </si>
  <si>
    <t>本事業は、職場におけるハラスメントや解雇等のトラブルに関する相談対応の多言語化を図るものであるため、定量的な目標は設定できない。</t>
    <phoneticPr fontId="5"/>
  </si>
  <si>
    <t>全47労働局雇用環境・均等部（室）に「多言語コンタクトセンター」等を設置し、活用を開始した。</t>
    <rPh sb="0" eb="1">
      <t>ゼン</t>
    </rPh>
    <rPh sb="3" eb="6">
      <t>ロウドウキョク</t>
    </rPh>
    <rPh sb="6" eb="8">
      <t>コヨウ</t>
    </rPh>
    <rPh sb="8" eb="10">
      <t>カンキョウ</t>
    </rPh>
    <rPh sb="11" eb="13">
      <t>キントウ</t>
    </rPh>
    <rPh sb="13" eb="14">
      <t>ブ</t>
    </rPh>
    <rPh sb="15" eb="16">
      <t>シツ</t>
    </rPh>
    <rPh sb="19" eb="22">
      <t>タゲンゴ</t>
    </rPh>
    <rPh sb="32" eb="33">
      <t>トウ</t>
    </rPh>
    <rPh sb="34" eb="36">
      <t>セッチ</t>
    </rPh>
    <rPh sb="38" eb="40">
      <t>カツヨウ</t>
    </rPh>
    <rPh sb="40" eb="42">
      <t>リカツヨウ</t>
    </rPh>
    <rPh sb="41" eb="43">
      <t>カイシ</t>
    </rPh>
    <phoneticPr fontId="5"/>
  </si>
  <si>
    <t>運営経費</t>
    <rPh sb="0" eb="2">
      <t>ウンエイ</t>
    </rPh>
    <rPh sb="2" eb="4">
      <t>ケイヒ</t>
    </rPh>
    <phoneticPr fontId="5"/>
  </si>
  <si>
    <t>株式会社ビーボーン</t>
    <rPh sb="0" eb="2">
      <t>カブシキ</t>
    </rPh>
    <rPh sb="2" eb="4">
      <t>カイシャ</t>
    </rPh>
    <phoneticPr fontId="5"/>
  </si>
  <si>
    <t>3ヶ国語の電話通訳・翻訳業務</t>
    <phoneticPr fontId="5"/>
  </si>
  <si>
    <t>-</t>
    <phoneticPr fontId="5"/>
  </si>
  <si>
    <t>C.</t>
    <phoneticPr fontId="5"/>
  </si>
  <si>
    <t>一部再委託【随意契約（その他）】</t>
    <rPh sb="0" eb="2">
      <t>イチブ</t>
    </rPh>
    <rPh sb="2" eb="5">
      <t>サイイタク</t>
    </rPh>
    <rPh sb="6" eb="8">
      <t>ズイイ</t>
    </rPh>
    <rPh sb="8" eb="10">
      <t>ケイヤク</t>
    </rPh>
    <rPh sb="13" eb="14">
      <t>タ</t>
    </rPh>
    <phoneticPr fontId="5"/>
  </si>
  <si>
    <t>○</t>
    <phoneticPr fontId="5"/>
  </si>
  <si>
    <t>現在の社会状況において必要性の高い事業だと認めることができる。利用状況・効果について継続的に確認し、必要であれば改善を検討するとともに、引き続き予算の適切な執行に取り組まれたい。(大屋　雄裕)</t>
    <phoneticPr fontId="5"/>
  </si>
  <si>
    <t>-</t>
    <phoneticPr fontId="5"/>
  </si>
  <si>
    <t>令和３年度限りで「多言語音声翻訳システム（アプリ）」を廃止し、令和４年度は「多言語コンタクトセンター」のみとした。</t>
    <rPh sb="0" eb="2">
      <t>レイワ</t>
    </rPh>
    <rPh sb="3" eb="5">
      <t>ネンド</t>
    </rPh>
    <rPh sb="5" eb="6">
      <t>カギ</t>
    </rPh>
    <rPh sb="27" eb="29">
      <t>ハイシ</t>
    </rPh>
    <rPh sb="31" eb="33">
      <t>レイワ</t>
    </rPh>
    <rPh sb="34" eb="36">
      <t>ネンド</t>
    </rPh>
    <phoneticPr fontId="5"/>
  </si>
  <si>
    <t>事業初年度の多言語コンタクトセンター等を活用した相談件数（アウトプット）は当初見込みを下回ったものの、外国人労働者が増加していくことが見込まれる中で各種相談について多言語による対応ができる体制を引き続き整備する必要があることから、内容及び必要額を精査の上で予算要求を行う。</t>
    <rPh sb="97" eb="98">
      <t>ヒ</t>
    </rPh>
    <rPh sb="99" eb="100">
      <t>ツヅ</t>
    </rPh>
    <rPh sb="115" eb="117">
      <t>ナイヨウ</t>
    </rPh>
    <rPh sb="117" eb="118">
      <t>オヨ</t>
    </rPh>
    <rPh sb="119" eb="122">
      <t>ヒツヨウガク</t>
    </rPh>
    <rPh sb="123" eb="125">
      <t>セイサ</t>
    </rPh>
    <rPh sb="126" eb="127">
      <t>ウエ</t>
    </rPh>
    <rPh sb="128" eb="130">
      <t>ヨサン</t>
    </rPh>
    <rPh sb="130" eb="132">
      <t>ヨウキュウ</t>
    </rPh>
    <rPh sb="133" eb="134">
      <t>オコナ</t>
    </rPh>
    <phoneticPr fontId="5"/>
  </si>
  <si>
    <t>一般競争入札（最低価格落札方式）によりコスト削減を図りつつ、全47労働局雇用環境・均等部（室）に多言語コンタクトセンター等を設置できたことから、効果的な事業実施ができている。</t>
    <rPh sb="0" eb="2">
      <t>イッパン</t>
    </rPh>
    <rPh sb="2" eb="4">
      <t>キョウソウ</t>
    </rPh>
    <rPh sb="4" eb="6">
      <t>ニュウサツ</t>
    </rPh>
    <rPh sb="7" eb="9">
      <t>サイテイ</t>
    </rPh>
    <rPh sb="9" eb="11">
      <t>カカク</t>
    </rPh>
    <rPh sb="11" eb="13">
      <t>ラクサツ</t>
    </rPh>
    <rPh sb="13" eb="15">
      <t>ホウシキ</t>
    </rPh>
    <rPh sb="22" eb="24">
      <t>サクゲン</t>
    </rPh>
    <rPh sb="25" eb="26">
      <t>ハカ</t>
    </rPh>
    <rPh sb="72" eb="75">
      <t>コウカテキ</t>
    </rPh>
    <rPh sb="76" eb="78">
      <t>ジギョウ</t>
    </rPh>
    <rPh sb="78" eb="80">
      <t>ジッシ</t>
    </rPh>
    <phoneticPr fontId="5"/>
  </si>
  <si>
    <t>一般競争入札（最低価格落札方式）によりコストの削減を図っている。</t>
    <rPh sb="0" eb="2">
      <t>イッパン</t>
    </rPh>
    <rPh sb="2" eb="4">
      <t>キョウソウ</t>
    </rPh>
    <rPh sb="4" eb="6">
      <t>ニュウサツ</t>
    </rPh>
    <rPh sb="7" eb="9">
      <t>サイテイ</t>
    </rPh>
    <rPh sb="9" eb="11">
      <t>カカク</t>
    </rPh>
    <rPh sb="11" eb="13">
      <t>ラクサツ</t>
    </rPh>
    <rPh sb="13" eb="15">
      <t>ホウシキ</t>
    </rPh>
    <rPh sb="23" eb="25">
      <t>サクゲン</t>
    </rPh>
    <rPh sb="26" eb="27">
      <t>ハカ</t>
    </rPh>
    <phoneticPr fontId="5"/>
  </si>
  <si>
    <t>活動実績が当初見込みを下回ったことを踏まえ、未達成の要因を分析の上、改善の方向性に記載した事項を着実に実行することにより、事業内容の改善を図るとともに、執行率を勘案して積算を見直す事業内容を精査し、予算額の縮減について検討すること。</t>
    <phoneticPr fontId="5"/>
  </si>
  <si>
    <t>縮減</t>
  </si>
  <si>
    <t>実績も踏まえて「多言語音声翻訳システム（アプリ）」を廃止した。また、多言語コンタクトセンターについては２年間（令和２、３年度）の国庫債務負担行為により実施しており、令和４年度要求（令和４、５年度）では単価等を見直し、前回令和２年度予算額と比較して縮減を行った。（なお、令和３年度予算額と令和４年度要求額とを比較すると増額となっているのは、令和２、３年度調達における一般競争入札（最低価格落札方式）結果に基づき、令和３年度予算要求時に令和３年度予算を契約額まで減額したためである。）</t>
    <rPh sb="0" eb="2">
      <t>ジッセキ</t>
    </rPh>
    <rPh sb="3" eb="4">
      <t>フ</t>
    </rPh>
    <rPh sb="26" eb="28">
      <t>ハイシ</t>
    </rPh>
    <rPh sb="34" eb="37">
      <t>タゲンゴ</t>
    </rPh>
    <rPh sb="52" eb="54">
      <t>ネンカン</t>
    </rPh>
    <rPh sb="55" eb="57">
      <t>レイワ</t>
    </rPh>
    <rPh sb="60" eb="62">
      <t>ネンド</t>
    </rPh>
    <rPh sb="64" eb="66">
      <t>コッコ</t>
    </rPh>
    <rPh sb="66" eb="68">
      <t>サイム</t>
    </rPh>
    <rPh sb="68" eb="70">
      <t>フタン</t>
    </rPh>
    <rPh sb="70" eb="72">
      <t>コウイ</t>
    </rPh>
    <rPh sb="75" eb="77">
      <t>ジッシ</t>
    </rPh>
    <rPh sb="82" eb="84">
      <t>レイワ</t>
    </rPh>
    <rPh sb="85" eb="87">
      <t>ネンド</t>
    </rPh>
    <rPh sb="87" eb="89">
      <t>ヨウキュウ</t>
    </rPh>
    <rPh sb="90" eb="92">
      <t>レイワ</t>
    </rPh>
    <rPh sb="95" eb="97">
      <t>ネンド</t>
    </rPh>
    <rPh sb="100" eb="102">
      <t>タンカ</t>
    </rPh>
    <rPh sb="102" eb="103">
      <t>トウ</t>
    </rPh>
    <rPh sb="104" eb="106">
      <t>ミナオ</t>
    </rPh>
    <rPh sb="108" eb="110">
      <t>ゼンカイ</t>
    </rPh>
    <rPh sb="110" eb="112">
      <t>レイワ</t>
    </rPh>
    <rPh sb="113" eb="115">
      <t>ネンド</t>
    </rPh>
    <rPh sb="115" eb="117">
      <t>ヨサン</t>
    </rPh>
    <rPh sb="117" eb="118">
      <t>ガク</t>
    </rPh>
    <rPh sb="119" eb="121">
      <t>ヒカク</t>
    </rPh>
    <rPh sb="123" eb="125">
      <t>シュクゲン</t>
    </rPh>
    <rPh sb="126" eb="127">
      <t>オコナ</t>
    </rPh>
    <rPh sb="134" eb="136">
      <t>レイワ</t>
    </rPh>
    <rPh sb="137" eb="139">
      <t>ネンド</t>
    </rPh>
    <rPh sb="139" eb="142">
      <t>ヨサンガク</t>
    </rPh>
    <rPh sb="143" eb="145">
      <t>レイワ</t>
    </rPh>
    <rPh sb="146" eb="148">
      <t>ネンド</t>
    </rPh>
    <rPh sb="148" eb="150">
      <t>ヨウキュウ</t>
    </rPh>
    <rPh sb="150" eb="151">
      <t>ガク</t>
    </rPh>
    <rPh sb="153" eb="155">
      <t>ヒカク</t>
    </rPh>
    <rPh sb="158" eb="160">
      <t>ゾウガク</t>
    </rPh>
    <rPh sb="169" eb="171">
      <t>レイワ</t>
    </rPh>
    <rPh sb="174" eb="176">
      <t>ネンド</t>
    </rPh>
    <rPh sb="176" eb="178">
      <t>チョウタツ</t>
    </rPh>
    <rPh sb="182" eb="184">
      <t>イッパン</t>
    </rPh>
    <rPh sb="184" eb="186">
      <t>キョウソウ</t>
    </rPh>
    <rPh sb="186" eb="188">
      <t>ニュウサツ</t>
    </rPh>
    <rPh sb="189" eb="191">
      <t>サイテイ</t>
    </rPh>
    <rPh sb="191" eb="193">
      <t>カカク</t>
    </rPh>
    <rPh sb="193" eb="195">
      <t>ラクサツ</t>
    </rPh>
    <rPh sb="195" eb="197">
      <t>ホウシキ</t>
    </rPh>
    <rPh sb="198" eb="200">
      <t>ケッカ</t>
    </rPh>
    <rPh sb="201" eb="202">
      <t>モト</t>
    </rPh>
    <rPh sb="205" eb="207">
      <t>レイワ</t>
    </rPh>
    <rPh sb="208" eb="210">
      <t>ネンド</t>
    </rPh>
    <rPh sb="210" eb="212">
      <t>ヨサン</t>
    </rPh>
    <rPh sb="212" eb="214">
      <t>ヨウキュウ</t>
    </rPh>
    <rPh sb="214" eb="215">
      <t>ジ</t>
    </rPh>
    <rPh sb="216" eb="218">
      <t>レイワ</t>
    </rPh>
    <rPh sb="219" eb="221">
      <t>ネンド</t>
    </rPh>
    <rPh sb="221" eb="223">
      <t>ヨサン</t>
    </rPh>
    <rPh sb="224" eb="227">
      <t>ケイヤクガク</t>
    </rPh>
    <rPh sb="229" eb="231">
      <t>ゲンガク</t>
    </rPh>
    <phoneticPr fontId="5"/>
  </si>
  <si>
    <t>△</t>
  </si>
  <si>
    <t>活動実績が見込みを下回った要因としては、外国人労働者からの相談のうち、外国人相談者自らが日本語で意思疎通可能だった場合や知人などの通訳を同伴して対応できた場合が多く、多言語コンタクトセンター等の利用に至らなかったためである。</t>
    <rPh sb="0" eb="2">
      <t>カツドウ</t>
    </rPh>
    <rPh sb="2" eb="4">
      <t>ジッセキ</t>
    </rPh>
    <rPh sb="5" eb="7">
      <t>ミコ</t>
    </rPh>
    <rPh sb="9" eb="11">
      <t>シタマワ</t>
    </rPh>
    <rPh sb="13" eb="15">
      <t>ヨウイン</t>
    </rPh>
    <rPh sb="95" eb="96">
      <t>トウ</t>
    </rPh>
    <phoneticPr fontId="5"/>
  </si>
  <si>
    <t>-</t>
    <phoneticPr fontId="5"/>
  </si>
  <si>
    <t>11,449/108</t>
    <phoneticPr fontId="5"/>
  </si>
  <si>
    <t>13,500/289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</si>
</sst>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13607</xdr:colOff>
      <xdr:row>749</xdr:row>
      <xdr:rowOff>163287</xdr:rowOff>
    </xdr:from>
    <xdr:to>
      <xdr:col>35</xdr:col>
      <xdr:colOff>97972</xdr:colOff>
      <xdr:row>752</xdr:row>
      <xdr:rowOff>46719</xdr:rowOff>
    </xdr:to>
    <xdr:sp macro="" textlink="">
      <xdr:nvSpPr>
        <xdr:cNvPr id="4" name="正方形/長方形 3"/>
        <xdr:cNvSpPr/>
      </xdr:nvSpPr>
      <xdr:spPr>
        <a:xfrm>
          <a:off x="4095750" y="48863251"/>
          <a:ext cx="3145972" cy="94478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厚生労働省</a:t>
          </a:r>
          <a:endParaRPr kumimoji="1" lang="en-US" altLang="ja-JP" sz="1100"/>
        </a:p>
        <a:p>
          <a:pPr algn="l"/>
          <a:endParaRPr kumimoji="1" lang="en-US" altLang="ja-JP" sz="1100"/>
        </a:p>
        <a:p>
          <a:pPr algn="l"/>
          <a:endParaRPr kumimoji="1" lang="en-US" altLang="ja-JP" sz="1100"/>
        </a:p>
        <a:p>
          <a:pPr algn="l"/>
          <a:r>
            <a:rPr kumimoji="1" lang="ja-JP" altLang="en-US" sz="1100"/>
            <a:t>　　　　　　　　　　　　　　</a:t>
          </a:r>
          <a:r>
            <a:rPr kumimoji="1" lang="en-US" altLang="ja-JP" sz="1100"/>
            <a:t>11</a:t>
          </a:r>
          <a:r>
            <a:rPr kumimoji="1" lang="ja-JP" altLang="en-US" sz="1100"/>
            <a:t>百万円</a:t>
          </a:r>
        </a:p>
      </xdr:txBody>
    </xdr:sp>
    <xdr:clientData/>
  </xdr:twoCellAnchor>
  <xdr:twoCellAnchor>
    <xdr:from>
      <xdr:col>18</xdr:col>
      <xdr:colOff>85045</xdr:colOff>
      <xdr:row>752</xdr:row>
      <xdr:rowOff>66337</xdr:rowOff>
    </xdr:from>
    <xdr:to>
      <xdr:col>27</xdr:col>
      <xdr:colOff>88106</xdr:colOff>
      <xdr:row>753</xdr:row>
      <xdr:rowOff>286205</xdr:rowOff>
    </xdr:to>
    <xdr:cxnSp macro="">
      <xdr:nvCxnSpPr>
        <xdr:cNvPr id="5" name="直線矢印コネクタ 4"/>
        <xdr:cNvCxnSpPr/>
      </xdr:nvCxnSpPr>
      <xdr:spPr>
        <a:xfrm flipH="1">
          <a:off x="3758974" y="49827658"/>
          <a:ext cx="1840025" cy="5736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105455</xdr:colOff>
      <xdr:row>752</xdr:row>
      <xdr:rowOff>54430</xdr:rowOff>
    </xdr:from>
    <xdr:to>
      <xdr:col>36</xdr:col>
      <xdr:colOff>202746</xdr:colOff>
      <xdr:row>753</xdr:row>
      <xdr:rowOff>310017</xdr:rowOff>
    </xdr:to>
    <xdr:cxnSp macro="">
      <xdr:nvCxnSpPr>
        <xdr:cNvPr id="6" name="直線矢印コネクタ 5"/>
        <xdr:cNvCxnSpPr/>
      </xdr:nvCxnSpPr>
      <xdr:spPr>
        <a:xfrm>
          <a:off x="5616348" y="49815751"/>
          <a:ext cx="1934255" cy="60937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81643</xdr:colOff>
      <xdr:row>753</xdr:row>
      <xdr:rowOff>322944</xdr:rowOff>
    </xdr:from>
    <xdr:to>
      <xdr:col>23</xdr:col>
      <xdr:colOff>149678</xdr:colOff>
      <xdr:row>757</xdr:row>
      <xdr:rowOff>84932</xdr:rowOff>
    </xdr:to>
    <xdr:sp macro="" textlink="">
      <xdr:nvSpPr>
        <xdr:cNvPr id="7" name="正方形/長方形 6"/>
        <xdr:cNvSpPr/>
      </xdr:nvSpPr>
      <xdr:spPr>
        <a:xfrm>
          <a:off x="2735036" y="50438051"/>
          <a:ext cx="2109106" cy="11771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100"/>
            <a:t>A</a:t>
          </a:r>
          <a:r>
            <a:rPr kumimoji="1" lang="ja-JP" altLang="en-US" sz="1100"/>
            <a:t>　ランゲージワン株式会社</a:t>
          </a:r>
          <a:endParaRPr kumimoji="1" lang="en-US" altLang="ja-JP" sz="1100"/>
        </a:p>
        <a:p>
          <a:pPr algn="l"/>
          <a:endParaRPr kumimoji="1" lang="en-US" altLang="ja-JP" sz="1100"/>
        </a:p>
        <a:p>
          <a:pPr algn="l"/>
          <a:endParaRPr kumimoji="1" lang="en-US" altLang="ja-JP" sz="1100"/>
        </a:p>
        <a:p>
          <a:pPr algn="l"/>
          <a:r>
            <a:rPr kumimoji="1" lang="ja-JP" altLang="en-US" sz="1100"/>
            <a:t>　　　　２百万円</a:t>
          </a:r>
        </a:p>
      </xdr:txBody>
    </xdr:sp>
    <xdr:clientData/>
  </xdr:twoCellAnchor>
  <xdr:twoCellAnchor>
    <xdr:from>
      <xdr:col>31</xdr:col>
      <xdr:colOff>181996</xdr:colOff>
      <xdr:row>753</xdr:row>
      <xdr:rowOff>322944</xdr:rowOff>
    </xdr:from>
    <xdr:to>
      <xdr:col>42</xdr:col>
      <xdr:colOff>45923</xdr:colOff>
      <xdr:row>757</xdr:row>
      <xdr:rowOff>21433</xdr:rowOff>
    </xdr:to>
    <xdr:sp macro="" textlink="">
      <xdr:nvSpPr>
        <xdr:cNvPr id="8" name="正方形/長方形 7"/>
        <xdr:cNvSpPr/>
      </xdr:nvSpPr>
      <xdr:spPr>
        <a:xfrm>
          <a:off x="6509317" y="50438051"/>
          <a:ext cx="2109106" cy="111363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100"/>
            <a:t>B</a:t>
          </a:r>
          <a:r>
            <a:rPr kumimoji="1" lang="ja-JP" altLang="en-US" sz="1100"/>
            <a:t>　コニカミノルタ株式会社</a:t>
          </a:r>
          <a:endParaRPr kumimoji="1" lang="en-US" altLang="ja-JP" sz="1100"/>
        </a:p>
        <a:p>
          <a:pPr algn="l"/>
          <a:endParaRPr kumimoji="1" lang="en-US" altLang="ja-JP" sz="1100"/>
        </a:p>
        <a:p>
          <a:pPr algn="l"/>
          <a:r>
            <a:rPr kumimoji="1" lang="ja-JP" altLang="en-US" sz="1100"/>
            <a:t>　　　　９百万円</a:t>
          </a:r>
        </a:p>
      </xdr:txBody>
    </xdr:sp>
    <xdr:clientData/>
  </xdr:twoCellAnchor>
  <xdr:twoCellAnchor>
    <xdr:from>
      <xdr:col>12</xdr:col>
      <xdr:colOff>190499</xdr:colOff>
      <xdr:row>757</xdr:row>
      <xdr:rowOff>190499</xdr:rowOff>
    </xdr:from>
    <xdr:to>
      <xdr:col>24</xdr:col>
      <xdr:colOff>27214</xdr:colOff>
      <xdr:row>758</xdr:row>
      <xdr:rowOff>217714</xdr:rowOff>
    </xdr:to>
    <xdr:sp macro="" textlink="">
      <xdr:nvSpPr>
        <xdr:cNvPr id="9" name="大かっこ 8"/>
        <xdr:cNvSpPr/>
      </xdr:nvSpPr>
      <xdr:spPr>
        <a:xfrm>
          <a:off x="2639785" y="51380570"/>
          <a:ext cx="2286000" cy="3810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多言語コンタクトセンターの運営</a:t>
          </a:r>
        </a:p>
      </xdr:txBody>
    </xdr:sp>
    <xdr:clientData/>
  </xdr:twoCellAnchor>
  <xdr:twoCellAnchor>
    <xdr:from>
      <xdr:col>31</xdr:col>
      <xdr:colOff>68036</xdr:colOff>
      <xdr:row>757</xdr:row>
      <xdr:rowOff>136072</xdr:rowOff>
    </xdr:from>
    <xdr:to>
      <xdr:col>42</xdr:col>
      <xdr:colOff>187437</xdr:colOff>
      <xdr:row>759</xdr:row>
      <xdr:rowOff>177007</xdr:rowOff>
    </xdr:to>
    <xdr:sp macro="" textlink="">
      <xdr:nvSpPr>
        <xdr:cNvPr id="10" name="大かっこ 9"/>
        <xdr:cNvSpPr/>
      </xdr:nvSpPr>
      <xdr:spPr>
        <a:xfrm>
          <a:off x="6395357" y="51666322"/>
          <a:ext cx="2364580" cy="7485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多言語音声翻訳システム（アプリ）の端末配置、運用保守等</a:t>
          </a:r>
        </a:p>
      </xdr:txBody>
    </xdr:sp>
    <xdr:clientData/>
  </xdr:twoCellAnchor>
  <xdr:twoCellAnchor>
    <xdr:from>
      <xdr:col>18</xdr:col>
      <xdr:colOff>1</xdr:colOff>
      <xdr:row>758</xdr:row>
      <xdr:rowOff>95249</xdr:rowOff>
    </xdr:from>
    <xdr:to>
      <xdr:col>18</xdr:col>
      <xdr:colOff>13607</xdr:colOff>
      <xdr:row>760</xdr:row>
      <xdr:rowOff>13607</xdr:rowOff>
    </xdr:to>
    <xdr:cxnSp macro="">
      <xdr:nvCxnSpPr>
        <xdr:cNvPr id="18" name="直線矢印コネクタ 17"/>
        <xdr:cNvCxnSpPr/>
      </xdr:nvCxnSpPr>
      <xdr:spPr>
        <a:xfrm>
          <a:off x="3673930" y="51639106"/>
          <a:ext cx="13606" cy="62593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95250</xdr:colOff>
      <xdr:row>763</xdr:row>
      <xdr:rowOff>326572</xdr:rowOff>
    </xdr:from>
    <xdr:to>
      <xdr:col>24</xdr:col>
      <xdr:colOff>136072</xdr:colOff>
      <xdr:row>764</xdr:row>
      <xdr:rowOff>353786</xdr:rowOff>
    </xdr:to>
    <xdr:sp macro="" textlink="">
      <xdr:nvSpPr>
        <xdr:cNvPr id="31" name="大かっこ 30"/>
        <xdr:cNvSpPr/>
      </xdr:nvSpPr>
      <xdr:spPr>
        <a:xfrm>
          <a:off x="2748643" y="54224465"/>
          <a:ext cx="2286000" cy="381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３ヶ国語の電話通訳・翻訳業務</a:t>
          </a:r>
        </a:p>
      </xdr:txBody>
    </xdr:sp>
    <xdr:clientData/>
  </xdr:twoCellAnchor>
  <xdr:twoCellAnchor>
    <xdr:from>
      <xdr:col>13</xdr:col>
      <xdr:colOff>163285</xdr:colOff>
      <xdr:row>760</xdr:row>
      <xdr:rowOff>244929</xdr:rowOff>
    </xdr:from>
    <xdr:to>
      <xdr:col>22</xdr:col>
      <xdr:colOff>136072</xdr:colOff>
      <xdr:row>763</xdr:row>
      <xdr:rowOff>136072</xdr:rowOff>
    </xdr:to>
    <xdr:sp macro="" textlink="">
      <xdr:nvSpPr>
        <xdr:cNvPr id="32" name="正方形/長方形 31"/>
        <xdr:cNvSpPr/>
      </xdr:nvSpPr>
      <xdr:spPr>
        <a:xfrm>
          <a:off x="2816678" y="53081465"/>
          <a:ext cx="1809751" cy="9525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100"/>
            <a:t>C</a:t>
          </a:r>
          <a:r>
            <a:rPr kumimoji="1" lang="ja-JP" altLang="en-US" sz="1100"/>
            <a:t>　株式会社ビーボーン</a:t>
          </a:r>
          <a:endParaRPr kumimoji="1" lang="en-US" altLang="ja-JP" sz="1100"/>
        </a:p>
        <a:p>
          <a:pPr algn="l"/>
          <a:endParaRPr kumimoji="1" lang="en-US" altLang="ja-JP" sz="1100"/>
        </a:p>
        <a:p>
          <a:pPr algn="l"/>
          <a:endParaRPr kumimoji="1" lang="en-US" altLang="ja-JP" sz="1100"/>
        </a:p>
        <a:p>
          <a:pPr algn="l"/>
          <a:r>
            <a:rPr kumimoji="1" lang="ja-JP" altLang="en-US" sz="1100"/>
            <a:t>　　　　</a:t>
          </a:r>
          <a:r>
            <a:rPr kumimoji="1" lang="en-US" altLang="ja-JP" sz="1100"/>
            <a:t>0.5</a:t>
          </a:r>
          <a:r>
            <a:rPr kumimoji="1" lang="ja-JP" altLang="en-US" sz="1100"/>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09" zoomScale="85" zoomScaleNormal="75" zoomScaleSheetLayoutView="85" zoomScalePageLayoutView="85" workbookViewId="0">
      <selection activeCell="AG717" sqref="AG717:AX71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406</v>
      </c>
      <c r="AJ2" s="206" t="s">
        <v>737</v>
      </c>
      <c r="AK2" s="206"/>
      <c r="AL2" s="206"/>
      <c r="AM2" s="206"/>
      <c r="AN2" s="98" t="s">
        <v>406</v>
      </c>
      <c r="AO2" s="206">
        <v>20</v>
      </c>
      <c r="AP2" s="206"/>
      <c r="AQ2" s="206"/>
      <c r="AR2" s="99" t="s">
        <v>711</v>
      </c>
      <c r="AS2" s="207">
        <v>556</v>
      </c>
      <c r="AT2" s="207"/>
      <c r="AU2" s="207"/>
      <c r="AV2" s="98" t="str">
        <f>IF(AW2="","","-")</f>
        <v/>
      </c>
      <c r="AW2" s="394"/>
      <c r="AX2" s="394"/>
    </row>
    <row r="3" spans="1:50" ht="21" customHeight="1" thickBot="1" x14ac:dyDescent="0.2">
      <c r="A3" s="519" t="s">
        <v>704</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734</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712</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713</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509</v>
      </c>
      <c r="H5" s="555"/>
      <c r="I5" s="555"/>
      <c r="J5" s="555"/>
      <c r="K5" s="555"/>
      <c r="L5" s="555"/>
      <c r="M5" s="556" t="s">
        <v>66</v>
      </c>
      <c r="N5" s="557"/>
      <c r="O5" s="557"/>
      <c r="P5" s="557"/>
      <c r="Q5" s="557"/>
      <c r="R5" s="558"/>
      <c r="S5" s="559" t="s">
        <v>70</v>
      </c>
      <c r="T5" s="555"/>
      <c r="U5" s="555"/>
      <c r="V5" s="555"/>
      <c r="W5" s="555"/>
      <c r="X5" s="560"/>
      <c r="Y5" s="713" t="s">
        <v>3</v>
      </c>
      <c r="Z5" s="714"/>
      <c r="AA5" s="714"/>
      <c r="AB5" s="714"/>
      <c r="AC5" s="714"/>
      <c r="AD5" s="715"/>
      <c r="AE5" s="716" t="s">
        <v>714</v>
      </c>
      <c r="AF5" s="716"/>
      <c r="AG5" s="716"/>
      <c r="AH5" s="716"/>
      <c r="AI5" s="716"/>
      <c r="AJ5" s="716"/>
      <c r="AK5" s="716"/>
      <c r="AL5" s="716"/>
      <c r="AM5" s="716"/>
      <c r="AN5" s="716"/>
      <c r="AO5" s="716"/>
      <c r="AP5" s="717"/>
      <c r="AQ5" s="718" t="s">
        <v>715</v>
      </c>
      <c r="AR5" s="719"/>
      <c r="AS5" s="719"/>
      <c r="AT5" s="719"/>
      <c r="AU5" s="719"/>
      <c r="AV5" s="719"/>
      <c r="AW5" s="719"/>
      <c r="AX5" s="720"/>
    </row>
    <row r="6" spans="1:50" ht="39" customHeight="1" x14ac:dyDescent="0.15">
      <c r="A6" s="723" t="s">
        <v>4</v>
      </c>
      <c r="B6" s="724"/>
      <c r="C6" s="724"/>
      <c r="D6" s="724"/>
      <c r="E6" s="724"/>
      <c r="F6" s="724"/>
      <c r="G6" s="871" t="str">
        <f>入力規則等!F39</f>
        <v>労働保険特別会計労災勘定、労働保険特別会計雇用勘定</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83.25" customHeight="1" x14ac:dyDescent="0.15">
      <c r="A7" s="820" t="s">
        <v>22</v>
      </c>
      <c r="B7" s="821"/>
      <c r="C7" s="821"/>
      <c r="D7" s="821"/>
      <c r="E7" s="821"/>
      <c r="F7" s="822"/>
      <c r="G7" s="823" t="s">
        <v>717</v>
      </c>
      <c r="H7" s="824"/>
      <c r="I7" s="824"/>
      <c r="J7" s="824"/>
      <c r="K7" s="824"/>
      <c r="L7" s="824"/>
      <c r="M7" s="824"/>
      <c r="N7" s="824"/>
      <c r="O7" s="824"/>
      <c r="P7" s="824"/>
      <c r="Q7" s="824"/>
      <c r="R7" s="824"/>
      <c r="S7" s="824"/>
      <c r="T7" s="824"/>
      <c r="U7" s="824"/>
      <c r="V7" s="824"/>
      <c r="W7" s="824"/>
      <c r="X7" s="825"/>
      <c r="Y7" s="392" t="s">
        <v>389</v>
      </c>
      <c r="Z7" s="296"/>
      <c r="AA7" s="296"/>
      <c r="AB7" s="296"/>
      <c r="AC7" s="296"/>
      <c r="AD7" s="393"/>
      <c r="AE7" s="379" t="s">
        <v>738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男女共同参画、犯罪被害者等施策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社会保障、その他の事項経費</v>
      </c>
      <c r="AF8" s="219"/>
      <c r="AG8" s="219"/>
      <c r="AH8" s="219"/>
      <c r="AI8" s="219"/>
      <c r="AJ8" s="219"/>
      <c r="AK8" s="219"/>
      <c r="AL8" s="219"/>
      <c r="AM8" s="219"/>
      <c r="AN8" s="219"/>
      <c r="AO8" s="219"/>
      <c r="AP8" s="219"/>
      <c r="AQ8" s="219"/>
      <c r="AR8" s="219"/>
      <c r="AS8" s="219"/>
      <c r="AT8" s="219"/>
      <c r="AU8" s="219"/>
      <c r="AV8" s="219"/>
      <c r="AW8" s="219"/>
      <c r="AX8" s="737"/>
    </row>
    <row r="9" spans="1:50" ht="45.75" customHeight="1" x14ac:dyDescent="0.15">
      <c r="A9" s="123" t="s">
        <v>23</v>
      </c>
      <c r="B9" s="124"/>
      <c r="C9" s="124"/>
      <c r="D9" s="124"/>
      <c r="E9" s="124"/>
      <c r="F9" s="124"/>
      <c r="G9" s="568" t="s">
        <v>718</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50.25" customHeight="1" x14ac:dyDescent="0.15">
      <c r="A10" s="738" t="s">
        <v>30</v>
      </c>
      <c r="B10" s="739"/>
      <c r="C10" s="739"/>
      <c r="D10" s="739"/>
      <c r="E10" s="739"/>
      <c r="F10" s="739"/>
      <c r="G10" s="671" t="s">
        <v>740</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直接実施、委託・請負</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390</v>
      </c>
      <c r="Q12" s="298"/>
      <c r="R12" s="298"/>
      <c r="S12" s="298"/>
      <c r="T12" s="298"/>
      <c r="U12" s="298"/>
      <c r="V12" s="299"/>
      <c r="W12" s="303" t="s">
        <v>412</v>
      </c>
      <c r="X12" s="298"/>
      <c r="Y12" s="298"/>
      <c r="Z12" s="298"/>
      <c r="AA12" s="298"/>
      <c r="AB12" s="298"/>
      <c r="AC12" s="299"/>
      <c r="AD12" s="303" t="s">
        <v>701</v>
      </c>
      <c r="AE12" s="298"/>
      <c r="AF12" s="298"/>
      <c r="AG12" s="298"/>
      <c r="AH12" s="298"/>
      <c r="AI12" s="298"/>
      <c r="AJ12" s="299"/>
      <c r="AK12" s="303" t="s">
        <v>705</v>
      </c>
      <c r="AL12" s="298"/>
      <c r="AM12" s="298"/>
      <c r="AN12" s="298"/>
      <c r="AO12" s="298"/>
      <c r="AP12" s="298"/>
      <c r="AQ12" s="299"/>
      <c r="AR12" s="303" t="s">
        <v>706</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t="s">
        <v>719</v>
      </c>
      <c r="Q13" s="164"/>
      <c r="R13" s="164"/>
      <c r="S13" s="164"/>
      <c r="T13" s="164"/>
      <c r="U13" s="164"/>
      <c r="V13" s="165"/>
      <c r="W13" s="163" t="s">
        <v>719</v>
      </c>
      <c r="X13" s="164"/>
      <c r="Y13" s="164"/>
      <c r="Z13" s="164"/>
      <c r="AA13" s="164"/>
      <c r="AB13" s="164"/>
      <c r="AC13" s="165"/>
      <c r="AD13" s="163">
        <v>26</v>
      </c>
      <c r="AE13" s="164"/>
      <c r="AF13" s="164"/>
      <c r="AG13" s="164"/>
      <c r="AH13" s="164"/>
      <c r="AI13" s="164"/>
      <c r="AJ13" s="165"/>
      <c r="AK13" s="163">
        <v>14</v>
      </c>
      <c r="AL13" s="164"/>
      <c r="AM13" s="164"/>
      <c r="AN13" s="164"/>
      <c r="AO13" s="164"/>
      <c r="AP13" s="164"/>
      <c r="AQ13" s="165"/>
      <c r="AR13" s="160">
        <v>14</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719</v>
      </c>
      <c r="Q14" s="164"/>
      <c r="R14" s="164"/>
      <c r="S14" s="164"/>
      <c r="T14" s="164"/>
      <c r="U14" s="164"/>
      <c r="V14" s="165"/>
      <c r="W14" s="163" t="s">
        <v>719</v>
      </c>
      <c r="X14" s="164"/>
      <c r="Y14" s="164"/>
      <c r="Z14" s="164"/>
      <c r="AA14" s="164"/>
      <c r="AB14" s="164"/>
      <c r="AC14" s="165"/>
      <c r="AD14" s="163" t="s">
        <v>719</v>
      </c>
      <c r="AE14" s="164"/>
      <c r="AF14" s="164"/>
      <c r="AG14" s="164"/>
      <c r="AH14" s="164"/>
      <c r="AI14" s="164"/>
      <c r="AJ14" s="165"/>
      <c r="AK14" s="163" t="s">
        <v>719</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719</v>
      </c>
      <c r="Q15" s="164"/>
      <c r="R15" s="164"/>
      <c r="S15" s="164"/>
      <c r="T15" s="164"/>
      <c r="U15" s="164"/>
      <c r="V15" s="165"/>
      <c r="W15" s="163" t="s">
        <v>719</v>
      </c>
      <c r="X15" s="164"/>
      <c r="Y15" s="164"/>
      <c r="Z15" s="164"/>
      <c r="AA15" s="164"/>
      <c r="AB15" s="164"/>
      <c r="AC15" s="165"/>
      <c r="AD15" s="163" t="s">
        <v>719</v>
      </c>
      <c r="AE15" s="164"/>
      <c r="AF15" s="164"/>
      <c r="AG15" s="164"/>
      <c r="AH15" s="164"/>
      <c r="AI15" s="164"/>
      <c r="AJ15" s="165"/>
      <c r="AK15" s="163" t="s">
        <v>719</v>
      </c>
      <c r="AL15" s="164"/>
      <c r="AM15" s="164"/>
      <c r="AN15" s="164"/>
      <c r="AO15" s="164"/>
      <c r="AP15" s="164"/>
      <c r="AQ15" s="165"/>
      <c r="AR15" s="163" t="s">
        <v>785</v>
      </c>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719</v>
      </c>
      <c r="Q16" s="164"/>
      <c r="R16" s="164"/>
      <c r="S16" s="164"/>
      <c r="T16" s="164"/>
      <c r="U16" s="164"/>
      <c r="V16" s="165"/>
      <c r="W16" s="163" t="s">
        <v>719</v>
      </c>
      <c r="X16" s="164"/>
      <c r="Y16" s="164"/>
      <c r="Z16" s="164"/>
      <c r="AA16" s="164"/>
      <c r="AB16" s="164"/>
      <c r="AC16" s="165"/>
      <c r="AD16" s="163" t="s">
        <v>719</v>
      </c>
      <c r="AE16" s="164"/>
      <c r="AF16" s="164"/>
      <c r="AG16" s="164"/>
      <c r="AH16" s="164"/>
      <c r="AI16" s="164"/>
      <c r="AJ16" s="165"/>
      <c r="AK16" s="163" t="s">
        <v>719</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719</v>
      </c>
      <c r="Q17" s="164"/>
      <c r="R17" s="164"/>
      <c r="S17" s="164"/>
      <c r="T17" s="164"/>
      <c r="U17" s="164"/>
      <c r="V17" s="165"/>
      <c r="W17" s="163" t="s">
        <v>719</v>
      </c>
      <c r="X17" s="164"/>
      <c r="Y17" s="164"/>
      <c r="Z17" s="164"/>
      <c r="AA17" s="164"/>
      <c r="AB17" s="164"/>
      <c r="AC17" s="165"/>
      <c r="AD17" s="163">
        <v>-9</v>
      </c>
      <c r="AE17" s="164"/>
      <c r="AF17" s="164"/>
      <c r="AG17" s="164"/>
      <c r="AH17" s="164"/>
      <c r="AI17" s="164"/>
      <c r="AJ17" s="165"/>
      <c r="AK17" s="163" t="s">
        <v>719</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0</v>
      </c>
      <c r="Q18" s="170"/>
      <c r="R18" s="170"/>
      <c r="S18" s="170"/>
      <c r="T18" s="170"/>
      <c r="U18" s="170"/>
      <c r="V18" s="171"/>
      <c r="W18" s="169">
        <f>SUM(W13:AC17)</f>
        <v>0</v>
      </c>
      <c r="X18" s="170"/>
      <c r="Y18" s="170"/>
      <c r="Z18" s="170"/>
      <c r="AA18" s="170"/>
      <c r="AB18" s="170"/>
      <c r="AC18" s="171"/>
      <c r="AD18" s="169">
        <f>SUM(AD13:AJ17)</f>
        <v>17</v>
      </c>
      <c r="AE18" s="170"/>
      <c r="AF18" s="170"/>
      <c r="AG18" s="170"/>
      <c r="AH18" s="170"/>
      <c r="AI18" s="170"/>
      <c r="AJ18" s="171"/>
      <c r="AK18" s="169">
        <f>SUM(AK13:AQ17)</f>
        <v>14</v>
      </c>
      <c r="AL18" s="170"/>
      <c r="AM18" s="170"/>
      <c r="AN18" s="170"/>
      <c r="AO18" s="170"/>
      <c r="AP18" s="170"/>
      <c r="AQ18" s="171"/>
      <c r="AR18" s="169">
        <f>SUM(AR13:AX17)</f>
        <v>14</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t="s">
        <v>719</v>
      </c>
      <c r="Q19" s="164"/>
      <c r="R19" s="164"/>
      <c r="S19" s="164"/>
      <c r="T19" s="164"/>
      <c r="U19" s="164"/>
      <c r="V19" s="165"/>
      <c r="W19" s="163" t="s">
        <v>719</v>
      </c>
      <c r="X19" s="164"/>
      <c r="Y19" s="164"/>
      <c r="Z19" s="164"/>
      <c r="AA19" s="164"/>
      <c r="AB19" s="164"/>
      <c r="AC19" s="165"/>
      <c r="AD19" s="163">
        <v>11</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t="str">
        <f>IF(P18=0, "-", SUM(P19)/P18)</f>
        <v>-</v>
      </c>
      <c r="Q20" s="535"/>
      <c r="R20" s="535"/>
      <c r="S20" s="535"/>
      <c r="T20" s="535"/>
      <c r="U20" s="535"/>
      <c r="V20" s="535"/>
      <c r="W20" s="535" t="str">
        <f t="shared" ref="W20" si="0">IF(W18=0, "-", SUM(W19)/W18)</f>
        <v>-</v>
      </c>
      <c r="X20" s="535"/>
      <c r="Y20" s="535"/>
      <c r="Z20" s="535"/>
      <c r="AA20" s="535"/>
      <c r="AB20" s="535"/>
      <c r="AC20" s="535"/>
      <c r="AD20" s="535">
        <f t="shared" ref="AD20" si="1">IF(AD18=0, "-", SUM(AD19)/AD18)</f>
        <v>0.6470588235294118</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353</v>
      </c>
      <c r="H21" s="919"/>
      <c r="I21" s="919"/>
      <c r="J21" s="919"/>
      <c r="K21" s="919"/>
      <c r="L21" s="919"/>
      <c r="M21" s="919"/>
      <c r="N21" s="919"/>
      <c r="O21" s="919"/>
      <c r="P21" s="535" t="e">
        <f>IF(P19=0, "-", SUM(P19)/SUM(P13,P14))</f>
        <v>#DIV/0!</v>
      </c>
      <c r="Q21" s="535"/>
      <c r="R21" s="535"/>
      <c r="S21" s="535"/>
      <c r="T21" s="535"/>
      <c r="U21" s="535"/>
      <c r="V21" s="535"/>
      <c r="W21" s="535" t="e">
        <f t="shared" ref="W21" si="2">IF(W19=0, "-", SUM(W19)/SUM(W13,W14))</f>
        <v>#DIV/0!</v>
      </c>
      <c r="X21" s="535"/>
      <c r="Y21" s="535"/>
      <c r="Z21" s="535"/>
      <c r="AA21" s="535"/>
      <c r="AB21" s="535"/>
      <c r="AC21" s="535"/>
      <c r="AD21" s="535">
        <f t="shared" ref="AD21" si="3">IF(AD19=0, "-", SUM(AD19)/SUM(AD13,AD14))</f>
        <v>0.42307692307692307</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709</v>
      </c>
      <c r="B22" s="139"/>
      <c r="C22" s="139"/>
      <c r="D22" s="139"/>
      <c r="E22" s="139"/>
      <c r="F22" s="140"/>
      <c r="G22" s="129" t="s">
        <v>332</v>
      </c>
      <c r="H22" s="130"/>
      <c r="I22" s="130"/>
      <c r="J22" s="130"/>
      <c r="K22" s="130"/>
      <c r="L22" s="130"/>
      <c r="M22" s="130"/>
      <c r="N22" s="130"/>
      <c r="O22" s="131"/>
      <c r="P22" s="147" t="s">
        <v>707</v>
      </c>
      <c r="Q22" s="130"/>
      <c r="R22" s="130"/>
      <c r="S22" s="130"/>
      <c r="T22" s="130"/>
      <c r="U22" s="130"/>
      <c r="V22" s="131"/>
      <c r="W22" s="147" t="s">
        <v>708</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720</v>
      </c>
      <c r="H23" s="133"/>
      <c r="I23" s="133"/>
      <c r="J23" s="133"/>
      <c r="K23" s="133"/>
      <c r="L23" s="133"/>
      <c r="M23" s="133"/>
      <c r="N23" s="133"/>
      <c r="O23" s="134"/>
      <c r="P23" s="160">
        <v>6</v>
      </c>
      <c r="Q23" s="161"/>
      <c r="R23" s="161"/>
      <c r="S23" s="161"/>
      <c r="T23" s="161"/>
      <c r="U23" s="161"/>
      <c r="V23" s="162"/>
      <c r="W23" s="160">
        <v>0</v>
      </c>
      <c r="X23" s="161"/>
      <c r="Y23" s="161"/>
      <c r="Z23" s="161"/>
      <c r="AA23" s="161"/>
      <c r="AB23" s="161"/>
      <c r="AC23" s="162"/>
      <c r="AD23" s="149" t="s">
        <v>776</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721</v>
      </c>
      <c r="H24" s="136"/>
      <c r="I24" s="136"/>
      <c r="J24" s="136"/>
      <c r="K24" s="136"/>
      <c r="L24" s="136"/>
      <c r="M24" s="136"/>
      <c r="N24" s="136"/>
      <c r="O24" s="137"/>
      <c r="P24" s="163">
        <v>6</v>
      </c>
      <c r="Q24" s="164"/>
      <c r="R24" s="164"/>
      <c r="S24" s="164"/>
      <c r="T24" s="164"/>
      <c r="U24" s="164"/>
      <c r="V24" s="165"/>
      <c r="W24" s="163">
        <v>0</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35.25" customHeight="1" x14ac:dyDescent="0.15">
      <c r="A25" s="141"/>
      <c r="B25" s="142"/>
      <c r="C25" s="142"/>
      <c r="D25" s="142"/>
      <c r="E25" s="142"/>
      <c r="F25" s="143"/>
      <c r="G25" s="135" t="s">
        <v>722</v>
      </c>
      <c r="H25" s="136"/>
      <c r="I25" s="136"/>
      <c r="J25" s="136"/>
      <c r="K25" s="136"/>
      <c r="L25" s="136"/>
      <c r="M25" s="136"/>
      <c r="N25" s="136"/>
      <c r="O25" s="137"/>
      <c r="P25" s="163">
        <v>0.5</v>
      </c>
      <c r="Q25" s="164"/>
      <c r="R25" s="164"/>
      <c r="S25" s="164"/>
      <c r="T25" s="164"/>
      <c r="U25" s="164"/>
      <c r="V25" s="165"/>
      <c r="W25" s="163">
        <v>3.5</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723</v>
      </c>
      <c r="H26" s="136"/>
      <c r="I26" s="136"/>
      <c r="J26" s="136"/>
      <c r="K26" s="136"/>
      <c r="L26" s="136"/>
      <c r="M26" s="136"/>
      <c r="N26" s="136"/>
      <c r="O26" s="137"/>
      <c r="P26" s="163">
        <v>0.5</v>
      </c>
      <c r="Q26" s="164"/>
      <c r="R26" s="164"/>
      <c r="S26" s="164"/>
      <c r="T26" s="164"/>
      <c r="U26" s="164"/>
      <c r="V26" s="165"/>
      <c r="W26" s="163">
        <v>3.5</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739</v>
      </c>
      <c r="H27" s="136"/>
      <c r="I27" s="136"/>
      <c r="J27" s="136"/>
      <c r="K27" s="136"/>
      <c r="L27" s="136"/>
      <c r="M27" s="136"/>
      <c r="N27" s="136"/>
      <c r="O27" s="137"/>
      <c r="P27" s="163">
        <v>0.5</v>
      </c>
      <c r="Q27" s="164"/>
      <c r="R27" s="164"/>
      <c r="S27" s="164"/>
      <c r="T27" s="164"/>
      <c r="U27" s="164"/>
      <c r="V27" s="165"/>
      <c r="W27" s="163">
        <v>3.5</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336</v>
      </c>
      <c r="H28" s="226"/>
      <c r="I28" s="226"/>
      <c r="J28" s="226"/>
      <c r="K28" s="226"/>
      <c r="L28" s="226"/>
      <c r="M28" s="226"/>
      <c r="N28" s="226"/>
      <c r="O28" s="227"/>
      <c r="P28" s="169">
        <f>P29-SUM(P23:P27)</f>
        <v>0.5</v>
      </c>
      <c r="Q28" s="170"/>
      <c r="R28" s="170"/>
      <c r="S28" s="170"/>
      <c r="T28" s="170"/>
      <c r="U28" s="170"/>
      <c r="V28" s="171"/>
      <c r="W28" s="169">
        <f>W29-SUM(W23:W27)</f>
        <v>3.5</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14</v>
      </c>
      <c r="Q29" s="164"/>
      <c r="R29" s="164"/>
      <c r="S29" s="164"/>
      <c r="T29" s="164"/>
      <c r="U29" s="164"/>
      <c r="V29" s="165"/>
      <c r="W29" s="211">
        <f>AR13</f>
        <v>14</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348</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390</v>
      </c>
      <c r="AF30" s="383"/>
      <c r="AG30" s="383"/>
      <c r="AH30" s="384"/>
      <c r="AI30" s="385" t="s">
        <v>412</v>
      </c>
      <c r="AJ30" s="385"/>
      <c r="AK30" s="385"/>
      <c r="AL30" s="382"/>
      <c r="AM30" s="385" t="s">
        <v>509</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719</v>
      </c>
      <c r="AR31" s="178"/>
      <c r="AS31" s="179" t="s">
        <v>233</v>
      </c>
      <c r="AT31" s="202"/>
      <c r="AU31" s="271" t="s">
        <v>719</v>
      </c>
      <c r="AV31" s="271"/>
      <c r="AW31" s="375" t="s">
        <v>179</v>
      </c>
      <c r="AX31" s="376"/>
    </row>
    <row r="32" spans="1:50" ht="15.75" customHeight="1" x14ac:dyDescent="0.15">
      <c r="A32" s="511"/>
      <c r="B32" s="509"/>
      <c r="C32" s="509"/>
      <c r="D32" s="509"/>
      <c r="E32" s="509"/>
      <c r="F32" s="510"/>
      <c r="G32" s="536" t="s">
        <v>719</v>
      </c>
      <c r="H32" s="537"/>
      <c r="I32" s="537"/>
      <c r="J32" s="537"/>
      <c r="K32" s="537"/>
      <c r="L32" s="537"/>
      <c r="M32" s="537"/>
      <c r="N32" s="537"/>
      <c r="O32" s="538"/>
      <c r="P32" s="191" t="s">
        <v>719</v>
      </c>
      <c r="Q32" s="191"/>
      <c r="R32" s="191"/>
      <c r="S32" s="191"/>
      <c r="T32" s="191"/>
      <c r="U32" s="191"/>
      <c r="V32" s="191"/>
      <c r="W32" s="191"/>
      <c r="X32" s="233"/>
      <c r="Y32" s="339" t="s">
        <v>12</v>
      </c>
      <c r="Z32" s="545"/>
      <c r="AA32" s="546"/>
      <c r="AB32" s="547" t="s">
        <v>719</v>
      </c>
      <c r="AC32" s="547"/>
      <c r="AD32" s="547"/>
      <c r="AE32" s="363" t="s">
        <v>719</v>
      </c>
      <c r="AF32" s="364"/>
      <c r="AG32" s="364"/>
      <c r="AH32" s="364"/>
      <c r="AI32" s="363" t="s">
        <v>719</v>
      </c>
      <c r="AJ32" s="364"/>
      <c r="AK32" s="364"/>
      <c r="AL32" s="364"/>
      <c r="AM32" s="363" t="s">
        <v>719</v>
      </c>
      <c r="AN32" s="364"/>
      <c r="AO32" s="364"/>
      <c r="AP32" s="364"/>
      <c r="AQ32" s="166" t="s">
        <v>719</v>
      </c>
      <c r="AR32" s="167"/>
      <c r="AS32" s="167"/>
      <c r="AT32" s="168"/>
      <c r="AU32" s="364" t="s">
        <v>719</v>
      </c>
      <c r="AV32" s="364"/>
      <c r="AW32" s="364"/>
      <c r="AX32" s="365"/>
    </row>
    <row r="33" spans="1:51" ht="15.7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719</v>
      </c>
      <c r="AC33" s="518"/>
      <c r="AD33" s="518"/>
      <c r="AE33" s="363" t="s">
        <v>719</v>
      </c>
      <c r="AF33" s="364"/>
      <c r="AG33" s="364"/>
      <c r="AH33" s="364"/>
      <c r="AI33" s="363" t="s">
        <v>719</v>
      </c>
      <c r="AJ33" s="364"/>
      <c r="AK33" s="364"/>
      <c r="AL33" s="364"/>
      <c r="AM33" s="363" t="s">
        <v>719</v>
      </c>
      <c r="AN33" s="364"/>
      <c r="AO33" s="364"/>
      <c r="AP33" s="364"/>
      <c r="AQ33" s="166" t="s">
        <v>719</v>
      </c>
      <c r="AR33" s="167"/>
      <c r="AS33" s="167"/>
      <c r="AT33" s="168"/>
      <c r="AU33" s="364" t="s">
        <v>719</v>
      </c>
      <c r="AV33" s="364"/>
      <c r="AW33" s="364"/>
      <c r="AX33" s="365"/>
    </row>
    <row r="34" spans="1:51" ht="15.7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719</v>
      </c>
      <c r="AF34" s="364"/>
      <c r="AG34" s="364"/>
      <c r="AH34" s="364"/>
      <c r="AI34" s="363" t="s">
        <v>719</v>
      </c>
      <c r="AJ34" s="364"/>
      <c r="AK34" s="364"/>
      <c r="AL34" s="364"/>
      <c r="AM34" s="363" t="s">
        <v>719</v>
      </c>
      <c r="AN34" s="364"/>
      <c r="AO34" s="364"/>
      <c r="AP34" s="364"/>
      <c r="AQ34" s="166" t="s">
        <v>719</v>
      </c>
      <c r="AR34" s="167"/>
      <c r="AS34" s="167"/>
      <c r="AT34" s="168"/>
      <c r="AU34" s="364" t="s">
        <v>719</v>
      </c>
      <c r="AV34" s="364"/>
      <c r="AW34" s="364"/>
      <c r="AX34" s="365"/>
    </row>
    <row r="35" spans="1:51" ht="23.25" customHeight="1" x14ac:dyDescent="0.15">
      <c r="A35" s="891" t="s">
        <v>380</v>
      </c>
      <c r="B35" s="892"/>
      <c r="C35" s="892"/>
      <c r="D35" s="892"/>
      <c r="E35" s="892"/>
      <c r="F35" s="893"/>
      <c r="G35" s="897" t="s">
        <v>719</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348</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390</v>
      </c>
      <c r="AF37" s="335"/>
      <c r="AG37" s="335"/>
      <c r="AH37" s="335"/>
      <c r="AI37" s="335" t="s">
        <v>412</v>
      </c>
      <c r="AJ37" s="335"/>
      <c r="AK37" s="335"/>
      <c r="AL37" s="335"/>
      <c r="AM37" s="335" t="s">
        <v>509</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348</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390</v>
      </c>
      <c r="AF44" s="335"/>
      <c r="AG44" s="335"/>
      <c r="AH44" s="335"/>
      <c r="AI44" s="335" t="s">
        <v>412</v>
      </c>
      <c r="AJ44" s="335"/>
      <c r="AK44" s="335"/>
      <c r="AL44" s="335"/>
      <c r="AM44" s="335" t="s">
        <v>509</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348</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390</v>
      </c>
      <c r="AF51" s="335"/>
      <c r="AG51" s="335"/>
      <c r="AH51" s="335"/>
      <c r="AI51" s="335" t="s">
        <v>412</v>
      </c>
      <c r="AJ51" s="335"/>
      <c r="AK51" s="335"/>
      <c r="AL51" s="335"/>
      <c r="AM51" s="335" t="s">
        <v>509</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348</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390</v>
      </c>
      <c r="AF58" s="335"/>
      <c r="AG58" s="335"/>
      <c r="AH58" s="335"/>
      <c r="AI58" s="335" t="s">
        <v>412</v>
      </c>
      <c r="AJ58" s="335"/>
      <c r="AK58" s="335"/>
      <c r="AL58" s="335"/>
      <c r="AM58" s="335" t="s">
        <v>509</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349</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344</v>
      </c>
      <c r="X65" s="864"/>
      <c r="Y65" s="867"/>
      <c r="Z65" s="867"/>
      <c r="AA65" s="868"/>
      <c r="AB65" s="861" t="s">
        <v>11</v>
      </c>
      <c r="AC65" s="857"/>
      <c r="AD65" s="858"/>
      <c r="AE65" s="335" t="s">
        <v>390</v>
      </c>
      <c r="AF65" s="335"/>
      <c r="AG65" s="335"/>
      <c r="AH65" s="335"/>
      <c r="AI65" s="335" t="s">
        <v>412</v>
      </c>
      <c r="AJ65" s="335"/>
      <c r="AK65" s="335"/>
      <c r="AL65" s="335"/>
      <c r="AM65" s="335" t="s">
        <v>509</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347</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370</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370</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371</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354</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369</v>
      </c>
      <c r="X70" s="938"/>
      <c r="Y70" s="943" t="s">
        <v>12</v>
      </c>
      <c r="Z70" s="943"/>
      <c r="AA70" s="944"/>
      <c r="AB70" s="945" t="s">
        <v>370</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370</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371</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349</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390</v>
      </c>
      <c r="AF73" s="335"/>
      <c r="AG73" s="335"/>
      <c r="AH73" s="335"/>
      <c r="AI73" s="335" t="s">
        <v>412</v>
      </c>
      <c r="AJ73" s="335"/>
      <c r="AK73" s="335"/>
      <c r="AL73" s="335"/>
      <c r="AM73" s="335" t="s">
        <v>509</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383</v>
      </c>
      <c r="B78" s="907"/>
      <c r="C78" s="907"/>
      <c r="D78" s="907"/>
      <c r="E78" s="904" t="s">
        <v>327</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343</v>
      </c>
      <c r="AP79" s="127"/>
      <c r="AQ79" s="127"/>
      <c r="AR79" s="76"/>
      <c r="AS79" s="126"/>
      <c r="AT79" s="127"/>
      <c r="AU79" s="127"/>
      <c r="AV79" s="127"/>
      <c r="AW79" s="127"/>
      <c r="AX79" s="128"/>
      <c r="AY79">
        <f>COUNTIF($AR$79,"☑")</f>
        <v>0</v>
      </c>
    </row>
    <row r="80" spans="1:51" ht="18.75" customHeight="1" x14ac:dyDescent="0.15">
      <c r="A80" s="515" t="s">
        <v>147</v>
      </c>
      <c r="B80" s="840" t="s">
        <v>340</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702</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1</v>
      </c>
    </row>
    <row r="81" spans="1:60" ht="12.75"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1</v>
      </c>
    </row>
    <row r="82" spans="1:60" ht="22.5" customHeight="1" x14ac:dyDescent="0.15">
      <c r="A82" s="516"/>
      <c r="B82" s="843"/>
      <c r="C82" s="548"/>
      <c r="D82" s="548"/>
      <c r="E82" s="548"/>
      <c r="F82" s="549"/>
      <c r="G82" s="497" t="s">
        <v>765</v>
      </c>
      <c r="H82" s="497"/>
      <c r="I82" s="497"/>
      <c r="J82" s="497"/>
      <c r="K82" s="497"/>
      <c r="L82" s="497"/>
      <c r="M82" s="497"/>
      <c r="N82" s="497"/>
      <c r="O82" s="497"/>
      <c r="P82" s="497"/>
      <c r="Q82" s="497"/>
      <c r="R82" s="497"/>
      <c r="S82" s="497"/>
      <c r="T82" s="497"/>
      <c r="U82" s="497"/>
      <c r="V82" s="497"/>
      <c r="W82" s="497"/>
      <c r="X82" s="497"/>
      <c r="Y82" s="497"/>
      <c r="Z82" s="497"/>
      <c r="AA82" s="748"/>
      <c r="AB82" s="496" t="s">
        <v>719</v>
      </c>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1</v>
      </c>
    </row>
    <row r="83" spans="1:60" ht="22.5"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1</v>
      </c>
    </row>
    <row r="84" spans="1:60" ht="14.25"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1</v>
      </c>
    </row>
    <row r="85" spans="1:60" ht="18.75"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390</v>
      </c>
      <c r="AF85" s="335"/>
      <c r="AG85" s="335"/>
      <c r="AH85" s="335"/>
      <c r="AI85" s="335" t="s">
        <v>412</v>
      </c>
      <c r="AJ85" s="335"/>
      <c r="AK85" s="335"/>
      <c r="AL85" s="335"/>
      <c r="AM85" s="335" t="s">
        <v>509</v>
      </c>
      <c r="AN85" s="335"/>
      <c r="AO85" s="335"/>
      <c r="AP85" s="335"/>
      <c r="AQ85" s="215" t="s">
        <v>232</v>
      </c>
      <c r="AR85" s="199"/>
      <c r="AS85" s="199"/>
      <c r="AT85" s="200"/>
      <c r="AU85" s="369" t="s">
        <v>134</v>
      </c>
      <c r="AV85" s="369"/>
      <c r="AW85" s="369"/>
      <c r="AX85" s="370"/>
      <c r="AY85">
        <f t="shared" si="10"/>
        <v>1</v>
      </c>
      <c r="AZ85" s="10"/>
      <c r="BA85" s="10"/>
      <c r="BB85" s="10"/>
      <c r="BC85" s="10"/>
    </row>
    <row r="86" spans="1:60" ht="18.75"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t="s">
        <v>719</v>
      </c>
      <c r="AR86" s="271"/>
      <c r="AS86" s="179" t="s">
        <v>233</v>
      </c>
      <c r="AT86" s="202"/>
      <c r="AU86" s="271" t="s">
        <v>719</v>
      </c>
      <c r="AV86" s="271"/>
      <c r="AW86" s="375" t="s">
        <v>179</v>
      </c>
      <c r="AX86" s="376"/>
      <c r="AY86">
        <f t="shared" si="10"/>
        <v>1</v>
      </c>
      <c r="AZ86" s="10"/>
      <c r="BA86" s="10"/>
      <c r="BB86" s="10"/>
      <c r="BC86" s="10"/>
      <c r="BD86" s="10"/>
      <c r="BE86" s="10"/>
      <c r="BF86" s="10"/>
      <c r="BG86" s="10"/>
      <c r="BH86" s="10"/>
    </row>
    <row r="87" spans="1:60" ht="33.75" customHeight="1" x14ac:dyDescent="0.15">
      <c r="A87" s="516"/>
      <c r="B87" s="548"/>
      <c r="C87" s="548"/>
      <c r="D87" s="548"/>
      <c r="E87" s="548"/>
      <c r="F87" s="549"/>
      <c r="G87" s="232" t="s">
        <v>724</v>
      </c>
      <c r="H87" s="191"/>
      <c r="I87" s="191"/>
      <c r="J87" s="191"/>
      <c r="K87" s="191"/>
      <c r="L87" s="191"/>
      <c r="M87" s="191"/>
      <c r="N87" s="191"/>
      <c r="O87" s="233"/>
      <c r="P87" s="191" t="s">
        <v>725</v>
      </c>
      <c r="Q87" s="795"/>
      <c r="R87" s="795"/>
      <c r="S87" s="795"/>
      <c r="T87" s="795"/>
      <c r="U87" s="795"/>
      <c r="V87" s="795"/>
      <c r="W87" s="795"/>
      <c r="X87" s="796"/>
      <c r="Y87" s="751" t="s">
        <v>62</v>
      </c>
      <c r="Z87" s="752"/>
      <c r="AA87" s="753"/>
      <c r="AB87" s="547" t="s">
        <v>741</v>
      </c>
      <c r="AC87" s="547"/>
      <c r="AD87" s="547"/>
      <c r="AE87" s="363" t="s">
        <v>719</v>
      </c>
      <c r="AF87" s="364"/>
      <c r="AG87" s="364"/>
      <c r="AH87" s="364"/>
      <c r="AI87" s="363" t="s">
        <v>719</v>
      </c>
      <c r="AJ87" s="364"/>
      <c r="AK87" s="364"/>
      <c r="AL87" s="364"/>
      <c r="AM87" s="363">
        <v>47</v>
      </c>
      <c r="AN87" s="364"/>
      <c r="AO87" s="364"/>
      <c r="AP87" s="364"/>
      <c r="AQ87" s="166" t="s">
        <v>719</v>
      </c>
      <c r="AR87" s="167"/>
      <c r="AS87" s="167"/>
      <c r="AT87" s="168"/>
      <c r="AU87" s="364" t="s">
        <v>719</v>
      </c>
      <c r="AV87" s="364"/>
      <c r="AW87" s="364"/>
      <c r="AX87" s="365"/>
      <c r="AY87">
        <f t="shared" si="10"/>
        <v>1</v>
      </c>
    </row>
    <row r="88" spans="1:60" ht="33"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t="s">
        <v>741</v>
      </c>
      <c r="AC88" s="518"/>
      <c r="AD88" s="518"/>
      <c r="AE88" s="363" t="s">
        <v>719</v>
      </c>
      <c r="AF88" s="364"/>
      <c r="AG88" s="364"/>
      <c r="AH88" s="364"/>
      <c r="AI88" s="363" t="s">
        <v>719</v>
      </c>
      <c r="AJ88" s="364"/>
      <c r="AK88" s="364"/>
      <c r="AL88" s="364"/>
      <c r="AM88" s="363">
        <v>47</v>
      </c>
      <c r="AN88" s="364"/>
      <c r="AO88" s="364"/>
      <c r="AP88" s="364"/>
      <c r="AQ88" s="166" t="s">
        <v>719</v>
      </c>
      <c r="AR88" s="167"/>
      <c r="AS88" s="167"/>
      <c r="AT88" s="168"/>
      <c r="AU88" s="364" t="s">
        <v>719</v>
      </c>
      <c r="AV88" s="364"/>
      <c r="AW88" s="364"/>
      <c r="AX88" s="365"/>
      <c r="AY88">
        <f t="shared" si="10"/>
        <v>1</v>
      </c>
      <c r="AZ88" s="10"/>
      <c r="BA88" s="10"/>
      <c r="BB88" s="10"/>
      <c r="BC88" s="10"/>
    </row>
    <row r="89" spans="1:60" ht="33.75"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t="s">
        <v>719</v>
      </c>
      <c r="AF89" s="372"/>
      <c r="AG89" s="372"/>
      <c r="AH89" s="372"/>
      <c r="AI89" s="371" t="s">
        <v>719</v>
      </c>
      <c r="AJ89" s="372"/>
      <c r="AK89" s="372"/>
      <c r="AL89" s="372"/>
      <c r="AM89" s="371">
        <v>100</v>
      </c>
      <c r="AN89" s="372"/>
      <c r="AO89" s="372"/>
      <c r="AP89" s="372"/>
      <c r="AQ89" s="166" t="s">
        <v>719</v>
      </c>
      <c r="AR89" s="167"/>
      <c r="AS89" s="167"/>
      <c r="AT89" s="168"/>
      <c r="AU89" s="364" t="s">
        <v>719</v>
      </c>
      <c r="AV89" s="364"/>
      <c r="AW89" s="364"/>
      <c r="AX89" s="365"/>
      <c r="AY89">
        <f t="shared" si="10"/>
        <v>1</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390</v>
      </c>
      <c r="AF90" s="335"/>
      <c r="AG90" s="335"/>
      <c r="AH90" s="335"/>
      <c r="AI90" s="335" t="s">
        <v>412</v>
      </c>
      <c r="AJ90" s="335"/>
      <c r="AK90" s="335"/>
      <c r="AL90" s="335"/>
      <c r="AM90" s="335" t="s">
        <v>509</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390</v>
      </c>
      <c r="AF95" s="335"/>
      <c r="AG95" s="335"/>
      <c r="AH95" s="335"/>
      <c r="AI95" s="335" t="s">
        <v>412</v>
      </c>
      <c r="AJ95" s="335"/>
      <c r="AK95" s="335"/>
      <c r="AL95" s="335"/>
      <c r="AM95" s="335" t="s">
        <v>509</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350</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390</v>
      </c>
      <c r="AF100" s="818"/>
      <c r="AG100" s="818"/>
      <c r="AH100" s="819"/>
      <c r="AI100" s="817" t="s">
        <v>412</v>
      </c>
      <c r="AJ100" s="818"/>
      <c r="AK100" s="818"/>
      <c r="AL100" s="819"/>
      <c r="AM100" s="817" t="s">
        <v>509</v>
      </c>
      <c r="AN100" s="818"/>
      <c r="AO100" s="818"/>
      <c r="AP100" s="819"/>
      <c r="AQ100" s="920" t="s">
        <v>417</v>
      </c>
      <c r="AR100" s="921"/>
      <c r="AS100" s="921"/>
      <c r="AT100" s="922"/>
      <c r="AU100" s="920" t="s">
        <v>543</v>
      </c>
      <c r="AV100" s="921"/>
      <c r="AW100" s="921"/>
      <c r="AX100" s="923"/>
    </row>
    <row r="101" spans="1:60" ht="23.25" customHeight="1" x14ac:dyDescent="0.15">
      <c r="A101" s="487"/>
      <c r="B101" s="488"/>
      <c r="C101" s="488"/>
      <c r="D101" s="488"/>
      <c r="E101" s="488"/>
      <c r="F101" s="489"/>
      <c r="G101" s="191" t="s">
        <v>764</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726</v>
      </c>
      <c r="AC101" s="547"/>
      <c r="AD101" s="547"/>
      <c r="AE101" s="358" t="s">
        <v>719</v>
      </c>
      <c r="AF101" s="358"/>
      <c r="AG101" s="358"/>
      <c r="AH101" s="358"/>
      <c r="AI101" s="358" t="s">
        <v>719</v>
      </c>
      <c r="AJ101" s="358"/>
      <c r="AK101" s="358"/>
      <c r="AL101" s="358"/>
      <c r="AM101" s="358">
        <v>108</v>
      </c>
      <c r="AN101" s="358"/>
      <c r="AO101" s="358"/>
      <c r="AP101" s="358"/>
      <c r="AQ101" s="358" t="s">
        <v>775</v>
      </c>
      <c r="AR101" s="358"/>
      <c r="AS101" s="358"/>
      <c r="AT101" s="358"/>
      <c r="AU101" s="363" t="s">
        <v>775</v>
      </c>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726</v>
      </c>
      <c r="AC102" s="547"/>
      <c r="AD102" s="547"/>
      <c r="AE102" s="358" t="s">
        <v>719</v>
      </c>
      <c r="AF102" s="358"/>
      <c r="AG102" s="358"/>
      <c r="AH102" s="358"/>
      <c r="AI102" s="358" t="s">
        <v>719</v>
      </c>
      <c r="AJ102" s="358"/>
      <c r="AK102" s="358"/>
      <c r="AL102" s="358"/>
      <c r="AM102" s="358">
        <v>600</v>
      </c>
      <c r="AN102" s="358"/>
      <c r="AO102" s="358"/>
      <c r="AP102" s="358"/>
      <c r="AQ102" s="358">
        <v>289</v>
      </c>
      <c r="AR102" s="358"/>
      <c r="AS102" s="358"/>
      <c r="AT102" s="358"/>
      <c r="AU102" s="371" t="s">
        <v>775</v>
      </c>
      <c r="AV102" s="372"/>
      <c r="AW102" s="372"/>
      <c r="AX102" s="924"/>
    </row>
    <row r="103" spans="1:60" ht="31.5" hidden="1" customHeight="1" x14ac:dyDescent="0.15">
      <c r="A103" s="484" t="s">
        <v>350</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390</v>
      </c>
      <c r="AF103" s="335"/>
      <c r="AG103" s="335"/>
      <c r="AH103" s="335"/>
      <c r="AI103" s="335" t="s">
        <v>412</v>
      </c>
      <c r="AJ103" s="335"/>
      <c r="AK103" s="335"/>
      <c r="AL103" s="335"/>
      <c r="AM103" s="335" t="s">
        <v>509</v>
      </c>
      <c r="AN103" s="335"/>
      <c r="AO103" s="335"/>
      <c r="AP103" s="335"/>
      <c r="AQ103" s="360" t="s">
        <v>417</v>
      </c>
      <c r="AR103" s="361"/>
      <c r="AS103" s="361"/>
      <c r="AT103" s="361"/>
      <c r="AU103" s="360" t="s">
        <v>543</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350</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390</v>
      </c>
      <c r="AF106" s="335"/>
      <c r="AG106" s="335"/>
      <c r="AH106" s="335"/>
      <c r="AI106" s="335" t="s">
        <v>412</v>
      </c>
      <c r="AJ106" s="335"/>
      <c r="AK106" s="335"/>
      <c r="AL106" s="335"/>
      <c r="AM106" s="335" t="s">
        <v>509</v>
      </c>
      <c r="AN106" s="335"/>
      <c r="AO106" s="335"/>
      <c r="AP106" s="335"/>
      <c r="AQ106" s="360" t="s">
        <v>417</v>
      </c>
      <c r="AR106" s="361"/>
      <c r="AS106" s="361"/>
      <c r="AT106" s="361"/>
      <c r="AU106" s="360" t="s">
        <v>543</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350</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390</v>
      </c>
      <c r="AF109" s="335"/>
      <c r="AG109" s="335"/>
      <c r="AH109" s="335"/>
      <c r="AI109" s="335" t="s">
        <v>412</v>
      </c>
      <c r="AJ109" s="335"/>
      <c r="AK109" s="335"/>
      <c r="AL109" s="335"/>
      <c r="AM109" s="335" t="s">
        <v>509</v>
      </c>
      <c r="AN109" s="335"/>
      <c r="AO109" s="335"/>
      <c r="AP109" s="335"/>
      <c r="AQ109" s="360" t="s">
        <v>417</v>
      </c>
      <c r="AR109" s="361"/>
      <c r="AS109" s="361"/>
      <c r="AT109" s="361"/>
      <c r="AU109" s="360" t="s">
        <v>543</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350</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390</v>
      </c>
      <c r="AF112" s="335"/>
      <c r="AG112" s="335"/>
      <c r="AH112" s="335"/>
      <c r="AI112" s="335" t="s">
        <v>412</v>
      </c>
      <c r="AJ112" s="335"/>
      <c r="AK112" s="335"/>
      <c r="AL112" s="335"/>
      <c r="AM112" s="335" t="s">
        <v>509</v>
      </c>
      <c r="AN112" s="335"/>
      <c r="AO112" s="335"/>
      <c r="AP112" s="335"/>
      <c r="AQ112" s="360" t="s">
        <v>417</v>
      </c>
      <c r="AR112" s="361"/>
      <c r="AS112" s="361"/>
      <c r="AT112" s="361"/>
      <c r="AU112" s="360" t="s">
        <v>543</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390</v>
      </c>
      <c r="AF115" s="335"/>
      <c r="AG115" s="335"/>
      <c r="AH115" s="335"/>
      <c r="AI115" s="335" t="s">
        <v>412</v>
      </c>
      <c r="AJ115" s="335"/>
      <c r="AK115" s="335"/>
      <c r="AL115" s="335"/>
      <c r="AM115" s="335" t="s">
        <v>509</v>
      </c>
      <c r="AN115" s="335"/>
      <c r="AO115" s="335"/>
      <c r="AP115" s="335"/>
      <c r="AQ115" s="336" t="s">
        <v>544</v>
      </c>
      <c r="AR115" s="337"/>
      <c r="AS115" s="337"/>
      <c r="AT115" s="337"/>
      <c r="AU115" s="337"/>
      <c r="AV115" s="337"/>
      <c r="AW115" s="337"/>
      <c r="AX115" s="338"/>
    </row>
    <row r="116" spans="1:51" ht="23.25" customHeight="1" x14ac:dyDescent="0.15">
      <c r="A116" s="292"/>
      <c r="B116" s="293"/>
      <c r="C116" s="293"/>
      <c r="D116" s="293"/>
      <c r="E116" s="293"/>
      <c r="F116" s="294"/>
      <c r="G116" s="351" t="s">
        <v>727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728</v>
      </c>
      <c r="AC116" s="301"/>
      <c r="AD116" s="302"/>
      <c r="AE116" s="358" t="s">
        <v>719</v>
      </c>
      <c r="AF116" s="358"/>
      <c r="AG116" s="358"/>
      <c r="AH116" s="358"/>
      <c r="AI116" s="358" t="s">
        <v>719</v>
      </c>
      <c r="AJ116" s="358"/>
      <c r="AK116" s="358"/>
      <c r="AL116" s="358"/>
      <c r="AM116" s="358">
        <v>106</v>
      </c>
      <c r="AN116" s="358"/>
      <c r="AO116" s="358"/>
      <c r="AP116" s="358"/>
      <c r="AQ116" s="363">
        <v>47</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729</v>
      </c>
      <c r="AC117" s="343"/>
      <c r="AD117" s="344"/>
      <c r="AE117" s="306" t="s">
        <v>719</v>
      </c>
      <c r="AF117" s="306"/>
      <c r="AG117" s="306"/>
      <c r="AH117" s="306"/>
      <c r="AI117" s="306" t="s">
        <v>719</v>
      </c>
      <c r="AJ117" s="306"/>
      <c r="AK117" s="306"/>
      <c r="AL117" s="306"/>
      <c r="AM117" s="306" t="s">
        <v>786</v>
      </c>
      <c r="AN117" s="306"/>
      <c r="AO117" s="306"/>
      <c r="AP117" s="306"/>
      <c r="AQ117" s="306" t="s">
        <v>787</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390</v>
      </c>
      <c r="AF118" s="335"/>
      <c r="AG118" s="335"/>
      <c r="AH118" s="335"/>
      <c r="AI118" s="335" t="s">
        <v>412</v>
      </c>
      <c r="AJ118" s="335"/>
      <c r="AK118" s="335"/>
      <c r="AL118" s="335"/>
      <c r="AM118" s="335" t="s">
        <v>509</v>
      </c>
      <c r="AN118" s="335"/>
      <c r="AO118" s="335"/>
      <c r="AP118" s="335"/>
      <c r="AQ118" s="336" t="s">
        <v>544</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358</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357</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390</v>
      </c>
      <c r="AF121" s="335"/>
      <c r="AG121" s="335"/>
      <c r="AH121" s="335"/>
      <c r="AI121" s="335" t="s">
        <v>412</v>
      </c>
      <c r="AJ121" s="335"/>
      <c r="AK121" s="335"/>
      <c r="AL121" s="335"/>
      <c r="AM121" s="335" t="s">
        <v>509</v>
      </c>
      <c r="AN121" s="335"/>
      <c r="AO121" s="335"/>
      <c r="AP121" s="335"/>
      <c r="AQ121" s="336" t="s">
        <v>544</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359</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360</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390</v>
      </c>
      <c r="AF124" s="335"/>
      <c r="AG124" s="335"/>
      <c r="AH124" s="335"/>
      <c r="AI124" s="335" t="s">
        <v>412</v>
      </c>
      <c r="AJ124" s="335"/>
      <c r="AK124" s="335"/>
      <c r="AL124" s="335"/>
      <c r="AM124" s="335" t="s">
        <v>509</v>
      </c>
      <c r="AN124" s="335"/>
      <c r="AO124" s="335"/>
      <c r="AP124" s="335"/>
      <c r="AQ124" s="336" t="s">
        <v>544</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357</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390</v>
      </c>
      <c r="AF127" s="335"/>
      <c r="AG127" s="335"/>
      <c r="AH127" s="335"/>
      <c r="AI127" s="335" t="s">
        <v>412</v>
      </c>
      <c r="AJ127" s="335"/>
      <c r="AK127" s="335"/>
      <c r="AL127" s="335"/>
      <c r="AM127" s="335" t="s">
        <v>509</v>
      </c>
      <c r="AN127" s="335"/>
      <c r="AO127" s="335"/>
      <c r="AP127" s="335"/>
      <c r="AQ127" s="336" t="s">
        <v>544</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541</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357</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405</v>
      </c>
      <c r="B130" s="985"/>
      <c r="C130" s="984" t="s">
        <v>236</v>
      </c>
      <c r="D130" s="985"/>
      <c r="E130" s="308" t="s">
        <v>265</v>
      </c>
      <c r="F130" s="309"/>
      <c r="G130" s="310" t="s">
        <v>742</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743</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390</v>
      </c>
      <c r="AF132" s="199"/>
      <c r="AG132" s="199"/>
      <c r="AH132" s="200"/>
      <c r="AI132" s="215" t="s">
        <v>412</v>
      </c>
      <c r="AJ132" s="199"/>
      <c r="AK132" s="199"/>
      <c r="AL132" s="200"/>
      <c r="AM132" s="215" t="s">
        <v>701</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233</v>
      </c>
      <c r="AT133" s="202"/>
      <c r="AU133" s="178"/>
      <c r="AV133" s="178"/>
      <c r="AW133" s="179" t="s">
        <v>179</v>
      </c>
      <c r="AX133" s="180"/>
      <c r="AY133">
        <f>$AY$132</f>
        <v>1</v>
      </c>
    </row>
    <row r="134" spans="1:51" ht="39.75" customHeight="1" x14ac:dyDescent="0.15">
      <c r="A134" s="988"/>
      <c r="B134" s="253"/>
      <c r="C134" s="252"/>
      <c r="D134" s="253"/>
      <c r="E134" s="252"/>
      <c r="F134" s="314"/>
      <c r="G134" s="232" t="s">
        <v>719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719</v>
      </c>
      <c r="AC134" s="224"/>
      <c r="AD134" s="224"/>
      <c r="AE134" s="266" t="s">
        <v>719</v>
      </c>
      <c r="AF134" s="167"/>
      <c r="AG134" s="167"/>
      <c r="AH134" s="167"/>
      <c r="AI134" s="266" t="s">
        <v>719</v>
      </c>
      <c r="AJ134" s="167"/>
      <c r="AK134" s="167"/>
      <c r="AL134" s="167"/>
      <c r="AM134" s="266" t="s">
        <v>719</v>
      </c>
      <c r="AN134" s="167"/>
      <c r="AO134" s="167"/>
      <c r="AP134" s="167"/>
      <c r="AQ134" s="266" t="s">
        <v>719</v>
      </c>
      <c r="AR134" s="167"/>
      <c r="AS134" s="167"/>
      <c r="AT134" s="167"/>
      <c r="AU134" s="266" t="s">
        <v>719</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719</v>
      </c>
      <c r="AC135" s="175"/>
      <c r="AD135" s="175"/>
      <c r="AE135" s="266" t="s">
        <v>719</v>
      </c>
      <c r="AF135" s="167"/>
      <c r="AG135" s="167"/>
      <c r="AH135" s="167"/>
      <c r="AI135" s="266" t="s">
        <v>719</v>
      </c>
      <c r="AJ135" s="167"/>
      <c r="AK135" s="167"/>
      <c r="AL135" s="167"/>
      <c r="AM135" s="266" t="s">
        <v>719</v>
      </c>
      <c r="AN135" s="167"/>
      <c r="AO135" s="167"/>
      <c r="AP135" s="167"/>
      <c r="AQ135" s="266" t="s">
        <v>719</v>
      </c>
      <c r="AR135" s="167"/>
      <c r="AS135" s="167"/>
      <c r="AT135" s="167"/>
      <c r="AU135" s="266" t="s">
        <v>719</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390</v>
      </c>
      <c r="AF136" s="199"/>
      <c r="AG136" s="199"/>
      <c r="AH136" s="200"/>
      <c r="AI136" s="215" t="s">
        <v>412</v>
      </c>
      <c r="AJ136" s="199"/>
      <c r="AK136" s="199"/>
      <c r="AL136" s="200"/>
      <c r="AM136" s="215" t="s">
        <v>701</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390</v>
      </c>
      <c r="AF140" s="199"/>
      <c r="AG140" s="199"/>
      <c r="AH140" s="200"/>
      <c r="AI140" s="215" t="s">
        <v>412</v>
      </c>
      <c r="AJ140" s="199"/>
      <c r="AK140" s="199"/>
      <c r="AL140" s="200"/>
      <c r="AM140" s="215" t="s">
        <v>701</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390</v>
      </c>
      <c r="AF144" s="199"/>
      <c r="AG144" s="199"/>
      <c r="AH144" s="200"/>
      <c r="AI144" s="215" t="s">
        <v>412</v>
      </c>
      <c r="AJ144" s="199"/>
      <c r="AK144" s="199"/>
      <c r="AL144" s="200"/>
      <c r="AM144" s="215" t="s">
        <v>701</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390</v>
      </c>
      <c r="AF148" s="199"/>
      <c r="AG148" s="199"/>
      <c r="AH148" s="200"/>
      <c r="AI148" s="215" t="s">
        <v>412</v>
      </c>
      <c r="AJ148" s="199"/>
      <c r="AK148" s="199"/>
      <c r="AL148" s="200"/>
      <c r="AM148" s="215" t="s">
        <v>701</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88"/>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0</v>
      </c>
    </row>
    <row r="153" spans="1:51" ht="22.5" hidden="1"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8"/>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5"/>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730</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48.75"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390</v>
      </c>
      <c r="AF192" s="199"/>
      <c r="AG192" s="199"/>
      <c r="AH192" s="200"/>
      <c r="AI192" s="215" t="s">
        <v>412</v>
      </c>
      <c r="AJ192" s="199"/>
      <c r="AK192" s="199"/>
      <c r="AL192" s="200"/>
      <c r="AM192" s="215" t="s">
        <v>701</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390</v>
      </c>
      <c r="AF196" s="199"/>
      <c r="AG196" s="199"/>
      <c r="AH196" s="200"/>
      <c r="AI196" s="215" t="s">
        <v>412</v>
      </c>
      <c r="AJ196" s="199"/>
      <c r="AK196" s="199"/>
      <c r="AL196" s="200"/>
      <c r="AM196" s="215" t="s">
        <v>701</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390</v>
      </c>
      <c r="AF200" s="199"/>
      <c r="AG200" s="199"/>
      <c r="AH200" s="200"/>
      <c r="AI200" s="215" t="s">
        <v>412</v>
      </c>
      <c r="AJ200" s="199"/>
      <c r="AK200" s="199"/>
      <c r="AL200" s="200"/>
      <c r="AM200" s="215" t="s">
        <v>701</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390</v>
      </c>
      <c r="AF204" s="199"/>
      <c r="AG204" s="199"/>
      <c r="AH204" s="200"/>
      <c r="AI204" s="215" t="s">
        <v>412</v>
      </c>
      <c r="AJ204" s="199"/>
      <c r="AK204" s="199"/>
      <c r="AL204" s="200"/>
      <c r="AM204" s="215" t="s">
        <v>701</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390</v>
      </c>
      <c r="AF208" s="199"/>
      <c r="AG208" s="199"/>
      <c r="AH208" s="200"/>
      <c r="AI208" s="215" t="s">
        <v>412</v>
      </c>
      <c r="AJ208" s="199"/>
      <c r="AK208" s="199"/>
      <c r="AL208" s="200"/>
      <c r="AM208" s="215" t="s">
        <v>701</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390</v>
      </c>
      <c r="AF252" s="199"/>
      <c r="AG252" s="199"/>
      <c r="AH252" s="200"/>
      <c r="AI252" s="215" t="s">
        <v>412</v>
      </c>
      <c r="AJ252" s="199"/>
      <c r="AK252" s="199"/>
      <c r="AL252" s="200"/>
      <c r="AM252" s="215" t="s">
        <v>701</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390</v>
      </c>
      <c r="AF256" s="199"/>
      <c r="AG256" s="199"/>
      <c r="AH256" s="200"/>
      <c r="AI256" s="215" t="s">
        <v>412</v>
      </c>
      <c r="AJ256" s="199"/>
      <c r="AK256" s="199"/>
      <c r="AL256" s="200"/>
      <c r="AM256" s="215" t="s">
        <v>701</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390</v>
      </c>
      <c r="AF260" s="199"/>
      <c r="AG260" s="199"/>
      <c r="AH260" s="200"/>
      <c r="AI260" s="215" t="s">
        <v>412</v>
      </c>
      <c r="AJ260" s="199"/>
      <c r="AK260" s="199"/>
      <c r="AL260" s="200"/>
      <c r="AM260" s="215" t="s">
        <v>701</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390</v>
      </c>
      <c r="AF264" s="199"/>
      <c r="AG264" s="199"/>
      <c r="AH264" s="200"/>
      <c r="AI264" s="215" t="s">
        <v>412</v>
      </c>
      <c r="AJ264" s="199"/>
      <c r="AK264" s="199"/>
      <c r="AL264" s="200"/>
      <c r="AM264" s="215" t="s">
        <v>701</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390</v>
      </c>
      <c r="AF268" s="199"/>
      <c r="AG268" s="199"/>
      <c r="AH268" s="200"/>
      <c r="AI268" s="215" t="s">
        <v>412</v>
      </c>
      <c r="AJ268" s="199"/>
      <c r="AK268" s="199"/>
      <c r="AL268" s="200"/>
      <c r="AM268" s="215" t="s">
        <v>701</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390</v>
      </c>
      <c r="AF312" s="199"/>
      <c r="AG312" s="199"/>
      <c r="AH312" s="200"/>
      <c r="AI312" s="215" t="s">
        <v>412</v>
      </c>
      <c r="AJ312" s="199"/>
      <c r="AK312" s="199"/>
      <c r="AL312" s="200"/>
      <c r="AM312" s="215" t="s">
        <v>701</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390</v>
      </c>
      <c r="AF316" s="199"/>
      <c r="AG316" s="199"/>
      <c r="AH316" s="200"/>
      <c r="AI316" s="215" t="s">
        <v>412</v>
      </c>
      <c r="AJ316" s="199"/>
      <c r="AK316" s="199"/>
      <c r="AL316" s="200"/>
      <c r="AM316" s="215" t="s">
        <v>701</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390</v>
      </c>
      <c r="AF320" s="199"/>
      <c r="AG320" s="199"/>
      <c r="AH320" s="200"/>
      <c r="AI320" s="215" t="s">
        <v>412</v>
      </c>
      <c r="AJ320" s="199"/>
      <c r="AK320" s="199"/>
      <c r="AL320" s="200"/>
      <c r="AM320" s="215" t="s">
        <v>701</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390</v>
      </c>
      <c r="AF324" s="199"/>
      <c r="AG324" s="199"/>
      <c r="AH324" s="200"/>
      <c r="AI324" s="215" t="s">
        <v>412</v>
      </c>
      <c r="AJ324" s="199"/>
      <c r="AK324" s="199"/>
      <c r="AL324" s="200"/>
      <c r="AM324" s="215" t="s">
        <v>701</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390</v>
      </c>
      <c r="AF328" s="199"/>
      <c r="AG328" s="199"/>
      <c r="AH328" s="200"/>
      <c r="AI328" s="215" t="s">
        <v>412</v>
      </c>
      <c r="AJ328" s="199"/>
      <c r="AK328" s="199"/>
      <c r="AL328" s="200"/>
      <c r="AM328" s="215" t="s">
        <v>701</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390</v>
      </c>
      <c r="AF372" s="199"/>
      <c r="AG372" s="199"/>
      <c r="AH372" s="200"/>
      <c r="AI372" s="215" t="s">
        <v>412</v>
      </c>
      <c r="AJ372" s="199"/>
      <c r="AK372" s="199"/>
      <c r="AL372" s="200"/>
      <c r="AM372" s="215" t="s">
        <v>701</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390</v>
      </c>
      <c r="AF376" s="199"/>
      <c r="AG376" s="199"/>
      <c r="AH376" s="200"/>
      <c r="AI376" s="215" t="s">
        <v>412</v>
      </c>
      <c r="AJ376" s="199"/>
      <c r="AK376" s="199"/>
      <c r="AL376" s="200"/>
      <c r="AM376" s="215" t="s">
        <v>701</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390</v>
      </c>
      <c r="AF380" s="199"/>
      <c r="AG380" s="199"/>
      <c r="AH380" s="200"/>
      <c r="AI380" s="215" t="s">
        <v>412</v>
      </c>
      <c r="AJ380" s="199"/>
      <c r="AK380" s="199"/>
      <c r="AL380" s="200"/>
      <c r="AM380" s="215" t="s">
        <v>701</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390</v>
      </c>
      <c r="AF384" s="199"/>
      <c r="AG384" s="199"/>
      <c r="AH384" s="200"/>
      <c r="AI384" s="215" t="s">
        <v>412</v>
      </c>
      <c r="AJ384" s="199"/>
      <c r="AK384" s="199"/>
      <c r="AL384" s="200"/>
      <c r="AM384" s="215" t="s">
        <v>701</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390</v>
      </c>
      <c r="AF388" s="199"/>
      <c r="AG388" s="199"/>
      <c r="AH388" s="200"/>
      <c r="AI388" s="215" t="s">
        <v>412</v>
      </c>
      <c r="AJ388" s="199"/>
      <c r="AK388" s="199"/>
      <c r="AL388" s="200"/>
      <c r="AM388" s="215" t="s">
        <v>701</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673</v>
      </c>
      <c r="D430" s="251"/>
      <c r="E430" s="239" t="s">
        <v>399</v>
      </c>
      <c r="F430" s="444"/>
      <c r="G430" s="241" t="s">
        <v>252</v>
      </c>
      <c r="H430" s="188"/>
      <c r="I430" s="188"/>
      <c r="J430" s="242" t="s">
        <v>759</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545</v>
      </c>
      <c r="AJ431" s="214"/>
      <c r="AK431" s="214"/>
      <c r="AL431" s="215"/>
      <c r="AM431" s="214" t="s">
        <v>546</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233</v>
      </c>
      <c r="AH432" s="202"/>
      <c r="AI432" s="216"/>
      <c r="AJ432" s="216"/>
      <c r="AK432" s="216"/>
      <c r="AL432" s="217"/>
      <c r="AM432" s="216"/>
      <c r="AN432" s="216"/>
      <c r="AO432" s="216"/>
      <c r="AP432" s="217"/>
      <c r="AQ432" s="231" t="s">
        <v>760</v>
      </c>
      <c r="AR432" s="178"/>
      <c r="AS432" s="179" t="s">
        <v>233</v>
      </c>
      <c r="AT432" s="202"/>
      <c r="AU432" s="178" t="s">
        <v>760</v>
      </c>
      <c r="AV432" s="178"/>
      <c r="AW432" s="179" t="s">
        <v>179</v>
      </c>
      <c r="AX432" s="180"/>
      <c r="AY432">
        <f>$AY$431</f>
        <v>1</v>
      </c>
    </row>
    <row r="433" spans="1:51" ht="23.25" customHeight="1" x14ac:dyDescent="0.15">
      <c r="A433" s="988"/>
      <c r="B433" s="253"/>
      <c r="C433" s="252"/>
      <c r="D433" s="253"/>
      <c r="E433" s="196"/>
      <c r="F433" s="197"/>
      <c r="G433" s="232" t="s">
        <v>760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760</v>
      </c>
      <c r="AC433" s="175"/>
      <c r="AD433" s="175"/>
      <c r="AE433" s="166" t="s">
        <v>760</v>
      </c>
      <c r="AF433" s="167"/>
      <c r="AG433" s="167"/>
      <c r="AH433" s="167"/>
      <c r="AI433" s="166" t="s">
        <v>760</v>
      </c>
      <c r="AJ433" s="167"/>
      <c r="AK433" s="167"/>
      <c r="AL433" s="167"/>
      <c r="AM433" s="166" t="s">
        <v>760</v>
      </c>
      <c r="AN433" s="167"/>
      <c r="AO433" s="167"/>
      <c r="AP433" s="168"/>
      <c r="AQ433" s="166" t="s">
        <v>760</v>
      </c>
      <c r="AR433" s="167"/>
      <c r="AS433" s="167"/>
      <c r="AT433" s="168"/>
      <c r="AU433" s="167" t="s">
        <v>760</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760</v>
      </c>
      <c r="AC434" s="224"/>
      <c r="AD434" s="224"/>
      <c r="AE434" s="166" t="s">
        <v>760</v>
      </c>
      <c r="AF434" s="167"/>
      <c r="AG434" s="167"/>
      <c r="AH434" s="168"/>
      <c r="AI434" s="166" t="s">
        <v>760</v>
      </c>
      <c r="AJ434" s="167"/>
      <c r="AK434" s="167"/>
      <c r="AL434" s="167"/>
      <c r="AM434" s="166" t="s">
        <v>760</v>
      </c>
      <c r="AN434" s="167"/>
      <c r="AO434" s="167"/>
      <c r="AP434" s="168"/>
      <c r="AQ434" s="166" t="s">
        <v>760</v>
      </c>
      <c r="AR434" s="167"/>
      <c r="AS434" s="167"/>
      <c r="AT434" s="168"/>
      <c r="AU434" s="167" t="s">
        <v>760</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760</v>
      </c>
      <c r="AF435" s="167"/>
      <c r="AG435" s="167"/>
      <c r="AH435" s="168"/>
      <c r="AI435" s="166" t="s">
        <v>760</v>
      </c>
      <c r="AJ435" s="167"/>
      <c r="AK435" s="167"/>
      <c r="AL435" s="167"/>
      <c r="AM435" s="166" t="s">
        <v>760</v>
      </c>
      <c r="AN435" s="167"/>
      <c r="AO435" s="167"/>
      <c r="AP435" s="168"/>
      <c r="AQ435" s="166" t="s">
        <v>760</v>
      </c>
      <c r="AR435" s="167"/>
      <c r="AS435" s="167"/>
      <c r="AT435" s="168"/>
      <c r="AU435" s="167" t="s">
        <v>760</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545</v>
      </c>
      <c r="AJ436" s="214"/>
      <c r="AK436" s="214"/>
      <c r="AL436" s="215"/>
      <c r="AM436" s="214" t="s">
        <v>546</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545</v>
      </c>
      <c r="AJ441" s="214"/>
      <c r="AK441" s="214"/>
      <c r="AL441" s="215"/>
      <c r="AM441" s="214" t="s">
        <v>546</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545</v>
      </c>
      <c r="AJ446" s="214"/>
      <c r="AK446" s="214"/>
      <c r="AL446" s="215"/>
      <c r="AM446" s="214" t="s">
        <v>546</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545</v>
      </c>
      <c r="AJ451" s="214"/>
      <c r="AK451" s="214"/>
      <c r="AL451" s="215"/>
      <c r="AM451" s="214" t="s">
        <v>546</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545</v>
      </c>
      <c r="AJ456" s="214"/>
      <c r="AK456" s="214"/>
      <c r="AL456" s="215"/>
      <c r="AM456" s="214" t="s">
        <v>546</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233</v>
      </c>
      <c r="AH457" s="202"/>
      <c r="AI457" s="216"/>
      <c r="AJ457" s="216"/>
      <c r="AK457" s="216"/>
      <c r="AL457" s="217"/>
      <c r="AM457" s="216"/>
      <c r="AN457" s="216"/>
      <c r="AO457" s="216"/>
      <c r="AP457" s="217"/>
      <c r="AQ457" s="231"/>
      <c r="AR457" s="178"/>
      <c r="AS457" s="179" t="s">
        <v>233</v>
      </c>
      <c r="AT457" s="202"/>
      <c r="AU457" s="178"/>
      <c r="AV457" s="178"/>
      <c r="AW457" s="179" t="s">
        <v>179</v>
      </c>
      <c r="AX457" s="180"/>
      <c r="AY457">
        <f>$AY$456</f>
        <v>1</v>
      </c>
    </row>
    <row r="458" spans="1:51" ht="23.25" customHeight="1" x14ac:dyDescent="0.15">
      <c r="A458" s="988"/>
      <c r="B458" s="253"/>
      <c r="C458" s="252"/>
      <c r="D458" s="253"/>
      <c r="E458" s="196"/>
      <c r="F458" s="197"/>
      <c r="G458" s="232" t="s">
        <v>760</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760</v>
      </c>
      <c r="AC458" s="175"/>
      <c r="AD458" s="175"/>
      <c r="AE458" s="166" t="s">
        <v>760</v>
      </c>
      <c r="AF458" s="167"/>
      <c r="AG458" s="167"/>
      <c r="AH458" s="167"/>
      <c r="AI458" s="166" t="s">
        <v>760</v>
      </c>
      <c r="AJ458" s="167"/>
      <c r="AK458" s="167"/>
      <c r="AL458" s="167"/>
      <c r="AM458" s="166" t="s">
        <v>760</v>
      </c>
      <c r="AN458" s="167"/>
      <c r="AO458" s="167"/>
      <c r="AP458" s="168"/>
      <c r="AQ458" s="166" t="s">
        <v>760</v>
      </c>
      <c r="AR458" s="167"/>
      <c r="AS458" s="167"/>
      <c r="AT458" s="168"/>
      <c r="AU458" s="167" t="s">
        <v>760</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760</v>
      </c>
      <c r="AC459" s="224"/>
      <c r="AD459" s="224"/>
      <c r="AE459" s="166" t="s">
        <v>760</v>
      </c>
      <c r="AF459" s="167"/>
      <c r="AG459" s="167"/>
      <c r="AH459" s="168"/>
      <c r="AI459" s="166" t="s">
        <v>760</v>
      </c>
      <c r="AJ459" s="167"/>
      <c r="AK459" s="167"/>
      <c r="AL459" s="167"/>
      <c r="AM459" s="166" t="s">
        <v>760</v>
      </c>
      <c r="AN459" s="167"/>
      <c r="AO459" s="167"/>
      <c r="AP459" s="168"/>
      <c r="AQ459" s="166" t="s">
        <v>760</v>
      </c>
      <c r="AR459" s="167"/>
      <c r="AS459" s="167"/>
      <c r="AT459" s="168"/>
      <c r="AU459" s="167" t="s">
        <v>760</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760</v>
      </c>
      <c r="AF460" s="167"/>
      <c r="AG460" s="167"/>
      <c r="AH460" s="168"/>
      <c r="AI460" s="166" t="s">
        <v>760</v>
      </c>
      <c r="AJ460" s="167"/>
      <c r="AK460" s="167"/>
      <c r="AL460" s="167"/>
      <c r="AM460" s="166" t="s">
        <v>760</v>
      </c>
      <c r="AN460" s="167"/>
      <c r="AO460" s="167"/>
      <c r="AP460" s="168"/>
      <c r="AQ460" s="166" t="s">
        <v>760</v>
      </c>
      <c r="AR460" s="167"/>
      <c r="AS460" s="167"/>
      <c r="AT460" s="168"/>
      <c r="AU460" s="167" t="s">
        <v>760</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545</v>
      </c>
      <c r="AJ461" s="214"/>
      <c r="AK461" s="214"/>
      <c r="AL461" s="215"/>
      <c r="AM461" s="214" t="s">
        <v>546</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545</v>
      </c>
      <c r="AJ466" s="214"/>
      <c r="AK466" s="214"/>
      <c r="AL466" s="215"/>
      <c r="AM466" s="214" t="s">
        <v>546</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545</v>
      </c>
      <c r="AJ471" s="214"/>
      <c r="AK471" s="214"/>
      <c r="AL471" s="215"/>
      <c r="AM471" s="214" t="s">
        <v>546</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545</v>
      </c>
      <c r="AJ476" s="214"/>
      <c r="AK476" s="214"/>
      <c r="AL476" s="215"/>
      <c r="AM476" s="214" t="s">
        <v>546</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407</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760</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402</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545</v>
      </c>
      <c r="AJ485" s="214"/>
      <c r="AK485" s="214"/>
      <c r="AL485" s="215"/>
      <c r="AM485" s="214" t="s">
        <v>546</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545</v>
      </c>
      <c r="AJ490" s="214"/>
      <c r="AK490" s="214"/>
      <c r="AL490" s="215"/>
      <c r="AM490" s="214" t="s">
        <v>546</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545</v>
      </c>
      <c r="AJ495" s="214"/>
      <c r="AK495" s="214"/>
      <c r="AL495" s="215"/>
      <c r="AM495" s="214" t="s">
        <v>546</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545</v>
      </c>
      <c r="AJ500" s="214"/>
      <c r="AK500" s="214"/>
      <c r="AL500" s="215"/>
      <c r="AM500" s="214" t="s">
        <v>546</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545</v>
      </c>
      <c r="AJ505" s="214"/>
      <c r="AK505" s="214"/>
      <c r="AL505" s="215"/>
      <c r="AM505" s="214" t="s">
        <v>546</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545</v>
      </c>
      <c r="AJ510" s="214"/>
      <c r="AK510" s="214"/>
      <c r="AL510" s="215"/>
      <c r="AM510" s="214" t="s">
        <v>546</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545</v>
      </c>
      <c r="AJ515" s="214"/>
      <c r="AK515" s="214"/>
      <c r="AL515" s="215"/>
      <c r="AM515" s="214" t="s">
        <v>546</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545</v>
      </c>
      <c r="AJ520" s="214"/>
      <c r="AK520" s="214"/>
      <c r="AL520" s="215"/>
      <c r="AM520" s="214" t="s">
        <v>546</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545</v>
      </c>
      <c r="AJ525" s="214"/>
      <c r="AK525" s="214"/>
      <c r="AL525" s="215"/>
      <c r="AM525" s="214" t="s">
        <v>546</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545</v>
      </c>
      <c r="AJ530" s="214"/>
      <c r="AK530" s="214"/>
      <c r="AL530" s="215"/>
      <c r="AM530" s="214" t="s">
        <v>546</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408</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403</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545</v>
      </c>
      <c r="AJ539" s="214"/>
      <c r="AK539" s="214"/>
      <c r="AL539" s="215"/>
      <c r="AM539" s="214" t="s">
        <v>546</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545</v>
      </c>
      <c r="AJ544" s="214"/>
      <c r="AK544" s="214"/>
      <c r="AL544" s="215"/>
      <c r="AM544" s="214" t="s">
        <v>546</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545</v>
      </c>
      <c r="AJ549" s="214"/>
      <c r="AK549" s="214"/>
      <c r="AL549" s="215"/>
      <c r="AM549" s="214" t="s">
        <v>546</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545</v>
      </c>
      <c r="AJ554" s="214"/>
      <c r="AK554" s="214"/>
      <c r="AL554" s="215"/>
      <c r="AM554" s="214" t="s">
        <v>546</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545</v>
      </c>
      <c r="AJ559" s="214"/>
      <c r="AK559" s="214"/>
      <c r="AL559" s="215"/>
      <c r="AM559" s="214" t="s">
        <v>546</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545</v>
      </c>
      <c r="AJ564" s="214"/>
      <c r="AK564" s="214"/>
      <c r="AL564" s="215"/>
      <c r="AM564" s="214" t="s">
        <v>546</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545</v>
      </c>
      <c r="AJ569" s="214"/>
      <c r="AK569" s="214"/>
      <c r="AL569" s="215"/>
      <c r="AM569" s="214" t="s">
        <v>546</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545</v>
      </c>
      <c r="AJ574" s="214"/>
      <c r="AK574" s="214"/>
      <c r="AL574" s="215"/>
      <c r="AM574" s="214" t="s">
        <v>546</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545</v>
      </c>
      <c r="AJ579" s="214"/>
      <c r="AK579" s="214"/>
      <c r="AL579" s="215"/>
      <c r="AM579" s="214" t="s">
        <v>546</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545</v>
      </c>
      <c r="AJ584" s="214"/>
      <c r="AK584" s="214"/>
      <c r="AL584" s="215"/>
      <c r="AM584" s="214" t="s">
        <v>546</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408</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402</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545</v>
      </c>
      <c r="AJ593" s="214"/>
      <c r="AK593" s="214"/>
      <c r="AL593" s="215"/>
      <c r="AM593" s="214" t="s">
        <v>546</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545</v>
      </c>
      <c r="AJ598" s="214"/>
      <c r="AK598" s="214"/>
      <c r="AL598" s="215"/>
      <c r="AM598" s="214" t="s">
        <v>546</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545</v>
      </c>
      <c r="AJ603" s="214"/>
      <c r="AK603" s="214"/>
      <c r="AL603" s="215"/>
      <c r="AM603" s="214" t="s">
        <v>546</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545</v>
      </c>
      <c r="AJ608" s="214"/>
      <c r="AK608" s="214"/>
      <c r="AL608" s="215"/>
      <c r="AM608" s="214" t="s">
        <v>546</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545</v>
      </c>
      <c r="AJ613" s="214"/>
      <c r="AK613" s="214"/>
      <c r="AL613" s="215"/>
      <c r="AM613" s="214" t="s">
        <v>546</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545</v>
      </c>
      <c r="AJ618" s="214"/>
      <c r="AK618" s="214"/>
      <c r="AL618" s="215"/>
      <c r="AM618" s="214" t="s">
        <v>546</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545</v>
      </c>
      <c r="AJ623" s="214"/>
      <c r="AK623" s="214"/>
      <c r="AL623" s="215"/>
      <c r="AM623" s="214" t="s">
        <v>546</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545</v>
      </c>
      <c r="AJ628" s="214"/>
      <c r="AK628" s="214"/>
      <c r="AL628" s="215"/>
      <c r="AM628" s="214" t="s">
        <v>546</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545</v>
      </c>
      <c r="AJ633" s="214"/>
      <c r="AK633" s="214"/>
      <c r="AL633" s="215"/>
      <c r="AM633" s="214" t="s">
        <v>546</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545</v>
      </c>
      <c r="AJ638" s="214"/>
      <c r="AK638" s="214"/>
      <c r="AL638" s="215"/>
      <c r="AM638" s="214" t="s">
        <v>546</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408</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403</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545</v>
      </c>
      <c r="AJ647" s="214"/>
      <c r="AK647" s="214"/>
      <c r="AL647" s="215"/>
      <c r="AM647" s="214" t="s">
        <v>546</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545</v>
      </c>
      <c r="AJ652" s="214"/>
      <c r="AK652" s="214"/>
      <c r="AL652" s="215"/>
      <c r="AM652" s="214" t="s">
        <v>546</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545</v>
      </c>
      <c r="AJ657" s="214"/>
      <c r="AK657" s="214"/>
      <c r="AL657" s="215"/>
      <c r="AM657" s="214" t="s">
        <v>546</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545</v>
      </c>
      <c r="AJ662" s="214"/>
      <c r="AK662" s="214"/>
      <c r="AL662" s="215"/>
      <c r="AM662" s="214" t="s">
        <v>546</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545</v>
      </c>
      <c r="AJ667" s="214"/>
      <c r="AK667" s="214"/>
      <c r="AL667" s="215"/>
      <c r="AM667" s="214" t="s">
        <v>546</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545</v>
      </c>
      <c r="AJ672" s="214"/>
      <c r="AK672" s="214"/>
      <c r="AL672" s="215"/>
      <c r="AM672" s="214" t="s">
        <v>546</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545</v>
      </c>
      <c r="AJ677" s="214"/>
      <c r="AK677" s="214"/>
      <c r="AL677" s="215"/>
      <c r="AM677" s="214" t="s">
        <v>546</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545</v>
      </c>
      <c r="AJ682" s="214"/>
      <c r="AK682" s="214"/>
      <c r="AL682" s="215"/>
      <c r="AM682" s="214" t="s">
        <v>546</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545</v>
      </c>
      <c r="AJ687" s="214"/>
      <c r="AK687" s="214"/>
      <c r="AL687" s="215"/>
      <c r="AM687" s="214" t="s">
        <v>546</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545</v>
      </c>
      <c r="AJ692" s="214"/>
      <c r="AK692" s="214"/>
      <c r="AL692" s="215"/>
      <c r="AM692" s="214" t="s">
        <v>546</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408</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97.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716</v>
      </c>
      <c r="AE702" s="890"/>
      <c r="AF702" s="890"/>
      <c r="AG702" s="879" t="s">
        <v>731</v>
      </c>
      <c r="AH702" s="880"/>
      <c r="AI702" s="880"/>
      <c r="AJ702" s="880"/>
      <c r="AK702" s="880"/>
      <c r="AL702" s="880"/>
      <c r="AM702" s="880"/>
      <c r="AN702" s="880"/>
      <c r="AO702" s="880"/>
      <c r="AP702" s="880"/>
      <c r="AQ702" s="880"/>
      <c r="AR702" s="880"/>
      <c r="AS702" s="880"/>
      <c r="AT702" s="880"/>
      <c r="AU702" s="880"/>
      <c r="AV702" s="880"/>
      <c r="AW702" s="880"/>
      <c r="AX702" s="881"/>
    </row>
    <row r="703" spans="1:51" ht="84.75"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716</v>
      </c>
      <c r="AE703" s="185"/>
      <c r="AF703" s="185"/>
      <c r="AG703" s="663" t="s">
        <v>732</v>
      </c>
      <c r="AH703" s="664"/>
      <c r="AI703" s="664"/>
      <c r="AJ703" s="664"/>
      <c r="AK703" s="664"/>
      <c r="AL703" s="664"/>
      <c r="AM703" s="664"/>
      <c r="AN703" s="664"/>
      <c r="AO703" s="664"/>
      <c r="AP703" s="664"/>
      <c r="AQ703" s="664"/>
      <c r="AR703" s="664"/>
      <c r="AS703" s="664"/>
      <c r="AT703" s="664"/>
      <c r="AU703" s="664"/>
      <c r="AV703" s="664"/>
      <c r="AW703" s="664"/>
      <c r="AX703" s="665"/>
    </row>
    <row r="704" spans="1:51" ht="7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716</v>
      </c>
      <c r="AE704" s="582"/>
      <c r="AF704" s="582"/>
      <c r="AG704" s="424" t="s">
        <v>733</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716</v>
      </c>
      <c r="AE705" s="732"/>
      <c r="AF705" s="732"/>
      <c r="AG705" s="190" t="s">
        <v>756</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381</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755</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755</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26.2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744</v>
      </c>
      <c r="AE708" s="667"/>
      <c r="AF708" s="667"/>
      <c r="AG708" s="522"/>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716</v>
      </c>
      <c r="AE709" s="185"/>
      <c r="AF709" s="185"/>
      <c r="AG709" s="663" t="s">
        <v>779</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744</v>
      </c>
      <c r="AE710" s="185"/>
      <c r="AF710" s="185"/>
      <c r="AG710" s="663"/>
      <c r="AH710" s="664"/>
      <c r="AI710" s="664"/>
      <c r="AJ710" s="664"/>
      <c r="AK710" s="664"/>
      <c r="AL710" s="664"/>
      <c r="AM710" s="664"/>
      <c r="AN710" s="664"/>
      <c r="AO710" s="664"/>
      <c r="AP710" s="664"/>
      <c r="AQ710" s="664"/>
      <c r="AR710" s="664"/>
      <c r="AS710" s="664"/>
      <c r="AT710" s="664"/>
      <c r="AU710" s="664"/>
      <c r="AV710" s="664"/>
      <c r="AW710" s="664"/>
      <c r="AX710" s="665"/>
    </row>
    <row r="711" spans="1:50" ht="40.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716</v>
      </c>
      <c r="AE711" s="185"/>
      <c r="AF711" s="185"/>
      <c r="AG711" s="663" t="s">
        <v>757</v>
      </c>
      <c r="AH711" s="664"/>
      <c r="AI711" s="664"/>
      <c r="AJ711" s="664"/>
      <c r="AK711" s="664"/>
      <c r="AL711" s="664"/>
      <c r="AM711" s="664"/>
      <c r="AN711" s="664"/>
      <c r="AO711" s="664"/>
      <c r="AP711" s="664"/>
      <c r="AQ711" s="664"/>
      <c r="AR711" s="664"/>
      <c r="AS711" s="664"/>
      <c r="AT711" s="664"/>
      <c r="AU711" s="664"/>
      <c r="AV711" s="664"/>
      <c r="AW711" s="664"/>
      <c r="AX711" s="665"/>
    </row>
    <row r="712" spans="1:50" ht="37.5" customHeight="1" x14ac:dyDescent="0.15">
      <c r="A712" s="654"/>
      <c r="B712" s="655"/>
      <c r="C712" s="584" t="s">
        <v>345</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716</v>
      </c>
      <c r="AE712" s="582"/>
      <c r="AF712" s="582"/>
      <c r="AG712" s="590" t="s">
        <v>758</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744</v>
      </c>
      <c r="AE713" s="185"/>
      <c r="AF713" s="186"/>
      <c r="AG713" s="663"/>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324</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744</v>
      </c>
      <c r="AE714" s="588"/>
      <c r="AF714" s="589"/>
      <c r="AG714" s="688"/>
      <c r="AH714" s="689"/>
      <c r="AI714" s="689"/>
      <c r="AJ714" s="689"/>
      <c r="AK714" s="689"/>
      <c r="AL714" s="689"/>
      <c r="AM714" s="689"/>
      <c r="AN714" s="689"/>
      <c r="AO714" s="689"/>
      <c r="AP714" s="689"/>
      <c r="AQ714" s="689"/>
      <c r="AR714" s="689"/>
      <c r="AS714" s="689"/>
      <c r="AT714" s="689"/>
      <c r="AU714" s="689"/>
      <c r="AV714" s="689"/>
      <c r="AW714" s="689"/>
      <c r="AX714" s="690"/>
    </row>
    <row r="715" spans="1:50" ht="72.75" customHeight="1" x14ac:dyDescent="0.15">
      <c r="A715" s="617" t="s">
        <v>40</v>
      </c>
      <c r="B715" s="653"/>
      <c r="C715" s="658" t="s">
        <v>325</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773</v>
      </c>
      <c r="AE715" s="667"/>
      <c r="AF715" s="773"/>
      <c r="AG715" s="522" t="s">
        <v>766</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744</v>
      </c>
      <c r="AE716" s="755"/>
      <c r="AF716" s="755"/>
      <c r="AG716" s="663"/>
      <c r="AH716" s="664"/>
      <c r="AI716" s="664"/>
      <c r="AJ716" s="664"/>
      <c r="AK716" s="664"/>
      <c r="AL716" s="664"/>
      <c r="AM716" s="664"/>
      <c r="AN716" s="664"/>
      <c r="AO716" s="664"/>
      <c r="AP716" s="664"/>
      <c r="AQ716" s="664"/>
      <c r="AR716" s="664"/>
      <c r="AS716" s="664"/>
      <c r="AT716" s="664"/>
      <c r="AU716" s="664"/>
      <c r="AV716" s="664"/>
      <c r="AW716" s="664"/>
      <c r="AX716" s="665"/>
    </row>
    <row r="717" spans="1:50" ht="69.75"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783</v>
      </c>
      <c r="AE717" s="185"/>
      <c r="AF717" s="185"/>
      <c r="AG717" s="663" t="s">
        <v>784</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744</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716</v>
      </c>
      <c r="AE719" s="667"/>
      <c r="AF719" s="667"/>
      <c r="AG719" s="190" t="s">
        <v>736</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338</v>
      </c>
      <c r="D720" s="926"/>
      <c r="E720" s="926"/>
      <c r="F720" s="929"/>
      <c r="G720" s="925" t="s">
        <v>339</v>
      </c>
      <c r="H720" s="926"/>
      <c r="I720" s="926"/>
      <c r="J720" s="926"/>
      <c r="K720" s="926"/>
      <c r="L720" s="926"/>
      <c r="M720" s="926"/>
      <c r="N720" s="925" t="s">
        <v>342</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734</v>
      </c>
      <c r="D721" s="913"/>
      <c r="E721" s="913"/>
      <c r="F721" s="914"/>
      <c r="G721" s="930">
        <v>20</v>
      </c>
      <c r="H721" s="931"/>
      <c r="I721" s="77" t="str">
        <f>IF(OR(G721="　", G721=""), "", "-")</f>
        <v>-</v>
      </c>
      <c r="J721" s="911">
        <v>643</v>
      </c>
      <c r="K721" s="911"/>
      <c r="L721" s="77" t="str">
        <f>IF(M721="","","-")</f>
        <v/>
      </c>
      <c r="M721" s="78"/>
      <c r="N721" s="908" t="s">
        <v>735</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c r="D722" s="913"/>
      <c r="E722" s="913"/>
      <c r="F722" s="914"/>
      <c r="G722" s="930"/>
      <c r="H722" s="931"/>
      <c r="I722" s="77" t="str">
        <f t="shared" ref="I722:I725" si="113">IF(OR(G722="　", G722=""), "", "-")</f>
        <v/>
      </c>
      <c r="J722" s="911"/>
      <c r="K722" s="911"/>
      <c r="L722" s="77" t="str">
        <f t="shared" ref="L722:L725" si="114">IF(M722="","","-")</f>
        <v/>
      </c>
      <c r="M722" s="78"/>
      <c r="N722" s="908"/>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17" t="s">
        <v>48</v>
      </c>
      <c r="B726" s="618"/>
      <c r="C726" s="439" t="s">
        <v>53</v>
      </c>
      <c r="D726" s="577"/>
      <c r="E726" s="577"/>
      <c r="F726" s="578"/>
      <c r="G726" s="793" t="s">
        <v>778</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5" customHeight="1" thickBot="1" x14ac:dyDescent="0.2">
      <c r="A727" s="619"/>
      <c r="B727" s="620"/>
      <c r="C727" s="694" t="s">
        <v>57</v>
      </c>
      <c r="D727" s="695"/>
      <c r="E727" s="695"/>
      <c r="F727" s="696"/>
      <c r="G727" s="791" t="s">
        <v>777</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5" customHeight="1" thickBot="1" x14ac:dyDescent="0.2">
      <c r="A729" s="761" t="s">
        <v>774</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137</v>
      </c>
      <c r="B731" s="615"/>
      <c r="C731" s="615"/>
      <c r="D731" s="615"/>
      <c r="E731" s="616"/>
      <c r="F731" s="679" t="s">
        <v>780</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781</v>
      </c>
      <c r="B733" s="615"/>
      <c r="C733" s="615"/>
      <c r="D733" s="615"/>
      <c r="E733" s="616"/>
      <c r="F733" s="762" t="s">
        <v>782</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351</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674</v>
      </c>
      <c r="B737" s="158"/>
      <c r="C737" s="158"/>
      <c r="D737" s="159"/>
      <c r="E737" s="105" t="s">
        <v>719</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397</v>
      </c>
      <c r="B738" s="109"/>
      <c r="C738" s="109"/>
      <c r="D738" s="109"/>
      <c r="E738" s="105" t="s">
        <v>719</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396</v>
      </c>
      <c r="B739" s="109"/>
      <c r="C739" s="109"/>
      <c r="D739" s="109"/>
      <c r="E739" s="105" t="s">
        <v>719</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395</v>
      </c>
      <c r="B740" s="109"/>
      <c r="C740" s="109"/>
      <c r="D740" s="109"/>
      <c r="E740" s="105" t="s">
        <v>719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394</v>
      </c>
      <c r="B741" s="109"/>
      <c r="C741" s="109"/>
      <c r="D741" s="109"/>
      <c r="E741" s="105" t="s">
        <v>719</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393</v>
      </c>
      <c r="B742" s="109"/>
      <c r="C742" s="109"/>
      <c r="D742" s="109"/>
      <c r="E742" s="105" t="s">
        <v>719</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392</v>
      </c>
      <c r="B743" s="109"/>
      <c r="C743" s="109"/>
      <c r="D743" s="109"/>
      <c r="E743" s="105" t="s">
        <v>719</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391</v>
      </c>
      <c r="B744" s="109"/>
      <c r="C744" s="109"/>
      <c r="D744" s="109"/>
      <c r="E744" s="105" t="s">
        <v>719</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390</v>
      </c>
      <c r="B745" s="109"/>
      <c r="C745" s="109"/>
      <c r="D745" s="109"/>
      <c r="E745" s="114" t="s">
        <v>719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547</v>
      </c>
      <c r="B746" s="109"/>
      <c r="C746" s="109"/>
      <c r="D746" s="109"/>
      <c r="E746" s="112" t="s">
        <v>734</v>
      </c>
      <c r="F746" s="113"/>
      <c r="G746" s="113"/>
      <c r="H746" s="100" t="str">
        <f>IF(E746="","","-")</f>
        <v>-</v>
      </c>
      <c r="I746" s="113" t="s">
        <v>398</v>
      </c>
      <c r="J746" s="113"/>
      <c r="K746" s="100" t="str">
        <f>IF(I746="","","-")</f>
        <v>-</v>
      </c>
      <c r="L746" s="104">
        <v>22</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509</v>
      </c>
      <c r="B747" s="109"/>
      <c r="C747" s="109"/>
      <c r="D747" s="109"/>
      <c r="E747" s="112" t="s">
        <v>734</v>
      </c>
      <c r="F747" s="113"/>
      <c r="G747" s="113"/>
      <c r="H747" s="100" t="str">
        <f>IF(E747="","","-")</f>
        <v>-</v>
      </c>
      <c r="I747" s="113" t="s">
        <v>413</v>
      </c>
      <c r="J747" s="113"/>
      <c r="K747" s="100" t="str">
        <f>IF(I747="","","-")</f>
        <v>-</v>
      </c>
      <c r="L747" s="104">
        <v>49</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384</v>
      </c>
      <c r="B748" s="121"/>
      <c r="C748" s="121"/>
      <c r="D748" s="121"/>
      <c r="E748" s="121"/>
      <c r="F748" s="122"/>
      <c r="G748" s="83" t="s">
        <v>710</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t="s">
        <v>753</v>
      </c>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t="s">
        <v>745</v>
      </c>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t="s">
        <v>772</v>
      </c>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thickBo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386</v>
      </c>
      <c r="B787" s="757"/>
      <c r="C787" s="757"/>
      <c r="D787" s="757"/>
      <c r="E787" s="757"/>
      <c r="F787" s="758"/>
      <c r="G787" s="435" t="s">
        <v>746</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747</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24.75" customHeight="1" x14ac:dyDescent="0.15">
      <c r="A789" s="552"/>
      <c r="B789" s="759"/>
      <c r="C789" s="759"/>
      <c r="D789" s="759"/>
      <c r="E789" s="759"/>
      <c r="F789" s="760"/>
      <c r="G789" s="445" t="s">
        <v>767</v>
      </c>
      <c r="H789" s="446"/>
      <c r="I789" s="446"/>
      <c r="J789" s="446"/>
      <c r="K789" s="447"/>
      <c r="L789" s="448" t="s">
        <v>750</v>
      </c>
      <c r="M789" s="449"/>
      <c r="N789" s="449"/>
      <c r="O789" s="449"/>
      <c r="P789" s="449"/>
      <c r="Q789" s="449"/>
      <c r="R789" s="449"/>
      <c r="S789" s="449"/>
      <c r="T789" s="449"/>
      <c r="U789" s="449"/>
      <c r="V789" s="449"/>
      <c r="W789" s="449"/>
      <c r="X789" s="450"/>
      <c r="Y789" s="451">
        <v>2</v>
      </c>
      <c r="Z789" s="452"/>
      <c r="AA789" s="452"/>
      <c r="AB789" s="553"/>
      <c r="AC789" s="445" t="s">
        <v>761</v>
      </c>
      <c r="AD789" s="446"/>
      <c r="AE789" s="446"/>
      <c r="AF789" s="446"/>
      <c r="AG789" s="447"/>
      <c r="AH789" s="448" t="s">
        <v>762</v>
      </c>
      <c r="AI789" s="449"/>
      <c r="AJ789" s="449"/>
      <c r="AK789" s="449"/>
      <c r="AL789" s="449"/>
      <c r="AM789" s="449"/>
      <c r="AN789" s="449"/>
      <c r="AO789" s="449"/>
      <c r="AP789" s="449"/>
      <c r="AQ789" s="449"/>
      <c r="AR789" s="449"/>
      <c r="AS789" s="449"/>
      <c r="AT789" s="450"/>
      <c r="AU789" s="451">
        <v>9</v>
      </c>
      <c r="AV789" s="452"/>
      <c r="AW789" s="452"/>
      <c r="AX789" s="453"/>
    </row>
    <row r="790" spans="1:51" ht="24.75" customHeight="1" x14ac:dyDescent="0.15">
      <c r="A790" s="552"/>
      <c r="B790" s="759"/>
      <c r="C790" s="759"/>
      <c r="D790" s="759"/>
      <c r="E790" s="759"/>
      <c r="F790" s="760"/>
      <c r="G790" s="348" t="s">
        <v>763</v>
      </c>
      <c r="H790" s="349"/>
      <c r="I790" s="349"/>
      <c r="J790" s="349"/>
      <c r="K790" s="350"/>
      <c r="L790" s="398"/>
      <c r="M790" s="399"/>
      <c r="N790" s="399"/>
      <c r="O790" s="399"/>
      <c r="P790" s="399"/>
      <c r="Q790" s="399"/>
      <c r="R790" s="399"/>
      <c r="S790" s="399"/>
      <c r="T790" s="399"/>
      <c r="U790" s="399"/>
      <c r="V790" s="399"/>
      <c r="W790" s="399"/>
      <c r="X790" s="400"/>
      <c r="Y790" s="395">
        <v>0</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2"/>
      <c r="B791" s="759"/>
      <c r="C791" s="759"/>
      <c r="D791" s="759"/>
      <c r="E791" s="759"/>
      <c r="F791" s="760"/>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hidden="1" customHeight="1" x14ac:dyDescent="0.15">
      <c r="A792" s="552"/>
      <c r="B792" s="759"/>
      <c r="C792" s="759"/>
      <c r="D792" s="759"/>
      <c r="E792" s="759"/>
      <c r="F792" s="760"/>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hidden="1" customHeight="1" x14ac:dyDescent="0.15">
      <c r="A793" s="552"/>
      <c r="B793" s="759"/>
      <c r="C793" s="759"/>
      <c r="D793" s="759"/>
      <c r="E793" s="759"/>
      <c r="F793" s="760"/>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2</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9</v>
      </c>
      <c r="AV799" s="412"/>
      <c r="AW799" s="412"/>
      <c r="AX799" s="414"/>
    </row>
    <row r="800" spans="1:51" ht="24.75" hidden="1" customHeight="1" x14ac:dyDescent="0.15">
      <c r="A800" s="552"/>
      <c r="B800" s="759"/>
      <c r="C800" s="759"/>
      <c r="D800" s="759"/>
      <c r="E800" s="759"/>
      <c r="F800" s="760"/>
      <c r="G800" s="435" t="s">
        <v>771</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x14ac:dyDescent="0.15">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319</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320</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343</v>
      </c>
      <c r="AM839" s="950"/>
      <c r="AN839" s="950"/>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337</v>
      </c>
      <c r="AD844" s="277"/>
      <c r="AE844" s="277"/>
      <c r="AF844" s="277"/>
      <c r="AG844" s="277"/>
      <c r="AH844" s="345" t="s">
        <v>367</v>
      </c>
      <c r="AI844" s="347"/>
      <c r="AJ844" s="347"/>
      <c r="AK844" s="347"/>
      <c r="AL844" s="347" t="s">
        <v>21</v>
      </c>
      <c r="AM844" s="347"/>
      <c r="AN844" s="347"/>
      <c r="AO844" s="422"/>
      <c r="AP844" s="423" t="s">
        <v>298</v>
      </c>
      <c r="AQ844" s="423"/>
      <c r="AR844" s="423"/>
      <c r="AS844" s="423"/>
      <c r="AT844" s="423"/>
      <c r="AU844" s="423"/>
      <c r="AV844" s="423"/>
      <c r="AW844" s="423"/>
      <c r="AX844" s="423"/>
    </row>
    <row r="845" spans="1:51" ht="30" customHeight="1" x14ac:dyDescent="0.15">
      <c r="A845" s="401">
        <v>1</v>
      </c>
      <c r="B845" s="401">
        <v>1</v>
      </c>
      <c r="C845" s="420" t="s">
        <v>748</v>
      </c>
      <c r="D845" s="415"/>
      <c r="E845" s="415"/>
      <c r="F845" s="415"/>
      <c r="G845" s="415"/>
      <c r="H845" s="415"/>
      <c r="I845" s="415"/>
      <c r="J845" s="416">
        <v>6011001104840</v>
      </c>
      <c r="K845" s="417"/>
      <c r="L845" s="417"/>
      <c r="M845" s="417"/>
      <c r="N845" s="417"/>
      <c r="O845" s="417"/>
      <c r="P845" s="421" t="s">
        <v>750</v>
      </c>
      <c r="Q845" s="317"/>
      <c r="R845" s="317"/>
      <c r="S845" s="317"/>
      <c r="T845" s="317"/>
      <c r="U845" s="317"/>
      <c r="V845" s="317"/>
      <c r="W845" s="317"/>
      <c r="X845" s="317"/>
      <c r="Y845" s="318">
        <v>2</v>
      </c>
      <c r="Z845" s="319"/>
      <c r="AA845" s="319"/>
      <c r="AB845" s="320"/>
      <c r="AC845" s="322" t="s">
        <v>372</v>
      </c>
      <c r="AD845" s="323"/>
      <c r="AE845" s="323"/>
      <c r="AF845" s="323"/>
      <c r="AG845" s="323"/>
      <c r="AH845" s="418">
        <v>2</v>
      </c>
      <c r="AI845" s="419"/>
      <c r="AJ845" s="419"/>
      <c r="AK845" s="419"/>
      <c r="AL845" s="326">
        <v>33.799999999999997</v>
      </c>
      <c r="AM845" s="327"/>
      <c r="AN845" s="327"/>
      <c r="AO845" s="328"/>
      <c r="AP845" s="321" t="s">
        <v>754</v>
      </c>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337</v>
      </c>
      <c r="AD877" s="277"/>
      <c r="AE877" s="277"/>
      <c r="AF877" s="277"/>
      <c r="AG877" s="277"/>
      <c r="AH877" s="345" t="s">
        <v>367</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1</v>
      </c>
    </row>
    <row r="878" spans="1:51" ht="45.75" customHeight="1" x14ac:dyDescent="0.15">
      <c r="A878" s="401">
        <v>1</v>
      </c>
      <c r="B878" s="401">
        <v>1</v>
      </c>
      <c r="C878" s="420" t="s">
        <v>749</v>
      </c>
      <c r="D878" s="415"/>
      <c r="E878" s="415"/>
      <c r="F878" s="415"/>
      <c r="G878" s="415"/>
      <c r="H878" s="415"/>
      <c r="I878" s="415"/>
      <c r="J878" s="416">
        <v>5010001084367</v>
      </c>
      <c r="K878" s="417"/>
      <c r="L878" s="417"/>
      <c r="M878" s="417"/>
      <c r="N878" s="417"/>
      <c r="O878" s="417"/>
      <c r="P878" s="421" t="s">
        <v>751</v>
      </c>
      <c r="Q878" s="317"/>
      <c r="R878" s="317"/>
      <c r="S878" s="317"/>
      <c r="T878" s="317"/>
      <c r="U878" s="317"/>
      <c r="V878" s="317"/>
      <c r="W878" s="317"/>
      <c r="X878" s="317"/>
      <c r="Y878" s="318">
        <v>9</v>
      </c>
      <c r="Z878" s="319"/>
      <c r="AA878" s="319"/>
      <c r="AB878" s="320"/>
      <c r="AC878" s="322" t="s">
        <v>372</v>
      </c>
      <c r="AD878" s="323"/>
      <c r="AE878" s="323"/>
      <c r="AF878" s="323"/>
      <c r="AG878" s="323"/>
      <c r="AH878" s="418">
        <v>2</v>
      </c>
      <c r="AI878" s="419"/>
      <c r="AJ878" s="419"/>
      <c r="AK878" s="419"/>
      <c r="AL878" s="326">
        <v>81.599999999999994</v>
      </c>
      <c r="AM878" s="327"/>
      <c r="AN878" s="327"/>
      <c r="AO878" s="328"/>
      <c r="AP878" s="321" t="s">
        <v>754</v>
      </c>
      <c r="AQ878" s="321"/>
      <c r="AR878" s="321"/>
      <c r="AS878" s="321"/>
      <c r="AT878" s="321"/>
      <c r="AU878" s="321"/>
      <c r="AV878" s="321"/>
      <c r="AW878" s="321"/>
      <c r="AX878" s="321"/>
      <c r="AY878">
        <f t="shared" si="118"/>
        <v>1</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337</v>
      </c>
      <c r="AD910" s="277"/>
      <c r="AE910" s="277"/>
      <c r="AF910" s="277"/>
      <c r="AG910" s="277"/>
      <c r="AH910" s="345" t="s">
        <v>367</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1</v>
      </c>
    </row>
    <row r="911" spans="1:51" ht="30" customHeight="1" x14ac:dyDescent="0.15">
      <c r="A911" s="401">
        <v>1</v>
      </c>
      <c r="B911" s="401">
        <v>1</v>
      </c>
      <c r="C911" s="420" t="s">
        <v>768</v>
      </c>
      <c r="D911" s="415"/>
      <c r="E911" s="415"/>
      <c r="F911" s="415"/>
      <c r="G911" s="415"/>
      <c r="H911" s="415"/>
      <c r="I911" s="415"/>
      <c r="J911" s="416">
        <v>6290001021671</v>
      </c>
      <c r="K911" s="417"/>
      <c r="L911" s="417"/>
      <c r="M911" s="417"/>
      <c r="N911" s="417"/>
      <c r="O911" s="417"/>
      <c r="P911" s="421" t="s">
        <v>769</v>
      </c>
      <c r="Q911" s="317"/>
      <c r="R911" s="317"/>
      <c r="S911" s="317"/>
      <c r="T911" s="317"/>
      <c r="U911" s="317"/>
      <c r="V911" s="317"/>
      <c r="W911" s="317"/>
      <c r="X911" s="317"/>
      <c r="Y911" s="318">
        <v>0.5</v>
      </c>
      <c r="Z911" s="319"/>
      <c r="AA911" s="319"/>
      <c r="AB911" s="320"/>
      <c r="AC911" s="322" t="s">
        <v>379</v>
      </c>
      <c r="AD911" s="323"/>
      <c r="AE911" s="323"/>
      <c r="AF911" s="323"/>
      <c r="AG911" s="323"/>
      <c r="AH911" s="418" t="s">
        <v>770</v>
      </c>
      <c r="AI911" s="419"/>
      <c r="AJ911" s="419"/>
      <c r="AK911" s="419"/>
      <c r="AL911" s="326" t="s">
        <v>770</v>
      </c>
      <c r="AM911" s="327"/>
      <c r="AN911" s="327"/>
      <c r="AO911" s="328"/>
      <c r="AP911" s="321" t="s">
        <v>770</v>
      </c>
      <c r="AQ911" s="321"/>
      <c r="AR911" s="321"/>
      <c r="AS911" s="321"/>
      <c r="AT911" s="321"/>
      <c r="AU911" s="321"/>
      <c r="AV911" s="321"/>
      <c r="AW911" s="321"/>
      <c r="AX911" s="321"/>
      <c r="AY911">
        <f t="shared" si="119"/>
        <v>1</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337</v>
      </c>
      <c r="AD943" s="277"/>
      <c r="AE943" s="277"/>
      <c r="AF943" s="277"/>
      <c r="AG943" s="277"/>
      <c r="AH943" s="345" t="s">
        <v>367</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337</v>
      </c>
      <c r="AD976" s="277"/>
      <c r="AE976" s="277"/>
      <c r="AF976" s="277"/>
      <c r="AG976" s="277"/>
      <c r="AH976" s="345" t="s">
        <v>367</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337</v>
      </c>
      <c r="AD1009" s="277"/>
      <c r="AE1009" s="277"/>
      <c r="AF1009" s="277"/>
      <c r="AG1009" s="277"/>
      <c r="AH1009" s="345" t="s">
        <v>367</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337</v>
      </c>
      <c r="AD1042" s="277"/>
      <c r="AE1042" s="277"/>
      <c r="AF1042" s="277"/>
      <c r="AG1042" s="277"/>
      <c r="AH1042" s="345" t="s">
        <v>367</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337</v>
      </c>
      <c r="AD1075" s="277"/>
      <c r="AE1075" s="277"/>
      <c r="AF1075" s="277"/>
      <c r="AG1075" s="277"/>
      <c r="AH1075" s="345" t="s">
        <v>367</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328</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343</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329</v>
      </c>
      <c r="AQ1109" s="423"/>
      <c r="AR1109" s="423"/>
      <c r="AS1109" s="423"/>
      <c r="AT1109" s="423"/>
      <c r="AU1109" s="423"/>
      <c r="AV1109" s="423"/>
      <c r="AW1109" s="423"/>
      <c r="AX1109" s="423"/>
    </row>
    <row r="1110" spans="1:51" ht="30" customHeight="1" x14ac:dyDescent="0.15">
      <c r="A1110" s="401">
        <v>1</v>
      </c>
      <c r="B1110" s="401">
        <v>1</v>
      </c>
      <c r="C1110" s="887" t="s">
        <v>752</v>
      </c>
      <c r="D1110" s="887"/>
      <c r="E1110" s="262" t="s">
        <v>748</v>
      </c>
      <c r="F1110" s="886"/>
      <c r="G1110" s="886"/>
      <c r="H1110" s="886"/>
      <c r="I1110" s="886"/>
      <c r="J1110" s="416">
        <v>6011001104840</v>
      </c>
      <c r="K1110" s="417"/>
      <c r="L1110" s="417"/>
      <c r="M1110" s="417"/>
      <c r="N1110" s="417"/>
      <c r="O1110" s="417"/>
      <c r="P1110" s="421" t="s">
        <v>750</v>
      </c>
      <c r="Q1110" s="317"/>
      <c r="R1110" s="317"/>
      <c r="S1110" s="317"/>
      <c r="T1110" s="317"/>
      <c r="U1110" s="317"/>
      <c r="V1110" s="317"/>
      <c r="W1110" s="317"/>
      <c r="X1110" s="317"/>
      <c r="Y1110" s="318">
        <v>5</v>
      </c>
      <c r="Z1110" s="319"/>
      <c r="AA1110" s="319"/>
      <c r="AB1110" s="320"/>
      <c r="AC1110" s="322" t="s">
        <v>372</v>
      </c>
      <c r="AD1110" s="323"/>
      <c r="AE1110" s="323"/>
      <c r="AF1110" s="323"/>
      <c r="AG1110" s="323"/>
      <c r="AH1110" s="324">
        <v>2</v>
      </c>
      <c r="AI1110" s="325"/>
      <c r="AJ1110" s="325"/>
      <c r="AK1110" s="325"/>
      <c r="AL1110" s="326">
        <v>33.799999999999997</v>
      </c>
      <c r="AM1110" s="327"/>
      <c r="AN1110" s="327"/>
      <c r="AO1110" s="328"/>
      <c r="AP1110" s="321" t="s">
        <v>754</v>
      </c>
      <c r="AQ1110" s="321"/>
      <c r="AR1110" s="321"/>
      <c r="AS1110" s="321"/>
      <c r="AT1110" s="321"/>
      <c r="AU1110" s="321"/>
      <c r="AV1110" s="321"/>
      <c r="AW1110" s="321"/>
      <c r="AX1110" s="321"/>
    </row>
    <row r="1111" spans="1:51" ht="30" hidden="1" customHeight="1" x14ac:dyDescent="0.15">
      <c r="A1111" s="401">
        <v>2</v>
      </c>
      <c r="B1111" s="401">
        <v>1</v>
      </c>
      <c r="C1111" s="887"/>
      <c r="D1111" s="887"/>
      <c r="E1111" s="886"/>
      <c r="F1111" s="886"/>
      <c r="G1111" s="886"/>
      <c r="H1111" s="886"/>
      <c r="I1111" s="886"/>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87"/>
      <c r="D1112" s="887"/>
      <c r="E1112" s="886"/>
      <c r="F1112" s="886"/>
      <c r="G1112" s="886"/>
      <c r="H1112" s="886"/>
      <c r="I1112" s="886"/>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87"/>
      <c r="D1113" s="887"/>
      <c r="E1113" s="886"/>
      <c r="F1113" s="886"/>
      <c r="G1113" s="886"/>
      <c r="H1113" s="886"/>
      <c r="I1113" s="886"/>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87"/>
      <c r="D1114" s="887"/>
      <c r="E1114" s="886"/>
      <c r="F1114" s="886"/>
      <c r="G1114" s="886"/>
      <c r="H1114" s="886"/>
      <c r="I1114" s="886"/>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87"/>
      <c r="D1115" s="887"/>
      <c r="E1115" s="886"/>
      <c r="F1115" s="886"/>
      <c r="G1115" s="886"/>
      <c r="H1115" s="886"/>
      <c r="I1115" s="886"/>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5" manualBreakCount="5">
    <brk id="36" max="50" man="1"/>
    <brk id="699" max="50" man="1"/>
    <brk id="727" max="50" man="1"/>
    <brk id="747" max="50" man="1"/>
    <brk id="840"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P1" zoomScaleNormal="10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548</v>
      </c>
      <c r="AA1" s="29" t="s">
        <v>82</v>
      </c>
      <c r="AB1" s="29" t="s">
        <v>549</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716</v>
      </c>
      <c r="M2" s="13" t="str">
        <f>IF(L2="","",K2)</f>
        <v>社会保障</v>
      </c>
      <c r="N2" s="13" t="str">
        <f>IF(M2="","",IF(N1&lt;&gt;"",CONCATENATE(N1,"、",M2),M2))</f>
        <v>社会保障</v>
      </c>
      <c r="O2" s="13"/>
      <c r="P2" s="12" t="s">
        <v>74</v>
      </c>
      <c r="Q2" s="17" t="s">
        <v>716</v>
      </c>
      <c r="R2" s="13" t="str">
        <f>IF(Q2="","",P2)</f>
        <v>直接実施</v>
      </c>
      <c r="S2" s="13" t="str">
        <f>IF(R2="","",IF(S1&lt;&gt;"",CONCATENATE(S1,"、",R2),R2))</f>
        <v>直接実施</v>
      </c>
      <c r="T2" s="13"/>
      <c r="U2" s="101">
        <v>20</v>
      </c>
      <c r="W2" s="32" t="s">
        <v>178</v>
      </c>
      <c r="Y2" s="32" t="s">
        <v>68</v>
      </c>
      <c r="Z2" s="32" t="s">
        <v>68</v>
      </c>
      <c r="AA2" s="94" t="s">
        <v>411</v>
      </c>
      <c r="AB2" s="94" t="s">
        <v>643</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716</v>
      </c>
      <c r="R3" s="13" t="str">
        <f t="shared" ref="R3:R8" si="3">IF(Q3="","",P3)</f>
        <v>委託・請負</v>
      </c>
      <c r="S3" s="13" t="str">
        <f t="shared" ref="S3:S8" si="4">IF(R3="",S2,IF(S2&lt;&gt;"",CONCATENATE(S2,"、",R3),R3))</f>
        <v>直接実施、委託・請負</v>
      </c>
      <c r="T3" s="13"/>
      <c r="U3" s="32" t="s">
        <v>675</v>
      </c>
      <c r="W3" s="32" t="s">
        <v>150</v>
      </c>
      <c r="Y3" s="32" t="s">
        <v>69</v>
      </c>
      <c r="Z3" s="32" t="s">
        <v>550</v>
      </c>
      <c r="AA3" s="94" t="s">
        <v>511</v>
      </c>
      <c r="AB3" s="94" t="s">
        <v>644</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676</v>
      </c>
      <c r="W4" s="32" t="s">
        <v>151</v>
      </c>
      <c r="Y4" s="32" t="s">
        <v>418</v>
      </c>
      <c r="Z4" s="32" t="s">
        <v>551</v>
      </c>
      <c r="AA4" s="94" t="s">
        <v>512</v>
      </c>
      <c r="AB4" s="94" t="s">
        <v>645</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700</v>
      </c>
      <c r="Y5" s="32" t="s">
        <v>419</v>
      </c>
      <c r="Z5" s="32" t="s">
        <v>552</v>
      </c>
      <c r="AA5" s="94" t="s">
        <v>513</v>
      </c>
      <c r="AB5" s="94" t="s">
        <v>646</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387</v>
      </c>
      <c r="W6" s="32" t="s">
        <v>152</v>
      </c>
      <c r="Y6" s="32" t="s">
        <v>420</v>
      </c>
      <c r="Z6" s="32" t="s">
        <v>553</v>
      </c>
      <c r="AA6" s="94" t="s">
        <v>514</v>
      </c>
      <c r="AB6" s="94" t="s">
        <v>647</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c r="W7" s="32" t="s">
        <v>153</v>
      </c>
      <c r="Y7" s="32" t="s">
        <v>421</v>
      </c>
      <c r="Z7" s="32" t="s">
        <v>554</v>
      </c>
      <c r="AA7" s="94" t="s">
        <v>515</v>
      </c>
      <c r="AB7" s="94" t="s">
        <v>648</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413</v>
      </c>
      <c r="W8" s="32" t="s">
        <v>154</v>
      </c>
      <c r="Y8" s="32" t="s">
        <v>422</v>
      </c>
      <c r="Z8" s="32" t="s">
        <v>555</v>
      </c>
      <c r="AA8" s="94" t="s">
        <v>516</v>
      </c>
      <c r="AB8" s="94" t="s">
        <v>649</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
      </c>
      <c r="K9" s="14" t="s">
        <v>110</v>
      </c>
      <c r="L9" s="15"/>
      <c r="M9" s="13" t="str">
        <f t="shared" si="2"/>
        <v/>
      </c>
      <c r="N9" s="13" t="str">
        <f t="shared" si="6"/>
        <v>社会保障</v>
      </c>
      <c r="O9" s="13"/>
      <c r="P9" s="13"/>
      <c r="Q9" s="19"/>
      <c r="T9" s="13"/>
      <c r="U9" s="32" t="s">
        <v>414</v>
      </c>
      <c r="W9" s="32" t="s">
        <v>155</v>
      </c>
      <c r="Y9" s="32" t="s">
        <v>423</v>
      </c>
      <c r="Z9" s="32" t="s">
        <v>556</v>
      </c>
      <c r="AA9" s="94" t="s">
        <v>517</v>
      </c>
      <c r="AB9" s="94" t="s">
        <v>650</v>
      </c>
      <c r="AC9" s="31"/>
      <c r="AD9" s="31"/>
      <c r="AE9" s="31"/>
      <c r="AF9" s="30"/>
      <c r="AG9" s="53" t="s">
        <v>379</v>
      </c>
      <c r="AI9" s="81"/>
      <c r="AK9" s="51" t="str">
        <f t="shared" si="7"/>
        <v>H</v>
      </c>
      <c r="AP9" s="53" t="s">
        <v>379</v>
      </c>
    </row>
    <row r="10" spans="1:42" ht="13.5" customHeight="1" x14ac:dyDescent="0.15">
      <c r="A10" s="14" t="s">
        <v>326</v>
      </c>
      <c r="B10" s="15"/>
      <c r="C10" s="13" t="str">
        <f t="shared" si="0"/>
        <v/>
      </c>
      <c r="D10" s="13" t="str">
        <f t="shared" si="8"/>
        <v/>
      </c>
      <c r="F10" s="18" t="s">
        <v>117</v>
      </c>
      <c r="G10" s="17"/>
      <c r="H10" s="13" t="str">
        <f t="shared" si="1"/>
        <v/>
      </c>
      <c r="I10" s="13" t="str">
        <f t="shared" si="5"/>
        <v/>
      </c>
      <c r="K10" s="14" t="s">
        <v>330</v>
      </c>
      <c r="L10" s="15"/>
      <c r="M10" s="13" t="str">
        <f t="shared" si="2"/>
        <v/>
      </c>
      <c r="N10" s="13" t="str">
        <f t="shared" si="6"/>
        <v>社会保障</v>
      </c>
      <c r="O10" s="13"/>
      <c r="P10" s="13" t="str">
        <f>S8</f>
        <v>直接実施、委託・請負</v>
      </c>
      <c r="Q10" s="19"/>
      <c r="T10" s="13"/>
      <c r="W10" s="32" t="s">
        <v>156</v>
      </c>
      <c r="Y10" s="32" t="s">
        <v>424</v>
      </c>
      <c r="Z10" s="32" t="s">
        <v>557</v>
      </c>
      <c r="AA10" s="94" t="s">
        <v>518</v>
      </c>
      <c r="AB10" s="94" t="s">
        <v>651</v>
      </c>
      <c r="AC10" s="31"/>
      <c r="AD10" s="31"/>
      <c r="AE10" s="31"/>
      <c r="AF10" s="30"/>
      <c r="AG10" s="53" t="s">
        <v>362</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t="s">
        <v>716</v>
      </c>
      <c r="M11" s="13" t="str">
        <f t="shared" si="2"/>
        <v>その他の事項経費</v>
      </c>
      <c r="N11" s="13" t="str">
        <f t="shared" si="6"/>
        <v>社会保障、その他の事項経費</v>
      </c>
      <c r="O11" s="13"/>
      <c r="P11" s="13"/>
      <c r="Q11" s="19"/>
      <c r="T11" s="13"/>
      <c r="W11" s="32" t="s">
        <v>157</v>
      </c>
      <c r="Y11" s="32" t="s">
        <v>425</v>
      </c>
      <c r="Z11" s="32" t="s">
        <v>558</v>
      </c>
      <c r="AA11" s="94" t="s">
        <v>519</v>
      </c>
      <c r="AB11" s="94" t="s">
        <v>652</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U12" s="29" t="s">
        <v>677</v>
      </c>
      <c r="W12" s="32" t="s">
        <v>158</v>
      </c>
      <c r="Y12" s="32" t="s">
        <v>426</v>
      </c>
      <c r="Z12" s="32" t="s">
        <v>559</v>
      </c>
      <c r="AA12" s="94" t="s">
        <v>520</v>
      </c>
      <c r="AB12" s="94" t="s">
        <v>653</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t="s">
        <v>716</v>
      </c>
      <c r="H13" s="13" t="str">
        <f t="shared" si="1"/>
        <v>労働保険特別会計労災勘定</v>
      </c>
      <c r="I13" s="13" t="str">
        <f t="shared" si="5"/>
        <v>労働保険特別会計労災勘定</v>
      </c>
      <c r="K13" s="13" t="str">
        <f>N11</f>
        <v>社会保障、その他の事項経費</v>
      </c>
      <c r="L13" s="13"/>
      <c r="O13" s="13"/>
      <c r="P13" s="13"/>
      <c r="Q13" s="19"/>
      <c r="T13" s="13"/>
      <c r="U13" s="32" t="s">
        <v>178</v>
      </c>
      <c r="W13" s="32" t="s">
        <v>159</v>
      </c>
      <c r="Y13" s="32" t="s">
        <v>427</v>
      </c>
      <c r="Z13" s="32" t="s">
        <v>560</v>
      </c>
      <c r="AA13" s="94" t="s">
        <v>521</v>
      </c>
      <c r="AB13" s="94" t="s">
        <v>654</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t="s">
        <v>716</v>
      </c>
      <c r="H14" s="13" t="str">
        <f t="shared" si="1"/>
        <v>労働保険特別会計雇用勘定</v>
      </c>
      <c r="I14" s="13" t="str">
        <f t="shared" si="5"/>
        <v>労働保険特別会計労災勘定、労働保険特別会計雇用勘定</v>
      </c>
      <c r="K14" s="13"/>
      <c r="L14" s="13"/>
      <c r="O14" s="13"/>
      <c r="P14" s="13"/>
      <c r="Q14" s="19"/>
      <c r="T14" s="13"/>
      <c r="U14" s="32" t="s">
        <v>678</v>
      </c>
      <c r="W14" s="32" t="s">
        <v>160</v>
      </c>
      <c r="Y14" s="32" t="s">
        <v>428</v>
      </c>
      <c r="Z14" s="32" t="s">
        <v>561</v>
      </c>
      <c r="AA14" s="94" t="s">
        <v>522</v>
      </c>
      <c r="AB14" s="94" t="s">
        <v>655</v>
      </c>
      <c r="AC14" s="31"/>
      <c r="AD14" s="31"/>
      <c r="AE14" s="31"/>
      <c r="AF14" s="30"/>
      <c r="AG14" s="81"/>
      <c r="AK14" s="51" t="str">
        <f t="shared" si="7"/>
        <v>M</v>
      </c>
    </row>
    <row r="15" spans="1:42" ht="13.5" customHeight="1" x14ac:dyDescent="0.15">
      <c r="A15" s="14" t="s">
        <v>97</v>
      </c>
      <c r="B15" s="15" t="s">
        <v>716</v>
      </c>
      <c r="C15" s="13" t="str">
        <f t="shared" si="9"/>
        <v>男女共同参画</v>
      </c>
      <c r="D15" s="13" t="str">
        <f t="shared" si="8"/>
        <v>男女共同参画</v>
      </c>
      <c r="F15" s="18" t="s">
        <v>122</v>
      </c>
      <c r="G15" s="17"/>
      <c r="H15" s="13" t="str">
        <f t="shared" si="1"/>
        <v/>
      </c>
      <c r="I15" s="13" t="str">
        <f t="shared" si="5"/>
        <v>労働保険特別会計労災勘定、労働保険特別会計雇用勘定</v>
      </c>
      <c r="K15" s="13"/>
      <c r="L15" s="13"/>
      <c r="O15" s="13"/>
      <c r="P15" s="13"/>
      <c r="Q15" s="19"/>
      <c r="T15" s="13"/>
      <c r="U15" s="32" t="s">
        <v>679</v>
      </c>
      <c r="W15" s="32" t="s">
        <v>161</v>
      </c>
      <c r="Y15" s="32" t="s">
        <v>429</v>
      </c>
      <c r="Z15" s="32" t="s">
        <v>562</v>
      </c>
      <c r="AA15" s="94" t="s">
        <v>523</v>
      </c>
      <c r="AB15" s="94" t="s">
        <v>656</v>
      </c>
      <c r="AC15" s="31"/>
      <c r="AD15" s="31"/>
      <c r="AE15" s="31"/>
      <c r="AF15" s="30"/>
      <c r="AG15" s="82"/>
      <c r="AK15" s="51" t="str">
        <f t="shared" si="7"/>
        <v>N</v>
      </c>
    </row>
    <row r="16" spans="1:42" ht="13.5" customHeight="1" x14ac:dyDescent="0.15">
      <c r="A16" s="14" t="s">
        <v>98</v>
      </c>
      <c r="B16" s="15"/>
      <c r="C16" s="13" t="str">
        <f t="shared" si="9"/>
        <v/>
      </c>
      <c r="D16" s="13" t="str">
        <f t="shared" si="8"/>
        <v>男女共同参画</v>
      </c>
      <c r="F16" s="18" t="s">
        <v>123</v>
      </c>
      <c r="G16" s="17"/>
      <c r="H16" s="13" t="str">
        <f t="shared" si="1"/>
        <v/>
      </c>
      <c r="I16" s="13" t="str">
        <f t="shared" si="5"/>
        <v>労働保険特別会計労災勘定、労働保険特別会計雇用勘定</v>
      </c>
      <c r="K16" s="13"/>
      <c r="L16" s="13"/>
      <c r="O16" s="13"/>
      <c r="P16" s="13"/>
      <c r="Q16" s="19"/>
      <c r="T16" s="13"/>
      <c r="U16" s="32" t="s">
        <v>680</v>
      </c>
      <c r="W16" s="32" t="s">
        <v>162</v>
      </c>
      <c r="Y16" s="32" t="s">
        <v>430</v>
      </c>
      <c r="Z16" s="32" t="s">
        <v>563</v>
      </c>
      <c r="AA16" s="94" t="s">
        <v>524</v>
      </c>
      <c r="AB16" s="94" t="s">
        <v>657</v>
      </c>
      <c r="AC16" s="31"/>
      <c r="AD16" s="31"/>
      <c r="AE16" s="31"/>
      <c r="AF16" s="30"/>
      <c r="AG16" s="82"/>
      <c r="AK16" s="51" t="str">
        <f t="shared" si="7"/>
        <v>O</v>
      </c>
    </row>
    <row r="17" spans="1:37" ht="13.5" customHeight="1" x14ac:dyDescent="0.15">
      <c r="A17" s="14" t="s">
        <v>99</v>
      </c>
      <c r="B17" s="15" t="s">
        <v>716</v>
      </c>
      <c r="C17" s="13" t="str">
        <f t="shared" si="9"/>
        <v>犯罪被害者等施策</v>
      </c>
      <c r="D17" s="13" t="str">
        <f t="shared" si="8"/>
        <v>男女共同参画、犯罪被害者等施策</v>
      </c>
      <c r="F17" s="18" t="s">
        <v>124</v>
      </c>
      <c r="G17" s="17"/>
      <c r="H17" s="13" t="str">
        <f t="shared" si="1"/>
        <v/>
      </c>
      <c r="I17" s="13" t="str">
        <f t="shared" si="5"/>
        <v>労働保険特別会計労災勘定、労働保険特別会計雇用勘定</v>
      </c>
      <c r="K17" s="13"/>
      <c r="L17" s="13"/>
      <c r="O17" s="13"/>
      <c r="P17" s="13"/>
      <c r="Q17" s="19"/>
      <c r="T17" s="13"/>
      <c r="U17" s="32" t="s">
        <v>681</v>
      </c>
      <c r="W17" s="32" t="s">
        <v>163</v>
      </c>
      <c r="Y17" s="32" t="s">
        <v>431</v>
      </c>
      <c r="Z17" s="32" t="s">
        <v>564</v>
      </c>
      <c r="AA17" s="94" t="s">
        <v>525</v>
      </c>
      <c r="AB17" s="94" t="s">
        <v>658</v>
      </c>
      <c r="AC17" s="31"/>
      <c r="AD17" s="31"/>
      <c r="AE17" s="31"/>
      <c r="AF17" s="30"/>
      <c r="AG17" s="82"/>
      <c r="AK17" s="51" t="str">
        <f t="shared" si="7"/>
        <v>P</v>
      </c>
    </row>
    <row r="18" spans="1:37" ht="13.5" customHeight="1" x14ac:dyDescent="0.15">
      <c r="A18" s="14" t="s">
        <v>100</v>
      </c>
      <c r="B18" s="15"/>
      <c r="C18" s="13" t="str">
        <f t="shared" si="9"/>
        <v/>
      </c>
      <c r="D18" s="13" t="str">
        <f t="shared" si="8"/>
        <v>男女共同参画、犯罪被害者等施策</v>
      </c>
      <c r="F18" s="18" t="s">
        <v>125</v>
      </c>
      <c r="G18" s="17"/>
      <c r="H18" s="13" t="str">
        <f t="shared" si="1"/>
        <v/>
      </c>
      <c r="I18" s="13" t="str">
        <f t="shared" si="5"/>
        <v>労働保険特別会計労災勘定、労働保険特別会計雇用勘定</v>
      </c>
      <c r="K18" s="13"/>
      <c r="L18" s="13"/>
      <c r="O18" s="13"/>
      <c r="P18" s="13"/>
      <c r="Q18" s="19"/>
      <c r="T18" s="13"/>
      <c r="U18" s="32" t="s">
        <v>682</v>
      </c>
      <c r="W18" s="32" t="s">
        <v>164</v>
      </c>
      <c r="Y18" s="32" t="s">
        <v>432</v>
      </c>
      <c r="Z18" s="32" t="s">
        <v>565</v>
      </c>
      <c r="AA18" s="94" t="s">
        <v>526</v>
      </c>
      <c r="AB18" s="94" t="s">
        <v>659</v>
      </c>
      <c r="AC18" s="31"/>
      <c r="AD18" s="31"/>
      <c r="AE18" s="31"/>
      <c r="AF18" s="30"/>
      <c r="AK18" s="51" t="str">
        <f t="shared" si="7"/>
        <v>Q</v>
      </c>
    </row>
    <row r="19" spans="1:37" ht="13.5" customHeight="1" x14ac:dyDescent="0.15">
      <c r="A19" s="14" t="s">
        <v>101</v>
      </c>
      <c r="B19" s="15"/>
      <c r="C19" s="13" t="str">
        <f t="shared" si="9"/>
        <v/>
      </c>
      <c r="D19" s="13" t="str">
        <f t="shared" si="8"/>
        <v>男女共同参画、犯罪被害者等施策</v>
      </c>
      <c r="F19" s="18" t="s">
        <v>126</v>
      </c>
      <c r="G19" s="17"/>
      <c r="H19" s="13" t="str">
        <f t="shared" si="1"/>
        <v/>
      </c>
      <c r="I19" s="13" t="str">
        <f t="shared" si="5"/>
        <v>労働保険特別会計労災勘定、労働保険特別会計雇用勘定</v>
      </c>
      <c r="K19" s="13"/>
      <c r="L19" s="13"/>
      <c r="O19" s="13"/>
      <c r="P19" s="13"/>
      <c r="Q19" s="19"/>
      <c r="T19" s="13"/>
      <c r="U19" s="32" t="s">
        <v>683</v>
      </c>
      <c r="W19" s="32" t="s">
        <v>165</v>
      </c>
      <c r="Y19" s="32" t="s">
        <v>433</v>
      </c>
      <c r="Z19" s="32" t="s">
        <v>566</v>
      </c>
      <c r="AA19" s="94" t="s">
        <v>527</v>
      </c>
      <c r="AB19" s="94" t="s">
        <v>660</v>
      </c>
      <c r="AC19" s="31"/>
      <c r="AD19" s="31"/>
      <c r="AE19" s="31"/>
      <c r="AF19" s="30"/>
      <c r="AK19" s="51" t="str">
        <f t="shared" si="7"/>
        <v>R</v>
      </c>
    </row>
    <row r="20" spans="1:37" ht="13.5" customHeight="1" x14ac:dyDescent="0.15">
      <c r="A20" s="14" t="s">
        <v>311</v>
      </c>
      <c r="B20" s="15"/>
      <c r="C20" s="13" t="str">
        <f t="shared" si="9"/>
        <v/>
      </c>
      <c r="D20" s="13" t="str">
        <f t="shared" si="8"/>
        <v>男女共同参画、犯罪被害者等施策</v>
      </c>
      <c r="F20" s="18" t="s">
        <v>310</v>
      </c>
      <c r="G20" s="17"/>
      <c r="H20" s="13" t="str">
        <f t="shared" si="1"/>
        <v/>
      </c>
      <c r="I20" s="13" t="str">
        <f t="shared" si="5"/>
        <v>労働保険特別会計労災勘定、労働保険特別会計雇用勘定</v>
      </c>
      <c r="K20" s="13"/>
      <c r="L20" s="13"/>
      <c r="O20" s="13"/>
      <c r="P20" s="13"/>
      <c r="Q20" s="19"/>
      <c r="T20" s="13"/>
      <c r="U20" s="32" t="s">
        <v>684</v>
      </c>
      <c r="W20" s="32" t="s">
        <v>166</v>
      </c>
      <c r="Y20" s="32" t="s">
        <v>434</v>
      </c>
      <c r="Z20" s="32" t="s">
        <v>567</v>
      </c>
      <c r="AA20" s="94" t="s">
        <v>528</v>
      </c>
      <c r="AB20" s="94" t="s">
        <v>661</v>
      </c>
      <c r="AC20" s="31"/>
      <c r="AD20" s="31"/>
      <c r="AE20" s="31"/>
      <c r="AF20" s="30"/>
      <c r="AK20" s="51" t="str">
        <f t="shared" si="7"/>
        <v>S</v>
      </c>
    </row>
    <row r="21" spans="1:37" ht="13.5" customHeight="1" x14ac:dyDescent="0.15">
      <c r="A21" s="14" t="s">
        <v>312</v>
      </c>
      <c r="B21" s="15"/>
      <c r="C21" s="13" t="str">
        <f t="shared" si="9"/>
        <v/>
      </c>
      <c r="D21" s="13" t="str">
        <f t="shared" si="8"/>
        <v>男女共同参画、犯罪被害者等施策</v>
      </c>
      <c r="F21" s="18" t="s">
        <v>127</v>
      </c>
      <c r="G21" s="17"/>
      <c r="H21" s="13" t="str">
        <f t="shared" si="1"/>
        <v/>
      </c>
      <c r="I21" s="13" t="str">
        <f t="shared" si="5"/>
        <v>労働保険特別会計労災勘定、労働保険特別会計雇用勘定</v>
      </c>
      <c r="K21" s="13"/>
      <c r="L21" s="13"/>
      <c r="O21" s="13"/>
      <c r="P21" s="13"/>
      <c r="Q21" s="19"/>
      <c r="T21" s="13"/>
      <c r="U21" s="32" t="s">
        <v>685</v>
      </c>
      <c r="W21" s="32" t="s">
        <v>167</v>
      </c>
      <c r="Y21" s="32" t="s">
        <v>435</v>
      </c>
      <c r="Z21" s="32" t="s">
        <v>568</v>
      </c>
      <c r="AA21" s="94" t="s">
        <v>529</v>
      </c>
      <c r="AB21" s="94" t="s">
        <v>662</v>
      </c>
      <c r="AC21" s="31"/>
      <c r="AD21" s="31"/>
      <c r="AE21" s="31"/>
      <c r="AF21" s="30"/>
      <c r="AK21" s="51" t="str">
        <f t="shared" si="7"/>
        <v>T</v>
      </c>
    </row>
    <row r="22" spans="1:37" ht="13.5" customHeight="1" x14ac:dyDescent="0.15">
      <c r="A22" s="14" t="s">
        <v>313</v>
      </c>
      <c r="B22" s="15"/>
      <c r="C22" s="13" t="str">
        <f t="shared" si="9"/>
        <v/>
      </c>
      <c r="D22" s="13" t="str">
        <f>IF(C22="",D21,IF(D21&lt;&gt;"",CONCATENATE(D21,"、",C22),C22))</f>
        <v>男女共同参画、犯罪被害者等施策</v>
      </c>
      <c r="F22" s="18" t="s">
        <v>128</v>
      </c>
      <c r="G22" s="17"/>
      <c r="H22" s="13" t="str">
        <f t="shared" si="1"/>
        <v/>
      </c>
      <c r="I22" s="13" t="str">
        <f t="shared" si="5"/>
        <v>労働保険特別会計労災勘定、労働保険特別会計雇用勘定</v>
      </c>
      <c r="K22" s="13"/>
      <c r="L22" s="13"/>
      <c r="O22" s="13"/>
      <c r="P22" s="13"/>
      <c r="Q22" s="19"/>
      <c r="T22" s="13"/>
      <c r="U22" s="32" t="s">
        <v>686</v>
      </c>
      <c r="W22" s="32" t="s">
        <v>168</v>
      </c>
      <c r="Y22" s="32" t="s">
        <v>436</v>
      </c>
      <c r="Z22" s="32" t="s">
        <v>569</v>
      </c>
      <c r="AA22" s="94" t="s">
        <v>530</v>
      </c>
      <c r="AB22" s="94" t="s">
        <v>663</v>
      </c>
      <c r="AC22" s="31"/>
      <c r="AD22" s="31"/>
      <c r="AE22" s="31"/>
      <c r="AF22" s="30"/>
      <c r="AK22" s="51" t="str">
        <f t="shared" si="7"/>
        <v>U</v>
      </c>
    </row>
    <row r="23" spans="1:37" ht="13.5" customHeight="1" x14ac:dyDescent="0.15">
      <c r="A23" s="14" t="s">
        <v>314</v>
      </c>
      <c r="B23" s="15"/>
      <c r="C23" s="13" t="str">
        <f t="shared" si="9"/>
        <v/>
      </c>
      <c r="D23" s="13" t="str">
        <f>IF(C23="",D22,IF(D22&lt;&gt;"",CONCATENATE(D22,"、",C23),C23))</f>
        <v>男女共同参画、犯罪被害者等施策</v>
      </c>
      <c r="F23" s="18" t="s">
        <v>129</v>
      </c>
      <c r="G23" s="17"/>
      <c r="H23" s="13" t="str">
        <f t="shared" si="1"/>
        <v/>
      </c>
      <c r="I23" s="13" t="str">
        <f t="shared" si="5"/>
        <v>労働保険特別会計労災勘定、労働保険特別会計雇用勘定</v>
      </c>
      <c r="K23" s="13"/>
      <c r="L23" s="13"/>
      <c r="O23" s="13"/>
      <c r="P23" s="13"/>
      <c r="Q23" s="19"/>
      <c r="T23" s="13"/>
      <c r="U23" s="32" t="s">
        <v>687</v>
      </c>
      <c r="W23" s="32" t="s">
        <v>703</v>
      </c>
      <c r="Y23" s="32" t="s">
        <v>437</v>
      </c>
      <c r="Z23" s="32" t="s">
        <v>570</v>
      </c>
      <c r="AA23" s="94" t="s">
        <v>531</v>
      </c>
      <c r="AB23" s="94" t="s">
        <v>664</v>
      </c>
      <c r="AC23" s="31"/>
      <c r="AD23" s="31"/>
      <c r="AE23" s="31"/>
      <c r="AF23" s="30"/>
      <c r="AK23" s="51" t="str">
        <f t="shared" si="7"/>
        <v>V</v>
      </c>
    </row>
    <row r="24" spans="1:37" ht="13.5" customHeight="1" x14ac:dyDescent="0.15">
      <c r="A24" s="88" t="s">
        <v>404</v>
      </c>
      <c r="B24" s="15"/>
      <c r="C24" s="13" t="str">
        <f t="shared" si="9"/>
        <v/>
      </c>
      <c r="D24" s="13" t="str">
        <f>IF(C24="",D23,IF(D23&lt;&gt;"",CONCATENATE(D23,"、",C24),C24))</f>
        <v>男女共同参画、犯罪被害者等施策</v>
      </c>
      <c r="F24" s="18" t="s">
        <v>409</v>
      </c>
      <c r="G24" s="17"/>
      <c r="H24" s="13" t="str">
        <f t="shared" si="1"/>
        <v/>
      </c>
      <c r="I24" s="13" t="str">
        <f t="shared" si="5"/>
        <v>労働保険特別会計労災勘定、労働保険特別会計雇用勘定</v>
      </c>
      <c r="K24" s="13"/>
      <c r="L24" s="13"/>
      <c r="O24" s="13"/>
      <c r="P24" s="13"/>
      <c r="Q24" s="19"/>
      <c r="T24" s="13"/>
      <c r="U24" s="32" t="s">
        <v>688</v>
      </c>
      <c r="Y24" s="32" t="s">
        <v>438</v>
      </c>
      <c r="Z24" s="32" t="s">
        <v>571</v>
      </c>
      <c r="AA24" s="94" t="s">
        <v>532</v>
      </c>
      <c r="AB24" s="94" t="s">
        <v>665</v>
      </c>
      <c r="AC24" s="31"/>
      <c r="AD24" s="31"/>
      <c r="AE24" s="31"/>
      <c r="AF24" s="30"/>
      <c r="AK24" s="51" t="str">
        <f>CHAR(CODE(AK23)+1)</f>
        <v>W</v>
      </c>
    </row>
    <row r="25" spans="1:37" ht="13.5" customHeight="1" x14ac:dyDescent="0.15">
      <c r="A25" s="90"/>
      <c r="B25" s="89"/>
      <c r="F25" s="18" t="s">
        <v>130</v>
      </c>
      <c r="G25" s="17"/>
      <c r="H25" s="13" t="str">
        <f t="shared" si="1"/>
        <v/>
      </c>
      <c r="I25" s="13" t="str">
        <f t="shared" si="5"/>
        <v>労働保険特別会計労災勘定、労働保険特別会計雇用勘定</v>
      </c>
      <c r="K25" s="13"/>
      <c r="L25" s="13"/>
      <c r="O25" s="13"/>
      <c r="P25" s="13"/>
      <c r="Q25" s="19"/>
      <c r="T25" s="13"/>
      <c r="U25" s="32" t="s">
        <v>689</v>
      </c>
      <c r="Y25" s="32" t="s">
        <v>439</v>
      </c>
      <c r="Z25" s="32" t="s">
        <v>572</v>
      </c>
      <c r="AA25" s="94" t="s">
        <v>533</v>
      </c>
      <c r="AB25" s="94" t="s">
        <v>666</v>
      </c>
      <c r="AC25" s="31"/>
      <c r="AD25" s="31"/>
      <c r="AE25" s="31"/>
      <c r="AF25" s="30"/>
      <c r="AK25" s="51" t="str">
        <f t="shared" si="7"/>
        <v>X</v>
      </c>
    </row>
    <row r="26" spans="1:37" ht="13.5" customHeight="1" x14ac:dyDescent="0.15">
      <c r="A26" s="87"/>
      <c r="B26" s="86"/>
      <c r="F26" s="18" t="s">
        <v>131</v>
      </c>
      <c r="G26" s="17"/>
      <c r="H26" s="13" t="str">
        <f t="shared" si="1"/>
        <v/>
      </c>
      <c r="I26" s="13" t="str">
        <f t="shared" si="5"/>
        <v>労働保険特別会計労災勘定、労働保険特別会計雇用勘定</v>
      </c>
      <c r="K26" s="13"/>
      <c r="L26" s="13"/>
      <c r="O26" s="13"/>
      <c r="P26" s="13"/>
      <c r="Q26" s="19"/>
      <c r="T26" s="13"/>
      <c r="U26" s="32" t="s">
        <v>690</v>
      </c>
      <c r="Y26" s="32" t="s">
        <v>440</v>
      </c>
      <c r="Z26" s="32" t="s">
        <v>573</v>
      </c>
      <c r="AA26" s="94" t="s">
        <v>534</v>
      </c>
      <c r="AB26" s="94" t="s">
        <v>667</v>
      </c>
      <c r="AC26" s="31"/>
      <c r="AD26" s="31"/>
      <c r="AE26" s="31"/>
      <c r="AF26" s="30"/>
      <c r="AK26" s="51" t="str">
        <f t="shared" si="7"/>
        <v>Y</v>
      </c>
    </row>
    <row r="27" spans="1:37" ht="13.5" customHeight="1" x14ac:dyDescent="0.15">
      <c r="A27" s="13" t="str">
        <f>IF(D24="", "-", D24)</f>
        <v>男女共同参画、犯罪被害者等施策</v>
      </c>
      <c r="B27" s="13"/>
      <c r="F27" s="18" t="s">
        <v>132</v>
      </c>
      <c r="G27" s="17"/>
      <c r="H27" s="13" t="str">
        <f t="shared" si="1"/>
        <v/>
      </c>
      <c r="I27" s="13" t="str">
        <f t="shared" si="5"/>
        <v>労働保険特別会計労災勘定、労働保険特別会計雇用勘定</v>
      </c>
      <c r="K27" s="13"/>
      <c r="L27" s="13"/>
      <c r="O27" s="13"/>
      <c r="P27" s="13"/>
      <c r="Q27" s="19"/>
      <c r="T27" s="13"/>
      <c r="U27" s="32" t="s">
        <v>691</v>
      </c>
      <c r="Y27" s="32" t="s">
        <v>441</v>
      </c>
      <c r="Z27" s="32" t="s">
        <v>574</v>
      </c>
      <c r="AA27" s="94" t="s">
        <v>535</v>
      </c>
      <c r="AB27" s="94" t="s">
        <v>668</v>
      </c>
      <c r="AC27" s="31"/>
      <c r="AD27" s="31"/>
      <c r="AE27" s="31"/>
      <c r="AF27" s="30"/>
      <c r="AK27" s="51" t="str">
        <f>CHAR(CODE(AK26)+1)</f>
        <v>Z</v>
      </c>
    </row>
    <row r="28" spans="1:37" ht="13.5" customHeight="1" x14ac:dyDescent="0.15">
      <c r="B28" s="13"/>
      <c r="F28" s="18" t="s">
        <v>133</v>
      </c>
      <c r="G28" s="17"/>
      <c r="H28" s="13" t="str">
        <f t="shared" si="1"/>
        <v/>
      </c>
      <c r="I28" s="13" t="str">
        <f t="shared" si="5"/>
        <v>労働保険特別会計労災勘定、労働保険特別会計雇用勘定</v>
      </c>
      <c r="K28" s="13"/>
      <c r="L28" s="13"/>
      <c r="O28" s="13"/>
      <c r="P28" s="13"/>
      <c r="Q28" s="19"/>
      <c r="T28" s="13"/>
      <c r="U28" s="32" t="s">
        <v>692</v>
      </c>
      <c r="Y28" s="32" t="s">
        <v>442</v>
      </c>
      <c r="Z28" s="32" t="s">
        <v>575</v>
      </c>
      <c r="AA28" s="94" t="s">
        <v>536</v>
      </c>
      <c r="AB28" s="94" t="s">
        <v>669</v>
      </c>
      <c r="AC28" s="31"/>
      <c r="AD28" s="31"/>
      <c r="AE28" s="31"/>
      <c r="AF28" s="30"/>
      <c r="AK28" s="51" t="s">
        <v>261</v>
      </c>
    </row>
    <row r="29" spans="1:37" ht="13.5" customHeight="1" x14ac:dyDescent="0.15">
      <c r="A29" s="13"/>
      <c r="B29" s="13"/>
      <c r="F29" s="18" t="s">
        <v>302</v>
      </c>
      <c r="G29" s="17"/>
      <c r="H29" s="13" t="str">
        <f t="shared" si="1"/>
        <v/>
      </c>
      <c r="I29" s="13" t="str">
        <f t="shared" si="5"/>
        <v>労働保険特別会計労災勘定、労働保険特別会計雇用勘定</v>
      </c>
      <c r="K29" s="13"/>
      <c r="L29" s="13"/>
      <c r="O29" s="13"/>
      <c r="P29" s="13"/>
      <c r="Q29" s="19"/>
      <c r="T29" s="13"/>
      <c r="U29" s="32" t="s">
        <v>693</v>
      </c>
      <c r="Y29" s="32" t="s">
        <v>443</v>
      </c>
      <c r="Z29" s="32" t="s">
        <v>576</v>
      </c>
      <c r="AA29" s="94" t="s">
        <v>537</v>
      </c>
      <c r="AB29" s="94" t="s">
        <v>670</v>
      </c>
      <c r="AC29" s="31"/>
      <c r="AD29" s="31"/>
      <c r="AE29" s="31"/>
      <c r="AF29" s="30"/>
      <c r="AK29" s="51" t="str">
        <f t="shared" si="7"/>
        <v>b</v>
      </c>
    </row>
    <row r="30" spans="1:37" ht="13.5" customHeight="1" x14ac:dyDescent="0.15">
      <c r="A30" s="13"/>
      <c r="B30" s="13"/>
      <c r="F30" s="18" t="s">
        <v>303</v>
      </c>
      <c r="G30" s="17"/>
      <c r="H30" s="13" t="str">
        <f t="shared" si="1"/>
        <v/>
      </c>
      <c r="I30" s="13" t="str">
        <f t="shared" si="5"/>
        <v>労働保険特別会計労災勘定、労働保険特別会計雇用勘定</v>
      </c>
      <c r="K30" s="13"/>
      <c r="L30" s="13"/>
      <c r="O30" s="13"/>
      <c r="P30" s="13"/>
      <c r="Q30" s="19"/>
      <c r="T30" s="13"/>
      <c r="U30" s="32" t="s">
        <v>694</v>
      </c>
      <c r="Y30" s="32" t="s">
        <v>444</v>
      </c>
      <c r="Z30" s="32" t="s">
        <v>577</v>
      </c>
      <c r="AA30" s="94" t="s">
        <v>538</v>
      </c>
      <c r="AB30" s="94" t="s">
        <v>671</v>
      </c>
      <c r="AC30" s="31"/>
      <c r="AD30" s="31"/>
      <c r="AE30" s="31"/>
      <c r="AF30" s="30"/>
      <c r="AK30" s="51" t="str">
        <f t="shared" si="7"/>
        <v>c</v>
      </c>
    </row>
    <row r="31" spans="1:37" ht="13.5" customHeight="1" x14ac:dyDescent="0.15">
      <c r="A31" s="13"/>
      <c r="B31" s="13"/>
      <c r="F31" s="18" t="s">
        <v>304</v>
      </c>
      <c r="G31" s="17"/>
      <c r="H31" s="13" t="str">
        <f t="shared" si="1"/>
        <v/>
      </c>
      <c r="I31" s="13" t="str">
        <f t="shared" si="5"/>
        <v>労働保険特別会計労災勘定、労働保険特別会計雇用勘定</v>
      </c>
      <c r="K31" s="13"/>
      <c r="L31" s="13"/>
      <c r="O31" s="13"/>
      <c r="P31" s="13"/>
      <c r="Q31" s="19"/>
      <c r="T31" s="13"/>
      <c r="U31" s="32" t="s">
        <v>695</v>
      </c>
      <c r="Y31" s="32" t="s">
        <v>445</v>
      </c>
      <c r="Z31" s="32" t="s">
        <v>578</v>
      </c>
      <c r="AA31" s="94" t="s">
        <v>539</v>
      </c>
      <c r="AB31" s="94" t="s">
        <v>672</v>
      </c>
      <c r="AC31" s="31"/>
      <c r="AD31" s="31"/>
      <c r="AE31" s="31"/>
      <c r="AF31" s="30"/>
      <c r="AK31" s="51" t="str">
        <f t="shared" si="7"/>
        <v>d</v>
      </c>
    </row>
    <row r="32" spans="1:37" ht="13.5" customHeight="1" x14ac:dyDescent="0.15">
      <c r="A32" s="13"/>
      <c r="B32" s="13"/>
      <c r="F32" s="18" t="s">
        <v>305</v>
      </c>
      <c r="G32" s="17"/>
      <c r="H32" s="13" t="str">
        <f t="shared" si="1"/>
        <v/>
      </c>
      <c r="I32" s="13" t="str">
        <f t="shared" si="5"/>
        <v>労働保険特別会計労災勘定、労働保険特別会計雇用勘定</v>
      </c>
      <c r="K32" s="13"/>
      <c r="L32" s="13"/>
      <c r="O32" s="13"/>
      <c r="P32" s="13"/>
      <c r="Q32" s="19"/>
      <c r="T32" s="13"/>
      <c r="U32" s="32" t="s">
        <v>696</v>
      </c>
      <c r="Y32" s="32" t="s">
        <v>446</v>
      </c>
      <c r="Z32" s="32" t="s">
        <v>579</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労働保険特別会計労災勘定、労働保険特別会計雇用勘定</v>
      </c>
      <c r="K33" s="13"/>
      <c r="L33" s="13"/>
      <c r="O33" s="13"/>
      <c r="P33" s="13"/>
      <c r="Q33" s="19"/>
      <c r="T33" s="13"/>
      <c r="U33" s="32" t="s">
        <v>697</v>
      </c>
      <c r="Y33" s="32" t="s">
        <v>447</v>
      </c>
      <c r="Z33" s="32" t="s">
        <v>580</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労働保険特別会計労災勘定、労働保険特別会計雇用勘定</v>
      </c>
      <c r="K34" s="13"/>
      <c r="L34" s="13"/>
      <c r="O34" s="13"/>
      <c r="P34" s="13"/>
      <c r="Q34" s="19"/>
      <c r="T34" s="13"/>
      <c r="U34" s="32" t="s">
        <v>698</v>
      </c>
      <c r="Y34" s="32" t="s">
        <v>448</v>
      </c>
      <c r="Z34" s="32" t="s">
        <v>581</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労働保険特別会計労災勘定、労働保険特別会計雇用勘定</v>
      </c>
      <c r="K35" s="13"/>
      <c r="L35" s="13"/>
      <c r="O35" s="13"/>
      <c r="P35" s="13"/>
      <c r="Q35" s="19"/>
      <c r="T35" s="13"/>
      <c r="Y35" s="32" t="s">
        <v>449</v>
      </c>
      <c r="Z35" s="32" t="s">
        <v>582</v>
      </c>
      <c r="AC35" s="31"/>
      <c r="AF35" s="30"/>
      <c r="AK35" s="51" t="str">
        <f t="shared" si="7"/>
        <v>h</v>
      </c>
    </row>
    <row r="36" spans="1:37" ht="13.5" customHeight="1" x14ac:dyDescent="0.15">
      <c r="A36" s="13"/>
      <c r="B36" s="13"/>
      <c r="F36" s="18" t="s">
        <v>309</v>
      </c>
      <c r="G36" s="17"/>
      <c r="H36" s="13" t="str">
        <f t="shared" si="1"/>
        <v/>
      </c>
      <c r="I36" s="13" t="str">
        <f t="shared" si="5"/>
        <v>労働保険特別会計労災勘定、労働保険特別会計雇用勘定</v>
      </c>
      <c r="K36" s="13"/>
      <c r="L36" s="13"/>
      <c r="O36" s="13"/>
      <c r="P36" s="13"/>
      <c r="Q36" s="19"/>
      <c r="T36" s="13"/>
      <c r="U36" s="32" t="s">
        <v>699</v>
      </c>
      <c r="Y36" s="32" t="s">
        <v>450</v>
      </c>
      <c r="Z36" s="32" t="s">
        <v>583</v>
      </c>
      <c r="AF36" s="30"/>
      <c r="AK36" s="51"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U37" s="32"/>
      <c r="Y37" s="32" t="s">
        <v>451</v>
      </c>
      <c r="Z37" s="32" t="s">
        <v>584</v>
      </c>
      <c r="AF37" s="30"/>
      <c r="AK37" s="51" t="str">
        <f t="shared" si="7"/>
        <v>j</v>
      </c>
    </row>
    <row r="38" spans="1:37" x14ac:dyDescent="0.15">
      <c r="A38" s="13"/>
      <c r="B38" s="13"/>
      <c r="F38" s="13"/>
      <c r="G38" s="19"/>
      <c r="K38" s="13"/>
      <c r="L38" s="13"/>
      <c r="O38" s="13"/>
      <c r="P38" s="13"/>
      <c r="Q38" s="19"/>
      <c r="T38" s="13"/>
      <c r="U38" s="32" t="s">
        <v>388</v>
      </c>
      <c r="Y38" s="32" t="s">
        <v>452</v>
      </c>
      <c r="Z38" s="32" t="s">
        <v>585</v>
      </c>
      <c r="AF38" s="30"/>
      <c r="AK38" s="51" t="str">
        <f t="shared" si="7"/>
        <v>k</v>
      </c>
    </row>
    <row r="39" spans="1:37" x14ac:dyDescent="0.15">
      <c r="A39" s="13"/>
      <c r="B39" s="13"/>
      <c r="F39" s="13" t="str">
        <f>I37</f>
        <v>労働保険特別会計労災勘定、労働保険特別会計雇用勘定</v>
      </c>
      <c r="G39" s="19"/>
      <c r="K39" s="13"/>
      <c r="L39" s="13"/>
      <c r="O39" s="13"/>
      <c r="P39" s="13"/>
      <c r="Q39" s="19"/>
      <c r="T39" s="13"/>
      <c r="U39" s="32" t="s">
        <v>398</v>
      </c>
      <c r="Y39" s="32" t="s">
        <v>453</v>
      </c>
      <c r="Z39" s="32" t="s">
        <v>586</v>
      </c>
      <c r="AF39" s="30"/>
      <c r="AK39" s="51" t="str">
        <f t="shared" si="7"/>
        <v>l</v>
      </c>
    </row>
    <row r="40" spans="1:37" x14ac:dyDescent="0.15">
      <c r="A40" s="13"/>
      <c r="B40" s="13"/>
      <c r="F40" s="13"/>
      <c r="G40" s="19"/>
      <c r="K40" s="13"/>
      <c r="L40" s="13"/>
      <c r="O40" s="13"/>
      <c r="P40" s="13"/>
      <c r="Q40" s="19"/>
      <c r="T40" s="13"/>
      <c r="Y40" s="32" t="s">
        <v>454</v>
      </c>
      <c r="Z40" s="32" t="s">
        <v>587</v>
      </c>
      <c r="AF40" s="30"/>
      <c r="AK40" s="51" t="str">
        <f t="shared" si="7"/>
        <v>m</v>
      </c>
    </row>
    <row r="41" spans="1:37" x14ac:dyDescent="0.15">
      <c r="A41" s="13"/>
      <c r="B41" s="13"/>
      <c r="F41" s="13"/>
      <c r="G41" s="19"/>
      <c r="K41" s="13"/>
      <c r="L41" s="13"/>
      <c r="O41" s="13"/>
      <c r="P41" s="13"/>
      <c r="Q41" s="19"/>
      <c r="T41" s="13"/>
      <c r="Y41" s="32" t="s">
        <v>455</v>
      </c>
      <c r="Z41" s="32" t="s">
        <v>588</v>
      </c>
      <c r="AF41" s="30"/>
      <c r="AK41" s="51" t="str">
        <f t="shared" si="7"/>
        <v>n</v>
      </c>
    </row>
    <row r="42" spans="1:37" x14ac:dyDescent="0.15">
      <c r="A42" s="13"/>
      <c r="B42" s="13"/>
      <c r="F42" s="13"/>
      <c r="G42" s="19"/>
      <c r="K42" s="13"/>
      <c r="L42" s="13"/>
      <c r="O42" s="13"/>
      <c r="P42" s="13"/>
      <c r="Q42" s="19"/>
      <c r="T42" s="13"/>
      <c r="Y42" s="32" t="s">
        <v>456</v>
      </c>
      <c r="Z42" s="32" t="s">
        <v>589</v>
      </c>
      <c r="AF42" s="30"/>
      <c r="AK42" s="51" t="str">
        <f t="shared" si="7"/>
        <v>o</v>
      </c>
    </row>
    <row r="43" spans="1:37" x14ac:dyDescent="0.15">
      <c r="A43" s="13"/>
      <c r="B43" s="13"/>
      <c r="F43" s="13"/>
      <c r="G43" s="19"/>
      <c r="K43" s="13"/>
      <c r="L43" s="13"/>
      <c r="O43" s="13"/>
      <c r="P43" s="13"/>
      <c r="Q43" s="19"/>
      <c r="T43" s="13"/>
      <c r="Y43" s="32" t="s">
        <v>457</v>
      </c>
      <c r="Z43" s="32" t="s">
        <v>590</v>
      </c>
      <c r="AF43" s="30"/>
      <c r="AK43" s="51" t="str">
        <f t="shared" si="7"/>
        <v>p</v>
      </c>
    </row>
    <row r="44" spans="1:37" x14ac:dyDescent="0.15">
      <c r="A44" s="13"/>
      <c r="B44" s="13"/>
      <c r="F44" s="13"/>
      <c r="G44" s="19"/>
      <c r="K44" s="13"/>
      <c r="L44" s="13"/>
      <c r="O44" s="13"/>
      <c r="P44" s="13"/>
      <c r="Q44" s="19"/>
      <c r="T44" s="13"/>
      <c r="Y44" s="32" t="s">
        <v>458</v>
      </c>
      <c r="Z44" s="32" t="s">
        <v>591</v>
      </c>
      <c r="AF44" s="30"/>
      <c r="AK44" s="51" t="str">
        <f t="shared" si="7"/>
        <v>q</v>
      </c>
    </row>
    <row r="45" spans="1:37" x14ac:dyDescent="0.15">
      <c r="A45" s="13"/>
      <c r="B45" s="13"/>
      <c r="F45" s="13"/>
      <c r="G45" s="19"/>
      <c r="K45" s="13"/>
      <c r="L45" s="13"/>
      <c r="O45" s="13"/>
      <c r="P45" s="13"/>
      <c r="Q45" s="19"/>
      <c r="T45" s="13"/>
      <c r="Y45" s="32" t="s">
        <v>459</v>
      </c>
      <c r="Z45" s="32" t="s">
        <v>592</v>
      </c>
      <c r="AF45" s="30"/>
      <c r="AK45" s="51" t="str">
        <f t="shared" si="7"/>
        <v>r</v>
      </c>
    </row>
    <row r="46" spans="1:37" x14ac:dyDescent="0.15">
      <c r="A46" s="13"/>
      <c r="B46" s="13"/>
      <c r="F46" s="13"/>
      <c r="G46" s="19"/>
      <c r="K46" s="13"/>
      <c r="L46" s="13"/>
      <c r="O46" s="13"/>
      <c r="P46" s="13"/>
      <c r="Q46" s="19"/>
      <c r="T46" s="13"/>
      <c r="Y46" s="32" t="s">
        <v>460</v>
      </c>
      <c r="Z46" s="32" t="s">
        <v>593</v>
      </c>
      <c r="AF46" s="30"/>
      <c r="AK46" s="51" t="str">
        <f t="shared" si="7"/>
        <v>s</v>
      </c>
    </row>
    <row r="47" spans="1:37" x14ac:dyDescent="0.15">
      <c r="A47" s="13"/>
      <c r="B47" s="13"/>
      <c r="F47" s="13"/>
      <c r="G47" s="19"/>
      <c r="K47" s="13"/>
      <c r="L47" s="13"/>
      <c r="O47" s="13"/>
      <c r="P47" s="13"/>
      <c r="Q47" s="19"/>
      <c r="T47" s="13"/>
      <c r="Y47" s="32" t="s">
        <v>461</v>
      </c>
      <c r="Z47" s="32" t="s">
        <v>594</v>
      </c>
      <c r="AF47" s="30"/>
      <c r="AK47" s="51" t="str">
        <f t="shared" si="7"/>
        <v>t</v>
      </c>
    </row>
    <row r="48" spans="1:37" x14ac:dyDescent="0.15">
      <c r="A48" s="13"/>
      <c r="B48" s="13"/>
      <c r="F48" s="13"/>
      <c r="G48" s="19"/>
      <c r="K48" s="13"/>
      <c r="L48" s="13"/>
      <c r="O48" s="13"/>
      <c r="P48" s="13"/>
      <c r="Q48" s="19"/>
      <c r="T48" s="13"/>
      <c r="Y48" s="32" t="s">
        <v>462</v>
      </c>
      <c r="Z48" s="32" t="s">
        <v>595</v>
      </c>
      <c r="AF48" s="30"/>
      <c r="AK48" s="51" t="str">
        <f t="shared" si="7"/>
        <v>u</v>
      </c>
    </row>
    <row r="49" spans="1:37" x14ac:dyDescent="0.15">
      <c r="A49" s="13"/>
      <c r="B49" s="13"/>
      <c r="F49" s="13"/>
      <c r="G49" s="19"/>
      <c r="K49" s="13"/>
      <c r="L49" s="13"/>
      <c r="O49" s="13"/>
      <c r="P49" s="13"/>
      <c r="Q49" s="19"/>
      <c r="T49" s="13"/>
      <c r="Y49" s="32" t="s">
        <v>463</v>
      </c>
      <c r="Z49" s="32" t="s">
        <v>596</v>
      </c>
      <c r="AF49" s="30"/>
      <c r="AK49" s="51" t="str">
        <f t="shared" si="7"/>
        <v>v</v>
      </c>
    </row>
    <row r="50" spans="1:37" x14ac:dyDescent="0.15">
      <c r="A50" s="13"/>
      <c r="B50" s="13"/>
      <c r="F50" s="13"/>
      <c r="G50" s="19"/>
      <c r="K50" s="13"/>
      <c r="L50" s="13"/>
      <c r="O50" s="13"/>
      <c r="P50" s="13"/>
      <c r="Q50" s="19"/>
      <c r="T50" s="13"/>
      <c r="Y50" s="32" t="s">
        <v>464</v>
      </c>
      <c r="Z50" s="32" t="s">
        <v>597</v>
      </c>
      <c r="AF50" s="30"/>
    </row>
    <row r="51" spans="1:37" x14ac:dyDescent="0.15">
      <c r="A51" s="13"/>
      <c r="B51" s="13"/>
      <c r="F51" s="13"/>
      <c r="G51" s="19"/>
      <c r="K51" s="13"/>
      <c r="L51" s="13"/>
      <c r="O51" s="13"/>
      <c r="P51" s="13"/>
      <c r="Q51" s="19"/>
      <c r="T51" s="13"/>
      <c r="Y51" s="32" t="s">
        <v>465</v>
      </c>
      <c r="Z51" s="32" t="s">
        <v>598</v>
      </c>
      <c r="AF51" s="30"/>
    </row>
    <row r="52" spans="1:37" x14ac:dyDescent="0.15">
      <c r="A52" s="13"/>
      <c r="B52" s="13"/>
      <c r="F52" s="13"/>
      <c r="G52" s="19"/>
      <c r="K52" s="13"/>
      <c r="L52" s="13"/>
      <c r="O52" s="13"/>
      <c r="P52" s="13"/>
      <c r="Q52" s="19"/>
      <c r="T52" s="13"/>
      <c r="Y52" s="32" t="s">
        <v>466</v>
      </c>
      <c r="Z52" s="32" t="s">
        <v>599</v>
      </c>
      <c r="AF52" s="30"/>
    </row>
    <row r="53" spans="1:37" x14ac:dyDescent="0.15">
      <c r="A53" s="13"/>
      <c r="B53" s="13"/>
      <c r="F53" s="13"/>
      <c r="G53" s="19"/>
      <c r="K53" s="13"/>
      <c r="L53" s="13"/>
      <c r="O53" s="13"/>
      <c r="P53" s="13"/>
      <c r="Q53" s="19"/>
      <c r="T53" s="13"/>
      <c r="Y53" s="32" t="s">
        <v>467</v>
      </c>
      <c r="Z53" s="32" t="s">
        <v>600</v>
      </c>
      <c r="AF53" s="30"/>
    </row>
    <row r="54" spans="1:37" x14ac:dyDescent="0.15">
      <c r="A54" s="13"/>
      <c r="B54" s="13"/>
      <c r="F54" s="13"/>
      <c r="G54" s="19"/>
      <c r="K54" s="13"/>
      <c r="L54" s="13"/>
      <c r="O54" s="13"/>
      <c r="P54" s="20"/>
      <c r="Q54" s="19"/>
      <c r="T54" s="13"/>
      <c r="Y54" s="32" t="s">
        <v>468</v>
      </c>
      <c r="Z54" s="32" t="s">
        <v>601</v>
      </c>
      <c r="AF54" s="30"/>
    </row>
    <row r="55" spans="1:37" x14ac:dyDescent="0.15">
      <c r="A55" s="13"/>
      <c r="B55" s="13"/>
      <c r="F55" s="13"/>
      <c r="G55" s="19"/>
      <c r="K55" s="13"/>
      <c r="L55" s="13"/>
      <c r="O55" s="13"/>
      <c r="P55" s="13"/>
      <c r="Q55" s="19"/>
      <c r="T55" s="13"/>
      <c r="Y55" s="32" t="s">
        <v>469</v>
      </c>
      <c r="Z55" s="32" t="s">
        <v>602</v>
      </c>
      <c r="AF55" s="30"/>
    </row>
    <row r="56" spans="1:37" x14ac:dyDescent="0.15">
      <c r="A56" s="13"/>
      <c r="B56" s="13"/>
      <c r="F56" s="13"/>
      <c r="G56" s="19"/>
      <c r="K56" s="13"/>
      <c r="L56" s="13"/>
      <c r="O56" s="13"/>
      <c r="P56" s="13"/>
      <c r="Q56" s="19"/>
      <c r="T56" s="13"/>
      <c r="Y56" s="32" t="s">
        <v>470</v>
      </c>
      <c r="Z56" s="32" t="s">
        <v>603</v>
      </c>
      <c r="AF56" s="30"/>
    </row>
    <row r="57" spans="1:37" x14ac:dyDescent="0.15">
      <c r="A57" s="13"/>
      <c r="B57" s="13"/>
      <c r="F57" s="13"/>
      <c r="G57" s="19"/>
      <c r="K57" s="13"/>
      <c r="L57" s="13"/>
      <c r="O57" s="13"/>
      <c r="P57" s="13"/>
      <c r="Q57" s="19"/>
      <c r="T57" s="13"/>
      <c r="Y57" s="32" t="s">
        <v>471</v>
      </c>
      <c r="Z57" s="32" t="s">
        <v>604</v>
      </c>
      <c r="AF57" s="30"/>
    </row>
    <row r="58" spans="1:37" x14ac:dyDescent="0.15">
      <c r="A58" s="13"/>
      <c r="B58" s="13"/>
      <c r="F58" s="13"/>
      <c r="G58" s="19"/>
      <c r="K58" s="13"/>
      <c r="L58" s="13"/>
      <c r="O58" s="13"/>
      <c r="P58" s="13"/>
      <c r="Q58" s="19"/>
      <c r="T58" s="13"/>
      <c r="Y58" s="32" t="s">
        <v>472</v>
      </c>
      <c r="Z58" s="32" t="s">
        <v>605</v>
      </c>
      <c r="AF58" s="30"/>
    </row>
    <row r="59" spans="1:37" x14ac:dyDescent="0.15">
      <c r="A59" s="13"/>
      <c r="B59" s="13"/>
      <c r="F59" s="13"/>
      <c r="G59" s="19"/>
      <c r="K59" s="13"/>
      <c r="L59" s="13"/>
      <c r="O59" s="13"/>
      <c r="P59" s="13"/>
      <c r="Q59" s="19"/>
      <c r="T59" s="13"/>
      <c r="Y59" s="32" t="s">
        <v>473</v>
      </c>
      <c r="Z59" s="32" t="s">
        <v>606</v>
      </c>
      <c r="AF59" s="30"/>
    </row>
    <row r="60" spans="1:37" x14ac:dyDescent="0.15">
      <c r="A60" s="13"/>
      <c r="B60" s="13"/>
      <c r="F60" s="13"/>
      <c r="G60" s="19"/>
      <c r="K60" s="13"/>
      <c r="L60" s="13"/>
      <c r="O60" s="13"/>
      <c r="P60" s="13"/>
      <c r="Q60" s="19"/>
      <c r="T60" s="13"/>
      <c r="Y60" s="32" t="s">
        <v>474</v>
      </c>
      <c r="Z60" s="32" t="s">
        <v>607</v>
      </c>
      <c r="AF60" s="30"/>
    </row>
    <row r="61" spans="1:37" x14ac:dyDescent="0.15">
      <c r="A61" s="13"/>
      <c r="B61" s="13"/>
      <c r="F61" s="13"/>
      <c r="G61" s="19"/>
      <c r="K61" s="13"/>
      <c r="L61" s="13"/>
      <c r="O61" s="13"/>
      <c r="P61" s="13"/>
      <c r="Q61" s="19"/>
      <c r="T61" s="13"/>
      <c r="Y61" s="32" t="s">
        <v>475</v>
      </c>
      <c r="Z61" s="32" t="s">
        <v>608</v>
      </c>
      <c r="AF61" s="30"/>
    </row>
    <row r="62" spans="1:37" x14ac:dyDescent="0.15">
      <c r="A62" s="13"/>
      <c r="B62" s="13"/>
      <c r="F62" s="13"/>
      <c r="G62" s="19"/>
      <c r="K62" s="13"/>
      <c r="L62" s="13"/>
      <c r="O62" s="13"/>
      <c r="P62" s="13"/>
      <c r="Q62" s="19"/>
      <c r="T62" s="13"/>
      <c r="Y62" s="32" t="s">
        <v>476</v>
      </c>
      <c r="Z62" s="32" t="s">
        <v>609</v>
      </c>
      <c r="AF62" s="30"/>
    </row>
    <row r="63" spans="1:37" x14ac:dyDescent="0.15">
      <c r="A63" s="13"/>
      <c r="B63" s="13"/>
      <c r="F63" s="13"/>
      <c r="G63" s="19"/>
      <c r="K63" s="13"/>
      <c r="L63" s="13"/>
      <c r="O63" s="13"/>
      <c r="P63" s="13"/>
      <c r="Q63" s="19"/>
      <c r="T63" s="13"/>
      <c r="Y63" s="32" t="s">
        <v>477</v>
      </c>
      <c r="Z63" s="32" t="s">
        <v>610</v>
      </c>
      <c r="AF63" s="30"/>
    </row>
    <row r="64" spans="1:37" x14ac:dyDescent="0.15">
      <c r="A64" s="13"/>
      <c r="B64" s="13"/>
      <c r="F64" s="13"/>
      <c r="G64" s="19"/>
      <c r="K64" s="13"/>
      <c r="L64" s="13"/>
      <c r="O64" s="13"/>
      <c r="P64" s="13"/>
      <c r="Q64" s="19"/>
      <c r="T64" s="13"/>
      <c r="Y64" s="32" t="s">
        <v>478</v>
      </c>
      <c r="Z64" s="32" t="s">
        <v>611</v>
      </c>
      <c r="AF64" s="30"/>
    </row>
    <row r="65" spans="1:32" x14ac:dyDescent="0.15">
      <c r="A65" s="13"/>
      <c r="B65" s="13"/>
      <c r="F65" s="13"/>
      <c r="G65" s="19"/>
      <c r="K65" s="13"/>
      <c r="L65" s="13"/>
      <c r="O65" s="13"/>
      <c r="P65" s="13"/>
      <c r="Q65" s="19"/>
      <c r="T65" s="13"/>
      <c r="Y65" s="32" t="s">
        <v>479</v>
      </c>
      <c r="Z65" s="32" t="s">
        <v>612</v>
      </c>
      <c r="AF65" s="30"/>
    </row>
    <row r="66" spans="1:32" x14ac:dyDescent="0.15">
      <c r="A66" s="13"/>
      <c r="B66" s="13"/>
      <c r="F66" s="13"/>
      <c r="G66" s="19"/>
      <c r="K66" s="13"/>
      <c r="L66" s="13"/>
      <c r="O66" s="13"/>
      <c r="P66" s="13"/>
      <c r="Q66" s="19"/>
      <c r="T66" s="13"/>
      <c r="Y66" s="32" t="s">
        <v>71</v>
      </c>
      <c r="Z66" s="32" t="s">
        <v>613</v>
      </c>
      <c r="AF66" s="30"/>
    </row>
    <row r="67" spans="1:32" x14ac:dyDescent="0.15">
      <c r="A67" s="13"/>
      <c r="B67" s="13"/>
      <c r="F67" s="13"/>
      <c r="G67" s="19"/>
      <c r="K67" s="13"/>
      <c r="L67" s="13"/>
      <c r="O67" s="13"/>
      <c r="P67" s="13"/>
      <c r="Q67" s="19"/>
      <c r="T67" s="13"/>
      <c r="Y67" s="32" t="s">
        <v>480</v>
      </c>
      <c r="Z67" s="32" t="s">
        <v>614</v>
      </c>
      <c r="AF67" s="30"/>
    </row>
    <row r="68" spans="1:32" x14ac:dyDescent="0.15">
      <c r="A68" s="13"/>
      <c r="B68" s="13"/>
      <c r="F68" s="13"/>
      <c r="G68" s="19"/>
      <c r="K68" s="13"/>
      <c r="L68" s="13"/>
      <c r="O68" s="13"/>
      <c r="P68" s="13"/>
      <c r="Q68" s="19"/>
      <c r="T68" s="13"/>
      <c r="Y68" s="32" t="s">
        <v>481</v>
      </c>
      <c r="Z68" s="32" t="s">
        <v>615</v>
      </c>
      <c r="AF68" s="30"/>
    </row>
    <row r="69" spans="1:32" x14ac:dyDescent="0.15">
      <c r="A69" s="13"/>
      <c r="B69" s="13"/>
      <c r="F69" s="13"/>
      <c r="G69" s="19"/>
      <c r="K69" s="13"/>
      <c r="L69" s="13"/>
      <c r="O69" s="13"/>
      <c r="P69" s="13"/>
      <c r="Q69" s="19"/>
      <c r="T69" s="13"/>
      <c r="Y69" s="32" t="s">
        <v>482</v>
      </c>
      <c r="Z69" s="32" t="s">
        <v>616</v>
      </c>
      <c r="AF69" s="30"/>
    </row>
    <row r="70" spans="1:32" x14ac:dyDescent="0.15">
      <c r="A70" s="13"/>
      <c r="B70" s="13"/>
      <c r="Y70" s="32" t="s">
        <v>483</v>
      </c>
      <c r="Z70" s="32" t="s">
        <v>617</v>
      </c>
    </row>
    <row r="71" spans="1:32" x14ac:dyDescent="0.15">
      <c r="Y71" s="32" t="s">
        <v>484</v>
      </c>
      <c r="Z71" s="32" t="s">
        <v>618</v>
      </c>
    </row>
    <row r="72" spans="1:32" x14ac:dyDescent="0.15">
      <c r="Y72" s="32" t="s">
        <v>485</v>
      </c>
      <c r="Z72" s="32" t="s">
        <v>619</v>
      </c>
    </row>
    <row r="73" spans="1:32" x14ac:dyDescent="0.15">
      <c r="Y73" s="32" t="s">
        <v>486</v>
      </c>
      <c r="Z73" s="32" t="s">
        <v>620</v>
      </c>
    </row>
    <row r="74" spans="1:32" x14ac:dyDescent="0.15">
      <c r="Y74" s="32" t="s">
        <v>487</v>
      </c>
      <c r="Z74" s="32" t="s">
        <v>621</v>
      </c>
    </row>
    <row r="75" spans="1:32" x14ac:dyDescent="0.15">
      <c r="Y75" s="32" t="s">
        <v>488</v>
      </c>
      <c r="Z75" s="32" t="s">
        <v>622</v>
      </c>
    </row>
    <row r="76" spans="1:32" x14ac:dyDescent="0.15">
      <c r="Y76" s="32" t="s">
        <v>489</v>
      </c>
      <c r="Z76" s="32" t="s">
        <v>623</v>
      </c>
    </row>
    <row r="77" spans="1:32" x14ac:dyDescent="0.15">
      <c r="Y77" s="32" t="s">
        <v>490</v>
      </c>
      <c r="Z77" s="32" t="s">
        <v>624</v>
      </c>
    </row>
    <row r="78" spans="1:32" x14ac:dyDescent="0.15">
      <c r="Y78" s="32" t="s">
        <v>491</v>
      </c>
      <c r="Z78" s="32" t="s">
        <v>625</v>
      </c>
    </row>
    <row r="79" spans="1:32" x14ac:dyDescent="0.15">
      <c r="Y79" s="32" t="s">
        <v>492</v>
      </c>
      <c r="Z79" s="32" t="s">
        <v>626</v>
      </c>
    </row>
    <row r="80" spans="1:32" x14ac:dyDescent="0.15">
      <c r="Y80" s="32" t="s">
        <v>493</v>
      </c>
      <c r="Z80" s="32" t="s">
        <v>627</v>
      </c>
    </row>
    <row r="81" spans="25:26" x14ac:dyDescent="0.15">
      <c r="Y81" s="32" t="s">
        <v>494</v>
      </c>
      <c r="Z81" s="32" t="s">
        <v>628</v>
      </c>
    </row>
    <row r="82" spans="25:26" x14ac:dyDescent="0.15">
      <c r="Y82" s="32" t="s">
        <v>495</v>
      </c>
      <c r="Z82" s="32" t="s">
        <v>629</v>
      </c>
    </row>
    <row r="83" spans="25:26" x14ac:dyDescent="0.15">
      <c r="Y83" s="32" t="s">
        <v>496</v>
      </c>
      <c r="Z83" s="32" t="s">
        <v>630</v>
      </c>
    </row>
    <row r="84" spans="25:26" x14ac:dyDescent="0.15">
      <c r="Y84" s="32" t="s">
        <v>497</v>
      </c>
      <c r="Z84" s="32" t="s">
        <v>631</v>
      </c>
    </row>
    <row r="85" spans="25:26" x14ac:dyDescent="0.15">
      <c r="Y85" s="32" t="s">
        <v>498</v>
      </c>
      <c r="Z85" s="32" t="s">
        <v>632</v>
      </c>
    </row>
    <row r="86" spans="25:26" x14ac:dyDescent="0.15">
      <c r="Y86" s="32" t="s">
        <v>499</v>
      </c>
      <c r="Z86" s="32" t="s">
        <v>633</v>
      </c>
    </row>
    <row r="87" spans="25:26" x14ac:dyDescent="0.15">
      <c r="Y87" s="32" t="s">
        <v>500</v>
      </c>
      <c r="Z87" s="32" t="s">
        <v>634</v>
      </c>
    </row>
    <row r="88" spans="25:26" x14ac:dyDescent="0.15">
      <c r="Y88" s="32" t="s">
        <v>501</v>
      </c>
      <c r="Z88" s="32" t="s">
        <v>635</v>
      </c>
    </row>
    <row r="89" spans="25:26" x14ac:dyDescent="0.15">
      <c r="Y89" s="32" t="s">
        <v>502</v>
      </c>
      <c r="Z89" s="32" t="s">
        <v>636</v>
      </c>
    </row>
    <row r="90" spans="25:26" x14ac:dyDescent="0.15">
      <c r="Y90" s="32" t="s">
        <v>503</v>
      </c>
      <c r="Z90" s="32" t="s">
        <v>637</v>
      </c>
    </row>
    <row r="91" spans="25:26" x14ac:dyDescent="0.15">
      <c r="Y91" s="32" t="s">
        <v>504</v>
      </c>
      <c r="Z91" s="32" t="s">
        <v>638</v>
      </c>
    </row>
    <row r="92" spans="25:26" x14ac:dyDescent="0.15">
      <c r="Y92" s="32" t="s">
        <v>505</v>
      </c>
      <c r="Z92" s="32" t="s">
        <v>639</v>
      </c>
    </row>
    <row r="93" spans="25:26" x14ac:dyDescent="0.15">
      <c r="Y93" s="32" t="s">
        <v>506</v>
      </c>
      <c r="Z93" s="32" t="s">
        <v>640</v>
      </c>
    </row>
    <row r="94" spans="25:26" x14ac:dyDescent="0.15">
      <c r="Y94" s="32" t="s">
        <v>507</v>
      </c>
      <c r="Z94" s="32" t="s">
        <v>641</v>
      </c>
    </row>
    <row r="95" spans="25:26" x14ac:dyDescent="0.15">
      <c r="Y95" s="32" t="s">
        <v>508</v>
      </c>
      <c r="Z95" s="32" t="s">
        <v>642</v>
      </c>
    </row>
    <row r="96" spans="25:26" x14ac:dyDescent="0.15">
      <c r="Y96" s="32" t="s">
        <v>410</v>
      </c>
      <c r="Z96" s="32" t="s">
        <v>643</v>
      </c>
    </row>
    <row r="97" spans="25:26" x14ac:dyDescent="0.15">
      <c r="Y97" s="32" t="s">
        <v>509</v>
      </c>
      <c r="Z97" s="32" t="s">
        <v>644</v>
      </c>
    </row>
    <row r="98" spans="25:26" x14ac:dyDescent="0.15">
      <c r="Y98" s="32" t="s">
        <v>510</v>
      </c>
      <c r="Z98" s="32" t="s">
        <v>645</v>
      </c>
    </row>
    <row r="99" spans="25:26" x14ac:dyDescent="0.15">
      <c r="Y99" s="32" t="s">
        <v>542</v>
      </c>
      <c r="Z99" s="32" t="s">
        <v>646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348</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390</v>
      </c>
      <c r="AF2" s="990"/>
      <c r="AG2" s="990"/>
      <c r="AH2" s="990"/>
      <c r="AI2" s="990" t="s">
        <v>412</v>
      </c>
      <c r="AJ2" s="990"/>
      <c r="AK2" s="990"/>
      <c r="AL2" s="454"/>
      <c r="AM2" s="990" t="s">
        <v>509</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380</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348</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390</v>
      </c>
      <c r="AF9" s="990"/>
      <c r="AG9" s="990"/>
      <c r="AH9" s="990"/>
      <c r="AI9" s="990" t="s">
        <v>412</v>
      </c>
      <c r="AJ9" s="990"/>
      <c r="AK9" s="990"/>
      <c r="AL9" s="454"/>
      <c r="AM9" s="990" t="s">
        <v>509</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380</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348</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390</v>
      </c>
      <c r="AF16" s="990"/>
      <c r="AG16" s="990"/>
      <c r="AH16" s="990"/>
      <c r="AI16" s="990" t="s">
        <v>412</v>
      </c>
      <c r="AJ16" s="990"/>
      <c r="AK16" s="990"/>
      <c r="AL16" s="454"/>
      <c r="AM16" s="990" t="s">
        <v>509</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380</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348</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390</v>
      </c>
      <c r="AF23" s="990"/>
      <c r="AG23" s="990"/>
      <c r="AH23" s="990"/>
      <c r="AI23" s="990" t="s">
        <v>412</v>
      </c>
      <c r="AJ23" s="990"/>
      <c r="AK23" s="990"/>
      <c r="AL23" s="454"/>
      <c r="AM23" s="990" t="s">
        <v>509</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380</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348</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390</v>
      </c>
      <c r="AF30" s="990"/>
      <c r="AG30" s="990"/>
      <c r="AH30" s="990"/>
      <c r="AI30" s="990" t="s">
        <v>412</v>
      </c>
      <c r="AJ30" s="990"/>
      <c r="AK30" s="990"/>
      <c r="AL30" s="454"/>
      <c r="AM30" s="990" t="s">
        <v>509</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380</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348</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390</v>
      </c>
      <c r="AF37" s="990"/>
      <c r="AG37" s="990"/>
      <c r="AH37" s="990"/>
      <c r="AI37" s="990" t="s">
        <v>412</v>
      </c>
      <c r="AJ37" s="990"/>
      <c r="AK37" s="990"/>
      <c r="AL37" s="454"/>
      <c r="AM37" s="990" t="s">
        <v>509</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380</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348</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390</v>
      </c>
      <c r="AF44" s="990"/>
      <c r="AG44" s="990"/>
      <c r="AH44" s="990"/>
      <c r="AI44" s="990" t="s">
        <v>412</v>
      </c>
      <c r="AJ44" s="990"/>
      <c r="AK44" s="990"/>
      <c r="AL44" s="454"/>
      <c r="AM44" s="990" t="s">
        <v>509</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380</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348</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390</v>
      </c>
      <c r="AF51" s="990"/>
      <c r="AG51" s="990"/>
      <c r="AH51" s="990"/>
      <c r="AI51" s="990" t="s">
        <v>412</v>
      </c>
      <c r="AJ51" s="990"/>
      <c r="AK51" s="990"/>
      <c r="AL51" s="454"/>
      <c r="AM51" s="990" t="s">
        <v>509</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380</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348</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390</v>
      </c>
      <c r="AF58" s="990"/>
      <c r="AG58" s="990"/>
      <c r="AH58" s="990"/>
      <c r="AI58" s="990" t="s">
        <v>412</v>
      </c>
      <c r="AJ58" s="990"/>
      <c r="AK58" s="990"/>
      <c r="AL58" s="454"/>
      <c r="AM58" s="990" t="s">
        <v>509</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380</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348</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390</v>
      </c>
      <c r="AF65" s="990"/>
      <c r="AG65" s="990"/>
      <c r="AH65" s="990"/>
      <c r="AI65" s="990" t="s">
        <v>412</v>
      </c>
      <c r="AJ65" s="990"/>
      <c r="AK65" s="990"/>
      <c r="AL65" s="454"/>
      <c r="AM65" s="990" t="s">
        <v>509</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380</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366</v>
      </c>
      <c r="H2" s="436"/>
      <c r="I2" s="436"/>
      <c r="J2" s="436"/>
      <c r="K2" s="436"/>
      <c r="L2" s="436"/>
      <c r="M2" s="436"/>
      <c r="N2" s="436"/>
      <c r="O2" s="436"/>
      <c r="P2" s="436"/>
      <c r="Q2" s="436"/>
      <c r="R2" s="436"/>
      <c r="S2" s="436"/>
      <c r="T2" s="436"/>
      <c r="U2" s="436"/>
      <c r="V2" s="436"/>
      <c r="W2" s="436"/>
      <c r="X2" s="436"/>
      <c r="Y2" s="436"/>
      <c r="Z2" s="436"/>
      <c r="AA2" s="436"/>
      <c r="AB2" s="437"/>
      <c r="AC2" s="435" t="s">
        <v>368</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352</v>
      </c>
      <c r="Z3" s="346"/>
      <c r="AA3" s="346"/>
      <c r="AB3" s="346"/>
      <c r="AC3" s="277" t="s">
        <v>337</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352</v>
      </c>
      <c r="Z36" s="346"/>
      <c r="AA36" s="346"/>
      <c r="AB36" s="346"/>
      <c r="AC36" s="277" t="s">
        <v>337</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352</v>
      </c>
      <c r="Z69" s="346"/>
      <c r="AA69" s="346"/>
      <c r="AB69" s="346"/>
      <c r="AC69" s="277" t="s">
        <v>337</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352</v>
      </c>
      <c r="Z102" s="346"/>
      <c r="AA102" s="346"/>
      <c r="AB102" s="346"/>
      <c r="AC102" s="277" t="s">
        <v>337</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352</v>
      </c>
      <c r="Z135" s="346"/>
      <c r="AA135" s="346"/>
      <c r="AB135" s="346"/>
      <c r="AC135" s="277" t="s">
        <v>337</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352</v>
      </c>
      <c r="Z168" s="346"/>
      <c r="AA168" s="346"/>
      <c r="AB168" s="346"/>
      <c r="AC168" s="277" t="s">
        <v>337</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352</v>
      </c>
      <c r="Z201" s="346"/>
      <c r="AA201" s="346"/>
      <c r="AB201" s="346"/>
      <c r="AC201" s="277" t="s">
        <v>337</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352</v>
      </c>
      <c r="Z234" s="346"/>
      <c r="AA234" s="346"/>
      <c r="AB234" s="346"/>
      <c r="AC234" s="277" t="s">
        <v>337</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352</v>
      </c>
      <c r="Z267" s="346"/>
      <c r="AA267" s="346"/>
      <c r="AB267" s="346"/>
      <c r="AC267" s="277" t="s">
        <v>337</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352</v>
      </c>
      <c r="Z300" s="346"/>
      <c r="AA300" s="346"/>
      <c r="AB300" s="346"/>
      <c r="AC300" s="277" t="s">
        <v>337</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352</v>
      </c>
      <c r="Z333" s="346"/>
      <c r="AA333" s="346"/>
      <c r="AB333" s="346"/>
      <c r="AC333" s="277" t="s">
        <v>337</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352</v>
      </c>
      <c r="Z366" s="346"/>
      <c r="AA366" s="346"/>
      <c r="AB366" s="346"/>
      <c r="AC366" s="277" t="s">
        <v>337</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352</v>
      </c>
      <c r="Z399" s="346"/>
      <c r="AA399" s="346"/>
      <c r="AB399" s="346"/>
      <c r="AC399" s="277" t="s">
        <v>337</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352</v>
      </c>
      <c r="Z432" s="346"/>
      <c r="AA432" s="346"/>
      <c r="AB432" s="346"/>
      <c r="AC432" s="277" t="s">
        <v>337</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352</v>
      </c>
      <c r="Z465" s="346"/>
      <c r="AA465" s="346"/>
      <c r="AB465" s="346"/>
      <c r="AC465" s="277" t="s">
        <v>337</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352</v>
      </c>
      <c r="Z498" s="346"/>
      <c r="AA498" s="346"/>
      <c r="AB498" s="346"/>
      <c r="AC498" s="277" t="s">
        <v>337</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352</v>
      </c>
      <c r="Z531" s="346"/>
      <c r="AA531" s="346"/>
      <c r="AB531" s="346"/>
      <c r="AC531" s="277" t="s">
        <v>337</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352</v>
      </c>
      <c r="Z564" s="346"/>
      <c r="AA564" s="346"/>
      <c r="AB564" s="346"/>
      <c r="AC564" s="277" t="s">
        <v>337</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352</v>
      </c>
      <c r="Z597" s="346"/>
      <c r="AA597" s="346"/>
      <c r="AB597" s="346"/>
      <c r="AC597" s="277" t="s">
        <v>337</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352</v>
      </c>
      <c r="Z630" s="346"/>
      <c r="AA630" s="346"/>
      <c r="AB630" s="346"/>
      <c r="AC630" s="277" t="s">
        <v>337</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352</v>
      </c>
      <c r="Z663" s="346"/>
      <c r="AA663" s="346"/>
      <c r="AB663" s="346"/>
      <c r="AC663" s="277" t="s">
        <v>337</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352</v>
      </c>
      <c r="Z696" s="346"/>
      <c r="AA696" s="346"/>
      <c r="AB696" s="346"/>
      <c r="AC696" s="277" t="s">
        <v>337</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352</v>
      </c>
      <c r="Z729" s="346"/>
      <c r="AA729" s="346"/>
      <c r="AB729" s="346"/>
      <c r="AC729" s="277" t="s">
        <v>337</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352</v>
      </c>
      <c r="Z762" s="346"/>
      <c r="AA762" s="346"/>
      <c r="AB762" s="346"/>
      <c r="AC762" s="277" t="s">
        <v>337</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352</v>
      </c>
      <c r="Z795" s="346"/>
      <c r="AA795" s="346"/>
      <c r="AB795" s="346"/>
      <c r="AC795" s="277" t="s">
        <v>337</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352</v>
      </c>
      <c r="Z828" s="346"/>
      <c r="AA828" s="346"/>
      <c r="AB828" s="346"/>
      <c r="AC828" s="277" t="s">
        <v>337</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352</v>
      </c>
      <c r="Z861" s="346"/>
      <c r="AA861" s="346"/>
      <c r="AB861" s="346"/>
      <c r="AC861" s="277" t="s">
        <v>337</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352</v>
      </c>
      <c r="Z894" s="346"/>
      <c r="AA894" s="346"/>
      <c r="AB894" s="346"/>
      <c r="AC894" s="277" t="s">
        <v>337</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352</v>
      </c>
      <c r="Z927" s="346"/>
      <c r="AA927" s="346"/>
      <c r="AB927" s="346"/>
      <c r="AC927" s="277" t="s">
        <v>337</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352</v>
      </c>
      <c r="Z960" s="346"/>
      <c r="AA960" s="346"/>
      <c r="AB960" s="346"/>
      <c r="AC960" s="277" t="s">
        <v>337</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352</v>
      </c>
      <c r="Z993" s="346"/>
      <c r="AA993" s="346"/>
      <c r="AB993" s="346"/>
      <c r="AC993" s="277" t="s">
        <v>337</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352</v>
      </c>
      <c r="Z1026" s="346"/>
      <c r="AA1026" s="346"/>
      <c r="AB1026" s="346"/>
      <c r="AC1026" s="277" t="s">
        <v>337</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352</v>
      </c>
      <c r="Z1059" s="346"/>
      <c r="AA1059" s="346"/>
      <c r="AB1059" s="346"/>
      <c r="AC1059" s="277" t="s">
        <v>337</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352</v>
      </c>
      <c r="Z1092" s="346"/>
      <c r="AA1092" s="346"/>
      <c r="AB1092" s="346"/>
      <c r="AC1092" s="277" t="s">
        <v>337</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352</v>
      </c>
      <c r="Z1125" s="346"/>
      <c r="AA1125" s="346"/>
      <c r="AB1125" s="346"/>
      <c r="AC1125" s="277" t="s">
        <v>337</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352</v>
      </c>
      <c r="Z1158" s="346"/>
      <c r="AA1158" s="346"/>
      <c r="AB1158" s="346"/>
      <c r="AC1158" s="277" t="s">
        <v>337</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352</v>
      </c>
      <c r="Z1191" s="346"/>
      <c r="AA1191" s="346"/>
      <c r="AB1191" s="346"/>
      <c r="AC1191" s="277" t="s">
        <v>337</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352</v>
      </c>
      <c r="Z1224" s="346"/>
      <c r="AA1224" s="346"/>
      <c r="AB1224" s="346"/>
      <c r="AC1224" s="277" t="s">
        <v>337</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352</v>
      </c>
      <c r="Z1257" s="346"/>
      <c r="AA1257" s="346"/>
      <c r="AB1257" s="346"/>
      <c r="AC1257" s="277" t="s">
        <v>337</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352</v>
      </c>
      <c r="Z1290" s="346"/>
      <c r="AA1290" s="346"/>
      <c r="AB1290" s="346"/>
      <c r="AC1290" s="277" t="s">
        <v>337</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温谷 翼(nukutani-tsubasa)</dc:creator>
  <cp:lastModifiedBy>厚生労働省ネットワークシステム</cp:lastModifiedBy>
  <cp:lastPrinted>2021-08-18T12:35:50Z</cp:lastPrinted>
  <dcterms:created xsi:type="dcterms:W3CDTF">2012-03-13T00:50:25Z</dcterms:created>
  <dcterms:modified xsi:type="dcterms:W3CDTF">2021-08-18T12:36:10Z</dcterms:modified>
</cp:coreProperties>
</file>