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1雇均\"/>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<sst xmlns="http://schemas.openxmlformats.org/spreadsheetml/2006/main" count="3126" uniqueCount="780">
  <si>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</si>
  <si>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</si>
  <si>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</si>
  <si>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</si>
  <si>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</si>
  <si>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</si>
  <si>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</si>
  <si>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</si>
  <si>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</si>
  <si>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</si>
  <si>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</si>
  <si>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</si>
  <si>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</si>
  <si>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</si>
  <si>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</si>
  <si>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</si>
  <si>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</si>
  <si>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</si>
  <si>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</si>
  <si>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</si>
  <si>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</si>
  <si>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</si>
  <si>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</si>
  <si>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</si>
  <si>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</si>
  <si>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</si>
  <si>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</si>
  <si>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</si>
  <si>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</si>
  <si>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</si>
  <si>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</si>
  <si>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</si>
  <si>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</si>
  <si>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</si>
  <si>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</si>
  <si>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</si>
  <si>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</si>
  <si>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</si>
  <si>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</si>
  <si>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</si>
  <si>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</si>
  <si>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</si>
  <si>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</si>
  <si>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</si>
  <si>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</si>
  <si>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</si>
  <si>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</si>
  <si>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</si>
  <si>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</si>
  <si>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</si>
  <si>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</si>
  <si>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</si>
  <si>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</si>
  <si>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</si>
  <si>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</si>
  <si>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</si>
  <si>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</si>
  <si>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</si>
  <si>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</si>
  <si>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</si>
  <si>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</si>
  <si>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</si>
  <si>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</si>
  <si>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</si>
  <si>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</si>
  <si>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</si>
  <si>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</si>
  <si>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</si>
  <si>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</si>
  <si>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</si>
  <si>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</si>
  <si>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</si>
  <si>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</si>
  <si>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</si>
  <si>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</si>
  <si>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</si>
  <si>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</si>
  <si>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</si>
  <si>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</si>
  <si>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</si>
  <si>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</si>
  <si>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</si>
  <si>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</si>
  <si>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</si>
  <si>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</si>
  <si>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</si>
  <si>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</si>
  <si>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</si>
  <si>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</si>
  <si>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</si>
  <si>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</si>
  <si>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</si>
  <si>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</si>
  <si>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</si>
  <si>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</si>
  <si>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</si>
  <si>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</si>
  <si>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</si>
  <si>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</si>
  <si>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</si>
  <si>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</si>
  <si>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</si>
  <si>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</si>
  <si>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</si>
  <si>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</si>
  <si>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</si>
  <si>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</si>
  <si>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</si>
  <si>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</si>
  <si>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</si>
  <si>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</si>
  <si>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</si>
  <si>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</si>
  <si>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</si>
  <si>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</si>
  <si>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</si>
  <si>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</si>
  <si>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</si>
  <si>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</si>
  <si>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</si>
  <si>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</si>
  <si>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</si>
  <si>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</si>
  <si>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</si>
  <si>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</si>
  <si>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</si>
  <si>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</si>
  <si>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</si>
  <si>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</si>
  <si>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</si>
  <si>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</si>
  <si>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</si>
  <si>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</si>
  <si>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</si>
  <si>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</si>
  <si>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</si>
  <si>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</si>
  <si>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</si>
  <si>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</si>
  <si>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</si>
  <si>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</si>
  <si>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</si>
  <si>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</si>
  <si>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</si>
  <si>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</si>
  <si>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</si>
  <si>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</si>
  <si>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</si>
  <si>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</si>
  <si>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</si>
  <si>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</si>
  <si>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</si>
  <si>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</si>
  <si>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</si>
  <si>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</si>
  <si>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</si>
  <si>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</si>
  <si>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</si>
  <si>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</si>
  <si>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</si>
  <si>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</si>
  <si>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</si>
  <si>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</si>
  <si>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</si>
  <si>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</si>
  <si>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</si>
  <si>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</si>
  <si>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</si>
  <si>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</si>
  <si>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</si>
  <si>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</si>
  <si>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</si>
  <si>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</si>
  <si>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</si>
  <si>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</si>
  <si>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</si>
  <si>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</si>
  <si>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</si>
  <si>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</si>
  <si>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</si>
  <si>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</si>
  <si>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</si>
  <si>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</si>
  <si>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</si>
  <si>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</si>
  <si>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</si>
  <si>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</si>
  <si>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</si>
  <si>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</si>
  <si>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</si>
  <si>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</si>
  <si>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</si>
  <si>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</si>
  <si>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</si>
  <si>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</si>
  <si>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</si>
  <si>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</si>
  <si>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</si>
  <si>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</si>
  <si>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</si>
  <si>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</si>
  <si>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</si>
  <si>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</si>
  <si>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</si>
  <si>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</si>
  <si>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</si>
  <si>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</si>
  <si>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</si>
  <si>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</si>
  <si>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</si>
  <si>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</si>
  <si>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</si>
  <si>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</si>
  <si>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</si>
  <si>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</si>
  <si>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</si>
  <si>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</si>
  <si>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</si>
  <si>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</si>
  <si>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</si>
  <si>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</si>
  <si>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</si>
  <si>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</si>
  <si>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</si>
  <si>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</si>
  <si>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</si>
  <si>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</si>
  <si>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</si>
  <si>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</si>
  <si>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</si>
  <si>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</si>
  <si>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</si>
  <si>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</si>
  <si>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</si>
  <si>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</si>
  <si>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</si>
  <si>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</si>
  <si>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</si>
  <si>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</si>
  <si>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</si>
  <si>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</si>
  <si>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</si>
  <si>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</si>
  <si>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</si>
  <si>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</si>
  <si>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</si>
  <si>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</si>
  <si>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</si>
  <si>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</si>
  <si>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</si>
  <si>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</si>
  <si>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</si>
  <si>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</si>
  <si>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</si>
  <si>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</si>
  <si>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</si>
  <si>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</si>
  <si>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</si>
  <si>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</si>
  <si>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</si>
  <si>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</si>
  <si>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</si>
  <si>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</si>
  <si>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</si>
  <si>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</si>
  <si>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</si>
  <si>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</si>
  <si>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</si>
  <si>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</si>
  <si>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</si>
  <si>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</si>
  <si>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</si>
  <si>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</si>
  <si>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</si>
  <si>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</si>
  <si>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</si>
  <si>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</si>
  <si>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</si>
  <si>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</si>
  <si>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</si>
  <si>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</si>
  <si>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</si>
  <si>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</si>
  <si>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</si>
  <si>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</si>
  <si>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</si>
  <si>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</si>
  <si>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</si>
  <si>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</si>
  <si>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</si>
  <si>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</si>
  <si>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</si>
  <si>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</si>
  <si>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</si>
  <si>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</si>
  <si>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</si>
  <si>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</si>
  <si>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</si>
  <si>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</si>
  <si>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</si>
  <si>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</si>
  <si>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</si>
  <si>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</si>
  <si>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</si>
  <si>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</si>
  <si>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</si>
  <si>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</si>
  <si>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</si>
  <si>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</si>
  <si>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</si>
  <si>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</si>
  <si>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</si>
  <si>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</si>
  <si>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</si>
  <si>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</si>
  <si>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</si>
  <si>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</si>
  <si>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</si>
  <si>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</si>
  <si>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</si>
  <si>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</si>
  <si>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</si>
  <si>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</si>
  <si>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</si>
  <si>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</si>
  <si>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</si>
  <si>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</si>
  <si>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</si>
  <si>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</si>
  <si>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</si>
  <si>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</si>
  <si>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</si>
  <si>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</si>
  <si>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</si>
  <si>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</si>
  <si>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</si>
  <si>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</si>
  <si>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</si>
  <si>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</si>
  <si>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</si>
  <si>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</si>
  <si>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</si>
  <si>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</si>
  <si>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</si>
  <si>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</si>
  <si>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</si>
  <si>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</si>
  <si>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</si>
  <si>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</si>
  <si>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</si>
  <si>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</si>
  <si>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</si>
  <si>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</si>
  <si>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</si>
  <si>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</si>
  <si>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</si>
  <si>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</si>
  <si>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</si>
  <si>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</si>
  <si>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</si>
  <si>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</si>
  <si>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</si>
  <si>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</si>
  <si>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</si>
  <si>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</si>
  <si>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</si>
  <si>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</si>
  <si>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</si>
  <si>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</si>
  <si>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</si>
  <si>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</si>
  <si>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</si>
  <si>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</si>
  <si>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</si>
  <si>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</si>
  <si>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</si>
  <si>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</si>
  <si>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</si>
  <si>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</si>
  <si>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</si>
  <si>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</si>
  <si>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</si>
  <si>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</si>
  <si>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</si>
  <si>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</si>
  <si>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</si>
  <si>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</si>
  <si>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</si>
  <si>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</si>
  <si>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</si>
  <si>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</si>
  <si>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</si>
  <si>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</si>
  <si>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</si>
  <si>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</si>
  <si>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</si>
  <si>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</si>
  <si>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</si>
  <si>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</si>
  <si>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</si>
  <si>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</si>
  <si>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</si>
  <si>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</si>
  <si>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</si>
  <si>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</si>
  <si>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</si>
  <si>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</si>
  <si>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</si>
  <si>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</si>
  <si>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</si>
  <si>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</si>
  <si>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</si>
  <si>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</si>
  <si>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</si>
  <si>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</si>
  <si>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</si>
  <si>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</si>
  <si>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</si>
  <si>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</si>
  <si>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</si>
  <si>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</si>
  <si>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</si>
  <si>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</si>
  <si>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</si>
  <si>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</si>
  <si>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</si>
  <si>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</si>
  <si>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</si>
  <si>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</si>
  <si>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</si>
  <si>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</si>
  <si>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</si>
  <si>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</si>
  <si>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</si>
  <si>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</si>
  <si>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</si>
  <si>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</si>
  <si>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</si>
  <si>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</si>
  <si>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</si>
  <si>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</si>
  <si>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</si>
  <si>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</si>
  <si>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</si>
  <si>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</si>
  <si>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</si>
  <si>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</si>
  <si>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</si>
  <si>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</si>
  <si>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</si>
  <si>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</si>
  <si>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</si>
  <si>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</si>
  <si>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</si>
  <si>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</si>
  <si>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</si>
  <si>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</si>
  <si>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</si>
  <si>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</si>
  <si>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</si>
  <si>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</si>
  <si>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</si>
  <si>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</si>
  <si>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</si>
  <si>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</si>
  <si>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</si>
  <si>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</si>
  <si>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</si>
  <si>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</si>
  <si>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</si>
  <si>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</si>
  <si>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</si>
  <si>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</si>
  <si>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</si>
  <si>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</si>
  <si>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</si>
  <si>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</si>
  <si>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</si>
  <si>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</si>
  <si>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</si>
  <si>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</si>
  <si>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</si>
  <si>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</si>
  <si>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</si>
  <si>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</si>
  <si>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</si>
  <si>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</si>
  <si>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</si>
  <si>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</si>
  <si>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</si>
  <si>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</si>
  <si>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</si>
  <si>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</si>
  <si>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</si>
  <si>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</si>
  <si>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</si>
  <si>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</si>
  <si>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</si>
  <si>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</si>
  <si>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</si>
  <si>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</si>
  <si>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</si>
  <si>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</si>
  <si>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</si>
  <si>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</si>
  <si>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</si>
  <si>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</si>
  <si>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</si>
  <si>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</si>
  <si>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</si>
  <si>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</si>
  <si>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</si>
  <si>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</si>
  <si>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</si>
  <si>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</si>
  <si>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</si>
  <si>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</si>
  <si>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</si>
  <si>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</si>
  <si>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</si>
  <si>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</si>
  <si>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</si>
  <si>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</si>
  <si>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</si>
  <si>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</si>
  <si>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</si>
  <si>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</si>
  <si>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</si>
  <si>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</si>
  <si>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</si>
  <si>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</si>
  <si>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</si>
  <si>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</si>
  <si>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</si>
  <si>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</si>
  <si>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</si>
  <si>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</si>
  <si>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</si>
  <si>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</si>
  <si>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</si>
  <si>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</si>
  <si>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</si>
  <si>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</si>
  <si>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</si>
  <si>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</si>
  <si>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</si>
  <si>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</si>
  <si>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</si>
  <si>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</si>
  <si>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</si>
  <si>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</si>
  <si>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</si>
  <si>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</si>
  <si>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</si>
  <si>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</si>
  <si>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</si>
  <si>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</si>
  <si>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</si>
  <si>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</si>
  <si>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</si>
  <si>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</si>
  <si>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</si>
  <si>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</si>
  <si>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</si>
  <si>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</si>
  <si>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</si>
  <si>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</si>
  <si>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</si>
  <si>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</si>
  <si>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</si>
  <si>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</si>
  <si>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</si>
  <si>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</si>
  <si>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</si>
  <si>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</si>
  <si>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</si>
  <si>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</si>
  <si>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</si>
  <si>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</si>
  <si>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</si>
  <si>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</si>
  <si>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</si>
  <si>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</si>
  <si>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</si>
  <si>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</si>
  <si>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</si>
  <si>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</si>
  <si>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</si>
  <si>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</si>
  <si>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</si>
  <si>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</si>
  <si>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</si>
  <si>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</si>
  <si>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</si>
  <si>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</si>
  <si>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</si>
  <si>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</si>
  <si>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</si>
  <si>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</si>
  <si>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</si>
  <si>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</si>
  <si>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</si>
  <si>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</si>
  <si>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</si>
  <si>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</si>
  <si>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</si>
  <si>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</si>
  <si>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</si>
  <si>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</si>
  <si>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</si>
  <si>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</si>
  <si>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</si>
  <si>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</si>
  <si>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</si>
  <si>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</si>
  <si>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</si>
  <si>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</si>
  <si>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</si>
  <si>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</si>
  <si>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</si>
  <si>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</si>
  <si>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</si>
  <si>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</si>
  <si>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</si>
  <si>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</si>
  <si>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</si>
  <si>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</si>
  <si>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</si>
  <si>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</si>
  <si>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</si>
  <si>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</si>
  <si>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</si>
  <si>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</si>
  <si>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</si>
  <si>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</si>
  <si>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</si>
  <si>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</si>
  <si>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</si>
  <si>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</si>
  <si>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</si>
  <si>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</si>
  <si>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</si>
  <si>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</si>
  <si>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</si>
  <si>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</si>
  <si>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</si>
  <si>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</si>
  <si>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</si>
  <si>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</si>
  <si>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</si>
  <si>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</si>
  <si>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</si>
  <si>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</si>
  <si>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</si>
  <si>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</si>
  <si>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</si>
  <si>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</si>
  <si>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</si>
  <si>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</si>
  <si>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</si>
  <si>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</si>
  <si>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</si>
  <si>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</si>
  <si>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</si>
  <si>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</si>
  <si>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</si>
  <si>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</si>
  <si>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</si>
  <si>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</si>
  <si>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</si>
  <si>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</si>
  <si>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</si>
  <si>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</si>
  <si>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</si>
  <si>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</si>
  <si>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</si>
  <si>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</si>
  <si>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</si>
  <si>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</si>
  <si>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</si>
  <si>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</si>
  <si>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</si>
  <si>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</si>
  <si>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</si>
  <si>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</si>
  <si>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</si>
  <si>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</si>
  <si>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</si>
  <si>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</si>
  <si>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</si>
  <si>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</si>
  <si>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</si>
  <si>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</si>
  <si>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</si>
  <si>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</si>
  <si>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</si>
  <si>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</si>
  <si>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</si>
  <si>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</si>
  <si>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</si>
  <si>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</si>
  <si>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</si>
  <si>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</si>
  <si>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</si>
  <si>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</si>
  <si>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</si>
  <si>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</si>
  <si>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</si>
  <si>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</si>
  <si>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</si>
  <si>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</si>
  <si>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</si>
  <si>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両立支援等助成金（介護離職防止支援コース）</t>
  </si>
  <si>
    <t>雇用環境・均等局</t>
  </si>
  <si>
    <t>平成２８年度</t>
  </si>
  <si>
    <t>職業生活両立課</t>
  </si>
  <si>
    <t>雇用関係助成金支給要領
ニッポン一億総活躍プラン（平成28年6月2日閣議決定）
「働き方改革実行計画」（平成29年3月28日働き方改革実現会議決定）
「認知症施策推進大綱」（令和元年6月18日認知症施策推進関係閣僚会議決定）
「女性活躍加速のための重点方針2020」（令和2年7月1日すべての女性が輝く社会づくり本部決定）
「経済財政運営と改革の基本方針2020」（令和2年7月17日閣議決定）</t>
  </si>
  <si>
    <t>現在、年間約10万人の労働者が家族の介護や看護を理由として離職し、企業にとっても大きな損失となっている中で、企業の仕事と介護の両立に関する取組は進んでおらず、介護休業の取得等、企業における介護関係の制度の利用も少ない。
企業の中核を担う労働者等が家族の介護のために離職せざるを得ない状況を防ぐため、介護休業の取得等の制度の利用を促す。</t>
  </si>
  <si>
    <t>-</t>
  </si>
  <si>
    <t>雇用安定等給付金</t>
  </si>
  <si>
    <t>助成金を支給されたことにより労働者の継続就業を図ることができたとする事業主の割合90％以上</t>
  </si>
  <si>
    <t>助成金を支給されたことにより労働者の継続就業を図ることができたとする事業主の割合
（計算式）
助成金の支給から6ヶ月後の在職者数／助成金の支給対象労働者数</t>
  </si>
  <si>
    <t>助成金を受給した事業主を対象としたアンケート</t>
  </si>
  <si>
    <t>助成金支給件数</t>
  </si>
  <si>
    <t>件</t>
  </si>
  <si>
    <t>助成金の執行額(X)／助成件数(Y)　　　　　　</t>
    <phoneticPr fontId="5"/>
  </si>
  <si>
    <t>千円</t>
  </si>
  <si>
    <t>　　　X/Y</t>
    <phoneticPr fontId="5"/>
  </si>
  <si>
    <t>30,180/56</t>
  </si>
  <si>
    <t>66,990/176</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</si>
  <si>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</si>
  <si>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</si>
  <si>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男性の育児休業取得率</t>
  </si>
  <si>
    <t>次世代認定マーク(くるみん)取得企業数</t>
  </si>
  <si>
    <t>社</t>
  </si>
  <si>
    <t>両立支援等助成金（出生時両立支援コース）</t>
  </si>
  <si>
    <t>両立支援等助成金（育児休業等支援コース）</t>
  </si>
  <si>
    <t>両立支援等助成金（再雇用者評価処遇コース）</t>
  </si>
  <si>
    <t>0631</t>
  </si>
  <si>
    <t>485</t>
  </si>
  <si>
    <t>○</t>
  </si>
  <si>
    <t>-</t>
    <phoneticPr fontId="5"/>
  </si>
  <si>
    <t>厚生労働省が策定した「介護離職を予防するための両立支援対応モデル」に基づく取組により仕事と介護の両立に資する職場環境を整備し、「介護支援プラン」の策定・導入により円滑な介護休業取得・職場復帰をした労働者や介護のための両立支援制度の利用者、家族を介護するために有給休暇（新型コロナウイルス感染症対応）の利用者が生じた中小企業事業主に対して助成金を支給する。
1　介護休業を合計14日以上取得し、復帰した場合
①取得時 28.5万円＜36万円＞
②復帰時 28.5万円＜36万円＞　①②とも1事業主1年度5人まで支給。
2　介護のための両立支援制度（所定外労働の制限、時差出勤、深夜業の制限、短時間勤務等）利用時　　28.5万円＜36万円＞　1事業主１年度5人まで支給。
※上記の＜＞内は、別途定める生産性要件を満たした場合の支給額
3　介護のための有給休暇（新型コロナウイルス感染症対応）の取得日数が5日以上10日未満　20万円
    介護のための有給休暇（新型コロナウイルス感染症対応）の取得日数が10日以上　35万円</t>
    <rPh sb="119" eb="121">
      <t>カゾク</t>
    </rPh>
    <rPh sb="122" eb="124">
      <t>カイゴ</t>
    </rPh>
    <rPh sb="129" eb="131">
      <t>ユウキュウ</t>
    </rPh>
    <rPh sb="131" eb="133">
      <t>キュウカ</t>
    </rPh>
    <rPh sb="134" eb="136">
      <t>シンガタ</t>
    </rPh>
    <rPh sb="143" eb="146">
      <t>カンセンショウ</t>
    </rPh>
    <rPh sb="146" eb="148">
      <t>タイオウ</t>
    </rPh>
    <rPh sb="150" eb="153">
      <t>リヨウシャ</t>
    </rPh>
    <rPh sb="367" eb="369">
      <t>カイゴ</t>
    </rPh>
    <rPh sb="373" eb="375">
      <t>ユウキュウ</t>
    </rPh>
    <rPh sb="375" eb="377">
      <t>キュウカ</t>
    </rPh>
    <rPh sb="378" eb="380">
      <t>シンガタ</t>
    </rPh>
    <rPh sb="387" eb="390">
      <t>カンセンショウ</t>
    </rPh>
    <rPh sb="390" eb="392">
      <t>タイオウ</t>
    </rPh>
    <rPh sb="394" eb="396">
      <t>シュトク</t>
    </rPh>
    <rPh sb="396" eb="398">
      <t>ニッスウ</t>
    </rPh>
    <rPh sb="400" eb="401">
      <t>ニチ</t>
    </rPh>
    <rPh sb="401" eb="403">
      <t>イジョウ</t>
    </rPh>
    <rPh sb="405" eb="406">
      <t>ニチ</t>
    </rPh>
    <rPh sb="406" eb="408">
      <t>ミマン</t>
    </rPh>
    <rPh sb="411" eb="413">
      <t>マンエン</t>
    </rPh>
    <phoneticPr fontId="5"/>
  </si>
  <si>
    <t>仕事と介護を両立しやすい職場環境整備に取り組む事業主を支援し、介護休業を取得しやすくすることにより、介護離職の防止を図り、仕事と家庭の両立支援の推進に寄与する。</t>
    <phoneticPr fontId="5"/>
  </si>
  <si>
    <t>毎年多くの労働者が家族の介護や看護を理由として離職している一方で、企業の仕事と介護の両立に関する取組は進んでおらず、介護休業の取得等、企業における介護関係の制度の利用も少ない。そうした状況の中で、労働者の仕事と介護の両立に関する取組を行った事業主を支援するという本事業の目的は国民や社会のニーズを反映している。</t>
    <phoneticPr fontId="5"/>
  </si>
  <si>
    <t>支給対象者が雇用保険適用事業主であり、雇用保険制度を運用している国（労働局）が実施すべき事業である。</t>
    <phoneticPr fontId="5"/>
  </si>
  <si>
    <t>政府の「介護離職ゼロ」に向けた取り組みの一環として優先度の高い事業である。</t>
  </si>
  <si>
    <t>本事業は、事業主から徴収した雇用保険料を財源に、労働者の仕事と介護の両立を容易にし、労働者の雇用の安定に資するため、事業主に支給するものであるため、受益者との負担関係は妥当である。</t>
  </si>
  <si>
    <t>本助成金の支給額は、支給要件として設定している事業主の取組内容に応じた適切な金額を設定している。</t>
  </si>
  <si>
    <t>本事業は、事業主に支給する助成金のみで構成されており、必要最低限のものとなっている。</t>
  </si>
  <si>
    <t>本事業は、仕事と子育て等の両立支援に資する事業として、両立支援等助成金における各コースと併せて行っているものである。</t>
    <rPh sb="0" eb="1">
      <t>ホン</t>
    </rPh>
    <rPh sb="1" eb="3">
      <t>ジギョウ</t>
    </rPh>
    <rPh sb="5" eb="7">
      <t>シゴト</t>
    </rPh>
    <rPh sb="8" eb="10">
      <t>コソダ</t>
    </rPh>
    <rPh sb="11" eb="12">
      <t>トウ</t>
    </rPh>
    <rPh sb="13" eb="15">
      <t>リョウリツ</t>
    </rPh>
    <rPh sb="15" eb="17">
      <t>シエン</t>
    </rPh>
    <rPh sb="18" eb="19">
      <t>シ</t>
    </rPh>
    <rPh sb="21" eb="23">
      <t>ジギョウ</t>
    </rPh>
    <rPh sb="27" eb="31">
      <t>リョウリツシエン</t>
    </rPh>
    <rPh sb="31" eb="32">
      <t>トウ</t>
    </rPh>
    <rPh sb="32" eb="35">
      <t>ジョセイキン</t>
    </rPh>
    <rPh sb="39" eb="40">
      <t>カク</t>
    </rPh>
    <rPh sb="44" eb="45">
      <t>アワ</t>
    </rPh>
    <rPh sb="47" eb="48">
      <t>オコナ</t>
    </rPh>
    <phoneticPr fontId="5"/>
  </si>
  <si>
    <t>‐</t>
  </si>
  <si>
    <t>-</t>
    <phoneticPr fontId="5"/>
  </si>
  <si>
    <t>厚労</t>
  </si>
  <si>
    <t>-</t>
    <phoneticPr fontId="5"/>
  </si>
  <si>
    <t>点検対象外</t>
    <rPh sb="0" eb="5">
      <t>テンケンタイショウガイ</t>
    </rPh>
    <phoneticPr fontId="5"/>
  </si>
  <si>
    <t>助成金を支給されたことにより労働者の継続就業を図ることができたとする事業主割合90％以上を成果目標として設定しているところ、令和2年度においては90.1％の成果実績であり、成果実績は成果目標に見合ったものといえる。</t>
    <rPh sb="62" eb="64">
      <t>レイワ</t>
    </rPh>
    <phoneticPr fontId="5"/>
  </si>
  <si>
    <t>職業生活両立課長
古瀬　陽子</t>
    <rPh sb="9" eb="11">
      <t>フルセ</t>
    </rPh>
    <rPh sb="12" eb="14">
      <t>ヨウコ</t>
    </rPh>
    <phoneticPr fontId="5"/>
  </si>
  <si>
    <t>159,645/537</t>
    <phoneticPr fontId="5"/>
  </si>
  <si>
    <t>実績を鑑み増</t>
    <rPh sb="0" eb="2">
      <t>ジッセキ</t>
    </rPh>
    <rPh sb="3" eb="4">
      <t>カンガ</t>
    </rPh>
    <rPh sb="5" eb="6">
      <t>ゾウ</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</si>
  <si>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事業内容を精査し、予算額の縮減について検討すること。</t>
    <phoneticPr fontId="5"/>
  </si>
  <si>
    <t>雇用保険法第62条第１項第６号</t>
    <phoneticPr fontId="5"/>
  </si>
  <si>
    <t>△</t>
  </si>
  <si>
    <t>支給要件の一部見直しや周知に努めたこと等から、支給件数については前年度を大幅に上回ったものの見込み件数を下回った。支給要件の緩和や申請の簡素化により支給要件を満たす事業主は増加傾向にあり、今後も執行率の増加が見込まれる。</t>
    <rPh sb="36" eb="38">
      <t>オオハバ</t>
    </rPh>
    <phoneticPr fontId="5"/>
  </si>
  <si>
    <t>今後、制度のニーズ等を勘案しつつ、必要に応じ制度内容を一部見直し、予算額を適切な水準とする。</t>
    <phoneticPr fontId="5"/>
  </si>
  <si>
    <t>助成金</t>
    <rPh sb="0" eb="3">
      <t>ジョセイキン</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</si>
  <si>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</si>
  <si>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</si>
  <si>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</si>
  <si>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</si>
  <si>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</si>
  <si>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</si>
  <si>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</si>
  <si>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</si>
  <si>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</si>
  <si>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</si>
  <si>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令和４年度以降においても介護休業取得率等が低い状況が続くと見込まれること及び支給要件の緩和や申請の簡素化により支給要件を満たす事業主は増加すると見込まれることから、令和４年度も継続。</t>
    <rPh sb="36" eb="37">
      <t>オヨ</t>
    </rPh>
    <rPh sb="38" eb="40">
      <t>シキュウ</t>
    </rPh>
    <rPh sb="40" eb="42">
      <t>ヨウケン</t>
    </rPh>
    <rPh sb="43" eb="45">
      <t>カンワ</t>
    </rPh>
    <rPh sb="46" eb="48">
      <t>シンセイ</t>
    </rPh>
    <rPh sb="49" eb="52">
      <t>カンソカ</t>
    </rPh>
    <rPh sb="55" eb="57">
      <t>シキュウ</t>
    </rPh>
    <rPh sb="57" eb="59">
      <t>ヨウケン</t>
    </rPh>
    <rPh sb="60" eb="61">
      <t>ミ</t>
    </rPh>
    <rPh sb="63" eb="66">
      <t>ジギョウヌシ</t>
    </rPh>
    <rPh sb="67" eb="69">
      <t>ゾウカ</t>
    </rPh>
    <rPh sb="72" eb="74">
      <t>ミコ</t>
    </rPh>
    <phoneticPr fontId="5"/>
  </si>
  <si>
    <t>265,447/776</t>
    <phoneticPr fontId="5"/>
  </si>
  <si>
    <t>労働者の仕事と介護の両立のための取組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</si>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</sst>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24646</xdr:colOff>
      <xdr:row>749</xdr:row>
      <xdr:rowOff>42522</xdr:rowOff>
    </xdr:from>
    <xdr:to>
      <xdr:col>37</xdr:col>
      <xdr:colOff>77606</xdr:colOff>
      <xdr:row>750</xdr:row>
      <xdr:rowOff>243686</xdr:rowOff>
    </xdr:to>
    <xdr:sp macro="" textlink="">
      <xdr:nvSpPr>
        <xdr:cNvPr id="10" name="正方形/長方形 9">
          <a:extLst>
            <a:ext uri="{FF2B5EF4-FFF2-40B4-BE49-F238E27FC236}">
              <a16:creationId xmlns:a16="http://schemas.microsoft.com/office/drawing/2014/main" id="{00000000-0008-0000-0000-00001E000000}"/>
            </a:ext>
          </a:extLst>
        </xdr:cNvPr>
        <xdr:cNvSpPr/>
      </xdr:nvSpPr>
      <xdr:spPr bwMode="auto">
        <a:xfrm>
          <a:off x="3263146" y="46119710"/>
          <a:ext cx="4303491" cy="55835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160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130968</xdr:colOff>
      <xdr:row>750</xdr:row>
      <xdr:rowOff>321469</xdr:rowOff>
    </xdr:from>
    <xdr:to>
      <xdr:col>26</xdr:col>
      <xdr:colOff>130969</xdr:colOff>
      <xdr:row>752</xdr:row>
      <xdr:rowOff>95250</xdr:rowOff>
    </xdr:to>
    <xdr:cxnSp macro="">
      <xdr:nvCxnSpPr>
        <xdr:cNvPr id="11" name="直線矢印コネクタ 10">
          <a:extLst>
            <a:ext uri="{FF2B5EF4-FFF2-40B4-BE49-F238E27FC236}">
              <a16:creationId xmlns:a16="http://schemas.microsoft.com/office/drawing/2014/main" id="{00000000-0008-0000-0000-00001F000000}"/>
            </a:ext>
          </a:extLst>
        </xdr:cNvPr>
        <xdr:cNvCxnSpPr/>
      </xdr:nvCxnSpPr>
      <xdr:spPr bwMode="auto">
        <a:xfrm flipH="1">
          <a:off x="5393531" y="46755844"/>
          <a:ext cx="1" cy="48815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16</xdr:col>
      <xdr:colOff>40820</xdr:colOff>
      <xdr:row>752</xdr:row>
      <xdr:rowOff>142876</xdr:rowOff>
    </xdr:from>
    <xdr:to>
      <xdr:col>37</xdr:col>
      <xdr:colOff>93780</xdr:colOff>
      <xdr:row>754</xdr:row>
      <xdr:rowOff>19673</xdr:rowOff>
    </xdr:to>
    <xdr:sp macro="" textlink="">
      <xdr:nvSpPr>
        <xdr:cNvPr id="12" name="正方形/長方形 11">
          <a:extLst>
            <a:ext uri="{FF2B5EF4-FFF2-40B4-BE49-F238E27FC236}">
              <a16:creationId xmlns:a16="http://schemas.microsoft.com/office/drawing/2014/main" id="{00000000-0008-0000-0000-000020000000}"/>
            </a:ext>
          </a:extLst>
        </xdr:cNvPr>
        <xdr:cNvSpPr/>
      </xdr:nvSpPr>
      <xdr:spPr bwMode="auto">
        <a:xfrm>
          <a:off x="3279320" y="47291626"/>
          <a:ext cx="4303491" cy="59117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537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160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136073</xdr:colOff>
      <xdr:row>749</xdr:row>
      <xdr:rowOff>231324</xdr:rowOff>
    </xdr:from>
    <xdr:to>
      <xdr:col>49</xdr:col>
      <xdr:colOff>190500</xdr:colOff>
      <xdr:row>750</xdr:row>
      <xdr:rowOff>136072</xdr:rowOff>
    </xdr:to>
    <xdr:sp macro="" textlink="">
      <xdr:nvSpPr>
        <xdr:cNvPr id="13" name="大かっこ 12"/>
        <xdr:cNvSpPr/>
      </xdr:nvSpPr>
      <xdr:spPr>
        <a:xfrm>
          <a:off x="7737023" y="46513299"/>
          <a:ext cx="2254702" cy="2571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支給要領等の作成、審査</a:t>
          </a:r>
        </a:p>
      </xdr:txBody>
    </xdr:sp>
    <xdr:clientData/>
  </xdr:twoCellAnchor>
  <xdr:twoCellAnchor>
    <xdr:from>
      <xdr:col>38</xdr:col>
      <xdr:colOff>95250</xdr:colOff>
      <xdr:row>752</xdr:row>
      <xdr:rowOff>190500</xdr:rowOff>
    </xdr:from>
    <xdr:to>
      <xdr:col>49</xdr:col>
      <xdr:colOff>217714</xdr:colOff>
      <xdr:row>754</xdr:row>
      <xdr:rowOff>54429</xdr:rowOff>
    </xdr:to>
    <xdr:sp macro="" textlink="">
      <xdr:nvSpPr>
        <xdr:cNvPr id="14" name="大かっこ 13"/>
        <xdr:cNvSpPr/>
      </xdr:nvSpPr>
      <xdr:spPr>
        <a:xfrm>
          <a:off x="7696200" y="47529750"/>
          <a:ext cx="2322739" cy="5687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労働者の仕事と介護の両立のための取組</a:t>
          </a:r>
        </a:p>
      </xdr:txBody>
    </xdr:sp>
    <xdr:clientData/>
  </xdr:twoCellAnchor>
  <xdr:twoCellAnchor>
    <xdr:from>
      <xdr:col>26</xdr:col>
      <xdr:colOff>74837</xdr:colOff>
      <xdr:row>750</xdr:row>
      <xdr:rowOff>328273</xdr:rowOff>
    </xdr:from>
    <xdr:to>
      <xdr:col>30</xdr:col>
      <xdr:colOff>74838</xdr:colOff>
      <xdr:row>752</xdr:row>
      <xdr:rowOff>52728</xdr:rowOff>
    </xdr:to>
    <xdr:sp macro="" textlink="">
      <xdr:nvSpPr>
        <xdr:cNvPr id="15" name="正方形/長方形 14"/>
        <xdr:cNvSpPr/>
      </xdr:nvSpPr>
      <xdr:spPr>
        <a:xfrm>
          <a:off x="5337400" y="46762648"/>
          <a:ext cx="809626" cy="4388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助成</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407</v>
      </c>
      <c r="AJ2" s="942" t="s">
        <v>753</v>
      </c>
      <c r="AK2" s="942"/>
      <c r="AL2" s="942"/>
      <c r="AM2" s="942"/>
      <c r="AN2" s="98" t="s">
        <v>407</v>
      </c>
      <c r="AO2" s="942">
        <v>20</v>
      </c>
      <c r="AP2" s="942"/>
      <c r="AQ2" s="942"/>
      <c r="AR2" s="99" t="s">
        <v>710</v>
      </c>
      <c r="AS2" s="948">
        <v>549</v>
      </c>
      <c r="AT2" s="948"/>
      <c r="AU2" s="948"/>
      <c r="AV2" s="98" t="str">
        <f>IF(AW2="","","-")</f>
        <v/>
      </c>
      <c r="AW2" s="908"/>
      <c r="AX2" s="908"/>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757</v>
      </c>
      <c r="AR5" s="700"/>
      <c r="AS5" s="700"/>
      <c r="AT5" s="700"/>
      <c r="AU5" s="700"/>
      <c r="AV5" s="700"/>
      <c r="AW5" s="700"/>
      <c r="AX5" s="701"/>
    </row>
    <row r="6" spans="1:50" ht="39" customHeight="1" x14ac:dyDescent="0.15">
      <c r="A6" s="704" t="s">
        <v>4</v>
      </c>
      <c r="B6" s="705"/>
      <c r="C6" s="705"/>
      <c r="D6" s="705"/>
      <c r="E6" s="705"/>
      <c r="F6" s="705"/>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72.5" customHeight="1" x14ac:dyDescent="0.15">
      <c r="A7" s="494" t="s">
        <v>22</v>
      </c>
      <c r="B7" s="495"/>
      <c r="C7" s="495"/>
      <c r="D7" s="495"/>
      <c r="E7" s="495"/>
      <c r="F7" s="496"/>
      <c r="G7" s="497" t="s">
        <v>761</v>
      </c>
      <c r="H7" s="498"/>
      <c r="I7" s="498"/>
      <c r="J7" s="498"/>
      <c r="K7" s="498"/>
      <c r="L7" s="498"/>
      <c r="M7" s="498"/>
      <c r="N7" s="498"/>
      <c r="O7" s="498"/>
      <c r="P7" s="498"/>
      <c r="Q7" s="498"/>
      <c r="R7" s="498"/>
      <c r="S7" s="498"/>
      <c r="T7" s="498"/>
      <c r="U7" s="498"/>
      <c r="V7" s="498"/>
      <c r="W7" s="498"/>
      <c r="X7" s="499"/>
      <c r="Y7" s="920" t="s">
        <v>390</v>
      </c>
      <c r="Z7" s="439"/>
      <c r="AA7" s="439"/>
      <c r="AB7" s="439"/>
      <c r="AC7" s="439"/>
      <c r="AD7" s="921"/>
      <c r="AE7" s="909" t="s">
        <v>716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256</v>
      </c>
      <c r="B8" s="495"/>
      <c r="C8" s="495"/>
      <c r="D8" s="495"/>
      <c r="E8" s="495"/>
      <c r="F8" s="496"/>
      <c r="G8" s="943" t="str">
        <f>入力規則等!A27</f>
        <v>高齢社会対策、男女共同参画</v>
      </c>
      <c r="H8" s="718"/>
      <c r="I8" s="718"/>
      <c r="J8" s="718"/>
      <c r="K8" s="718"/>
      <c r="L8" s="718"/>
      <c r="M8" s="718"/>
      <c r="N8" s="718"/>
      <c r="O8" s="718"/>
      <c r="P8" s="718"/>
      <c r="Q8" s="718"/>
      <c r="R8" s="718"/>
      <c r="S8" s="718"/>
      <c r="T8" s="718"/>
      <c r="U8" s="718"/>
      <c r="V8" s="718"/>
      <c r="W8" s="718"/>
      <c r="X8" s="944"/>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41" customHeight="1" x14ac:dyDescent="0.15">
      <c r="A10" s="658" t="s">
        <v>30</v>
      </c>
      <c r="B10" s="659"/>
      <c r="C10" s="659"/>
      <c r="D10" s="659"/>
      <c r="E10" s="659"/>
      <c r="F10" s="659"/>
      <c r="G10" s="752" t="s">
        <v>742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1" t="s">
        <v>24</v>
      </c>
      <c r="B12" s="962"/>
      <c r="C12" s="962"/>
      <c r="D12" s="962"/>
      <c r="E12" s="962"/>
      <c r="F12" s="963"/>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643</v>
      </c>
      <c r="Q13" s="656"/>
      <c r="R13" s="656"/>
      <c r="S13" s="656"/>
      <c r="T13" s="656"/>
      <c r="U13" s="656"/>
      <c r="V13" s="657"/>
      <c r="W13" s="655">
        <v>350</v>
      </c>
      <c r="X13" s="656"/>
      <c r="Y13" s="656"/>
      <c r="Z13" s="656"/>
      <c r="AA13" s="656"/>
      <c r="AB13" s="656"/>
      <c r="AC13" s="657"/>
      <c r="AD13" s="655">
        <v>382</v>
      </c>
      <c r="AE13" s="656"/>
      <c r="AF13" s="656"/>
      <c r="AG13" s="656"/>
      <c r="AH13" s="656"/>
      <c r="AI13" s="656"/>
      <c r="AJ13" s="657"/>
      <c r="AK13" s="655">
        <v>265</v>
      </c>
      <c r="AL13" s="656"/>
      <c r="AM13" s="656"/>
      <c r="AN13" s="656"/>
      <c r="AO13" s="656"/>
      <c r="AP13" s="656"/>
      <c r="AQ13" s="657"/>
      <c r="AR13" s="917">
        <v>294</v>
      </c>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741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741</v>
      </c>
      <c r="AL15" s="656"/>
      <c r="AM15" s="656"/>
      <c r="AN15" s="656"/>
      <c r="AO15" s="656"/>
      <c r="AP15" s="656"/>
      <c r="AQ15" s="657"/>
      <c r="AR15" s="655" t="s">
        <v>779</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741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v>-108</v>
      </c>
      <c r="AE17" s="656"/>
      <c r="AF17" s="656"/>
      <c r="AG17" s="656"/>
      <c r="AH17" s="656"/>
      <c r="AI17" s="656"/>
      <c r="AJ17" s="657"/>
      <c r="AK17" s="655" t="s">
        <v>741</v>
      </c>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3">
        <f>SUM(P13:V17)</f>
        <v>643</v>
      </c>
      <c r="Q18" s="874"/>
      <c r="R18" s="874"/>
      <c r="S18" s="874"/>
      <c r="T18" s="874"/>
      <c r="U18" s="874"/>
      <c r="V18" s="875"/>
      <c r="W18" s="873">
        <f>SUM(W13:AC17)</f>
        <v>350</v>
      </c>
      <c r="X18" s="874"/>
      <c r="Y18" s="874"/>
      <c r="Z18" s="874"/>
      <c r="AA18" s="874"/>
      <c r="AB18" s="874"/>
      <c r="AC18" s="875"/>
      <c r="AD18" s="873">
        <f>SUM(AD13:AJ17)</f>
        <v>274</v>
      </c>
      <c r="AE18" s="874"/>
      <c r="AF18" s="874"/>
      <c r="AG18" s="874"/>
      <c r="AH18" s="874"/>
      <c r="AI18" s="874"/>
      <c r="AJ18" s="875"/>
      <c r="AK18" s="873">
        <f>SUM(AK13:AQ17)</f>
        <v>265</v>
      </c>
      <c r="AL18" s="874"/>
      <c r="AM18" s="874"/>
      <c r="AN18" s="874"/>
      <c r="AO18" s="874"/>
      <c r="AP18" s="874"/>
      <c r="AQ18" s="875"/>
      <c r="AR18" s="873">
        <f>SUM(AR13:AX17)</f>
        <v>294</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30</v>
      </c>
      <c r="Q19" s="656"/>
      <c r="R19" s="656"/>
      <c r="S19" s="656"/>
      <c r="T19" s="656"/>
      <c r="U19" s="656"/>
      <c r="V19" s="657"/>
      <c r="W19" s="655">
        <v>67</v>
      </c>
      <c r="X19" s="656"/>
      <c r="Y19" s="656"/>
      <c r="Z19" s="656"/>
      <c r="AA19" s="656"/>
      <c r="AB19" s="656"/>
      <c r="AC19" s="657"/>
      <c r="AD19" s="655">
        <v>160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4.6656298600311043E-2</v>
      </c>
      <c r="Q20" s="316"/>
      <c r="R20" s="316"/>
      <c r="S20" s="316"/>
      <c r="T20" s="316"/>
      <c r="U20" s="316"/>
      <c r="V20" s="316"/>
      <c r="W20" s="316">
        <f t="shared" ref="W20" si="0">IF(W18=0, "-", SUM(W19)/W18)</f>
        <v>0.19142857142857142</v>
      </c>
      <c r="X20" s="316"/>
      <c r="Y20" s="316"/>
      <c r="Z20" s="316"/>
      <c r="AA20" s="316"/>
      <c r="AB20" s="316"/>
      <c r="AC20" s="316"/>
      <c r="AD20" s="316">
        <f t="shared" ref="AD20" si="1">IF(AD18=0, "-", SUM(AD19)/AD18)</f>
        <v>0.58394160583941601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4"/>
      <c r="G21" s="314" t="s">
        <v>354</v>
      </c>
      <c r="H21" s="315"/>
      <c r="I21" s="315"/>
      <c r="J21" s="315"/>
      <c r="K21" s="315"/>
      <c r="L21" s="315"/>
      <c r="M21" s="315"/>
      <c r="N21" s="315"/>
      <c r="O21" s="315"/>
      <c r="P21" s="316">
        <f>IF(P19=0, "-", SUM(P19)/SUM(P13,P14))</f>
        <v>4.6656298600311043E-2</v>
      </c>
      <c r="Q21" s="316"/>
      <c r="R21" s="316"/>
      <c r="S21" s="316"/>
      <c r="T21" s="316"/>
      <c r="U21" s="316"/>
      <c r="V21" s="316"/>
      <c r="W21" s="316">
        <f t="shared" ref="W21" si="2">IF(W19=0, "-", SUM(W19)/SUM(W13,W14))</f>
        <v>0.19142857142857142</v>
      </c>
      <c r="X21" s="316"/>
      <c r="Y21" s="316"/>
      <c r="Z21" s="316"/>
      <c r="AA21" s="316"/>
      <c r="AB21" s="316"/>
      <c r="AC21" s="316"/>
      <c r="AD21" s="316">
        <f t="shared" ref="AD21" si="3">IF(AD19=0, "-", SUM(AD19)/SUM(AD13,AD14))</f>
        <v>0.41884816753926701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708</v>
      </c>
      <c r="B22" s="971"/>
      <c r="C22" s="971"/>
      <c r="D22" s="971"/>
      <c r="E22" s="971"/>
      <c r="F22" s="972"/>
      <c r="G22" s="966" t="s">
        <v>333</v>
      </c>
      <c r="H22" s="222"/>
      <c r="I22" s="222"/>
      <c r="J22" s="222"/>
      <c r="K22" s="222"/>
      <c r="L22" s="222"/>
      <c r="M22" s="222"/>
      <c r="N22" s="222"/>
      <c r="O22" s="223"/>
      <c r="P22" s="931" t="s">
        <v>706</v>
      </c>
      <c r="Q22" s="222"/>
      <c r="R22" s="222"/>
      <c r="S22" s="222"/>
      <c r="T22" s="222"/>
      <c r="U22" s="222"/>
      <c r="V22" s="223"/>
      <c r="W22" s="931" t="s">
        <v>707</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719</v>
      </c>
      <c r="H23" s="968"/>
      <c r="I23" s="968"/>
      <c r="J23" s="968"/>
      <c r="K23" s="968"/>
      <c r="L23" s="968"/>
      <c r="M23" s="968"/>
      <c r="N23" s="968"/>
      <c r="O23" s="969"/>
      <c r="P23" s="917">
        <v>265</v>
      </c>
      <c r="Q23" s="918"/>
      <c r="R23" s="918"/>
      <c r="S23" s="918"/>
      <c r="T23" s="918"/>
      <c r="U23" s="918"/>
      <c r="V23" s="932"/>
      <c r="W23" s="917">
        <v>294</v>
      </c>
      <c r="X23" s="918"/>
      <c r="Y23" s="918"/>
      <c r="Z23" s="918"/>
      <c r="AA23" s="918"/>
      <c r="AB23" s="918"/>
      <c r="AC23" s="932"/>
      <c r="AD23" s="980" t="s">
        <v>759</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5"/>
      <c r="Q24" s="656"/>
      <c r="R24" s="656"/>
      <c r="S24" s="656"/>
      <c r="T24" s="656"/>
      <c r="U24" s="656"/>
      <c r="V24" s="657"/>
      <c r="W24" s="655"/>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5"/>
      <c r="Q25" s="656"/>
      <c r="R25" s="656"/>
      <c r="S25" s="656"/>
      <c r="T25" s="656"/>
      <c r="U25" s="656"/>
      <c r="V25" s="657"/>
      <c r="W25" s="655"/>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3">
        <f>P29-SUM(P23:P27)</f>
        <v>0</v>
      </c>
      <c r="Q28" s="874"/>
      <c r="R28" s="874"/>
      <c r="S28" s="874"/>
      <c r="T28" s="874"/>
      <c r="U28" s="874"/>
      <c r="V28" s="875"/>
      <c r="W28" s="873">
        <f>W29-SUM(W23:W27)</f>
        <v>0</v>
      </c>
      <c r="X28" s="874"/>
      <c r="Y28" s="874"/>
      <c r="Z28" s="874"/>
      <c r="AA28" s="874"/>
      <c r="AB28" s="874"/>
      <c r="AC28" s="87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5">
        <f>AK13</f>
        <v>265</v>
      </c>
      <c r="Q29" s="656"/>
      <c r="R29" s="656"/>
      <c r="S29" s="656"/>
      <c r="T29" s="656"/>
      <c r="U29" s="656"/>
      <c r="V29" s="657"/>
      <c r="W29" s="949">
        <f>AR13</f>
        <v>294</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2" t="s">
        <v>413</v>
      </c>
      <c r="AJ30" s="912"/>
      <c r="AK30" s="912"/>
      <c r="AL30" s="853"/>
      <c r="AM30" s="912" t="s">
        <v>510</v>
      </c>
      <c r="AN30" s="912"/>
      <c r="AO30" s="912"/>
      <c r="AP30" s="853"/>
      <c r="AQ30" s="765" t="s">
        <v>232</v>
      </c>
      <c r="AR30" s="766"/>
      <c r="AS30" s="766"/>
      <c r="AT30" s="767"/>
      <c r="AU30" s="772" t="s">
        <v>134</v>
      </c>
      <c r="AV30" s="772"/>
      <c r="AW30" s="772"/>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t="s">
        <v>718</v>
      </c>
      <c r="AR31" s="201"/>
      <c r="AS31" s="136" t="s">
        <v>233</v>
      </c>
      <c r="AT31" s="137"/>
      <c r="AU31" s="200">
        <v>3</v>
      </c>
      <c r="AV31" s="200"/>
      <c r="AW31" s="392" t="s">
        <v>179</v>
      </c>
      <c r="AX31" s="393"/>
    </row>
    <row r="32" spans="1:50" ht="45.75" customHeight="1" x14ac:dyDescent="0.15">
      <c r="A32" s="397"/>
      <c r="B32" s="395"/>
      <c r="C32" s="395"/>
      <c r="D32" s="395"/>
      <c r="E32" s="395"/>
      <c r="F32" s="396"/>
      <c r="G32" s="563" t="s">
        <v>720</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372</v>
      </c>
      <c r="AC32" s="460"/>
      <c r="AD32" s="460"/>
      <c r="AE32" s="218">
        <v>93.8</v>
      </c>
      <c r="AF32" s="219"/>
      <c r="AG32" s="219"/>
      <c r="AH32" s="219"/>
      <c r="AI32" s="218">
        <v>93</v>
      </c>
      <c r="AJ32" s="219"/>
      <c r="AK32" s="219"/>
      <c r="AL32" s="219"/>
      <c r="AM32" s="218">
        <v>90</v>
      </c>
      <c r="AN32" s="219"/>
      <c r="AO32" s="219"/>
      <c r="AP32" s="219"/>
      <c r="AQ32" s="336" t="s">
        <v>718</v>
      </c>
      <c r="AR32" s="208"/>
      <c r="AS32" s="208"/>
      <c r="AT32" s="337"/>
      <c r="AU32" s="219" t="s">
        <v>718</v>
      </c>
      <c r="AV32" s="219"/>
      <c r="AW32" s="219"/>
      <c r="AX32" s="221"/>
    </row>
    <row r="33" spans="1:51" ht="45.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v>90</v>
      </c>
      <c r="AF33" s="219"/>
      <c r="AG33" s="219"/>
      <c r="AH33" s="219"/>
      <c r="AI33" s="218">
        <v>90</v>
      </c>
      <c r="AJ33" s="219"/>
      <c r="AK33" s="219"/>
      <c r="AL33" s="219"/>
      <c r="AM33" s="218">
        <v>90</v>
      </c>
      <c r="AN33" s="219"/>
      <c r="AO33" s="219"/>
      <c r="AP33" s="219"/>
      <c r="AQ33" s="336" t="s">
        <v>718</v>
      </c>
      <c r="AR33" s="208"/>
      <c r="AS33" s="208"/>
      <c r="AT33" s="337"/>
      <c r="AU33" s="219">
        <v>90</v>
      </c>
      <c r="AV33" s="219"/>
      <c r="AW33" s="219"/>
      <c r="AX33" s="221"/>
    </row>
    <row r="34" spans="1:51" ht="45.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104</v>
      </c>
      <c r="AF34" s="219"/>
      <c r="AG34" s="219"/>
      <c r="AH34" s="219"/>
      <c r="AI34" s="218">
        <v>103</v>
      </c>
      <c r="AJ34" s="219"/>
      <c r="AK34" s="219"/>
      <c r="AL34" s="219"/>
      <c r="AM34" s="218">
        <v>100</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5"/>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56</v>
      </c>
      <c r="AF101" s="282"/>
      <c r="AG101" s="282"/>
      <c r="AH101" s="282"/>
      <c r="AI101" s="282">
        <v>176</v>
      </c>
      <c r="AJ101" s="282"/>
      <c r="AK101" s="282"/>
      <c r="AL101" s="282"/>
      <c r="AM101" s="282">
        <v>537</v>
      </c>
      <c r="AN101" s="282"/>
      <c r="AO101" s="282"/>
      <c r="AP101" s="282"/>
      <c r="AQ101" s="282" t="s">
        <v>779</v>
      </c>
      <c r="AR101" s="282"/>
      <c r="AS101" s="282"/>
      <c r="AT101" s="282"/>
      <c r="AU101" s="218" t="s">
        <v>779</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2142</v>
      </c>
      <c r="AF102" s="282"/>
      <c r="AG102" s="282"/>
      <c r="AH102" s="282"/>
      <c r="AI102" s="282">
        <v>1167</v>
      </c>
      <c r="AJ102" s="282"/>
      <c r="AK102" s="282"/>
      <c r="AL102" s="282"/>
      <c r="AM102" s="282">
        <v>1289</v>
      </c>
      <c r="AN102" s="282"/>
      <c r="AO102" s="282"/>
      <c r="AP102" s="282"/>
      <c r="AQ102" s="282">
        <v>776</v>
      </c>
      <c r="AR102" s="282"/>
      <c r="AS102" s="282"/>
      <c r="AT102" s="282"/>
      <c r="AU102" s="225">
        <v>863</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539</v>
      </c>
      <c r="AF116" s="282"/>
      <c r="AG116" s="282"/>
      <c r="AH116" s="282"/>
      <c r="AI116" s="282">
        <v>381</v>
      </c>
      <c r="AJ116" s="282"/>
      <c r="AK116" s="282"/>
      <c r="AL116" s="282"/>
      <c r="AM116" s="282">
        <v>297</v>
      </c>
      <c r="AN116" s="282"/>
      <c r="AO116" s="282"/>
      <c r="AP116" s="282"/>
      <c r="AQ116" s="218">
        <v>342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728</v>
      </c>
      <c r="AF117" s="550"/>
      <c r="AG117" s="550"/>
      <c r="AH117" s="550"/>
      <c r="AI117" s="550" t="s">
        <v>729</v>
      </c>
      <c r="AJ117" s="550"/>
      <c r="AK117" s="550"/>
      <c r="AL117" s="550"/>
      <c r="AM117" s="550" t="s">
        <v>758</v>
      </c>
      <c r="AN117" s="550"/>
      <c r="AO117" s="550"/>
      <c r="AP117" s="550"/>
      <c r="AQ117" s="550" t="s">
        <v>777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2</v>
      </c>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732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6.2</v>
      </c>
      <c r="AF134" s="208"/>
      <c r="AG134" s="208"/>
      <c r="AH134" s="208"/>
      <c r="AI134" s="207">
        <v>7.5</v>
      </c>
      <c r="AJ134" s="208"/>
      <c r="AK134" s="208"/>
      <c r="AL134" s="208"/>
      <c r="AM134" s="207">
        <v>12.7</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v>5.0999999999999996</v>
      </c>
      <c r="AF135" s="208"/>
      <c r="AG135" s="208"/>
      <c r="AH135" s="208"/>
      <c r="AI135" s="207">
        <v>6.2</v>
      </c>
      <c r="AJ135" s="208"/>
      <c r="AK135" s="208"/>
      <c r="AL135" s="208"/>
      <c r="AM135" s="207">
        <v>13</v>
      </c>
      <c r="AN135" s="208"/>
      <c r="AO135" s="208"/>
      <c r="AP135" s="208"/>
      <c r="AQ135" s="207">
        <v>13</v>
      </c>
      <c r="AR135" s="208"/>
      <c r="AS135" s="208"/>
      <c r="AT135" s="208"/>
      <c r="AU135" s="207">
        <v>30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2</v>
      </c>
      <c r="AR137" s="200"/>
      <c r="AS137" s="136" t="s">
        <v>233</v>
      </c>
      <c r="AT137" s="137"/>
      <c r="AU137" s="201">
        <v>7</v>
      </c>
      <c r="AV137" s="201"/>
      <c r="AW137" s="136" t="s">
        <v>179</v>
      </c>
      <c r="AX137" s="196"/>
      <c r="AY137">
        <f>$AY$136</f>
        <v>1</v>
      </c>
    </row>
    <row r="138" spans="1:51" ht="39.75" customHeight="1" x14ac:dyDescent="0.15">
      <c r="A138" s="190"/>
      <c r="B138" s="187"/>
      <c r="C138" s="181"/>
      <c r="D138" s="187"/>
      <c r="E138" s="181"/>
      <c r="F138" s="182"/>
      <c r="G138" s="107" t="s">
        <v>733</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734</v>
      </c>
      <c r="AC138" s="206"/>
      <c r="AD138" s="206"/>
      <c r="AE138" s="207">
        <v>3085</v>
      </c>
      <c r="AF138" s="208"/>
      <c r="AG138" s="208"/>
      <c r="AH138" s="208"/>
      <c r="AI138" s="207">
        <v>3312</v>
      </c>
      <c r="AJ138" s="208"/>
      <c r="AK138" s="208"/>
      <c r="AL138" s="208"/>
      <c r="AM138" s="207">
        <v>3548</v>
      </c>
      <c r="AN138" s="208"/>
      <c r="AO138" s="208"/>
      <c r="AP138" s="208"/>
      <c r="AQ138" s="207" t="s">
        <v>718</v>
      </c>
      <c r="AR138" s="208"/>
      <c r="AS138" s="208"/>
      <c r="AT138" s="208"/>
      <c r="AU138" s="207" t="s">
        <v>718</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734</v>
      </c>
      <c r="AC139" s="214"/>
      <c r="AD139" s="214"/>
      <c r="AE139" s="207" t="s">
        <v>718</v>
      </c>
      <c r="AF139" s="208"/>
      <c r="AG139" s="208"/>
      <c r="AH139" s="208"/>
      <c r="AI139" s="207" t="s">
        <v>718</v>
      </c>
      <c r="AJ139" s="208"/>
      <c r="AK139" s="208"/>
      <c r="AL139" s="208"/>
      <c r="AM139" s="207">
        <v>3000</v>
      </c>
      <c r="AN139" s="208"/>
      <c r="AO139" s="208"/>
      <c r="AP139" s="208"/>
      <c r="AQ139" s="207">
        <v>3000</v>
      </c>
      <c r="AR139" s="208"/>
      <c r="AS139" s="208"/>
      <c r="AT139" s="208"/>
      <c r="AU139" s="207">
        <v>4300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9"/>
      <c r="E430" s="175" t="s">
        <v>400</v>
      </c>
      <c r="F430" s="893"/>
      <c r="G430" s="894" t="s">
        <v>252</v>
      </c>
      <c r="H430" s="126"/>
      <c r="I430" s="126"/>
      <c r="J430" s="895" t="s">
        <v>718</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754</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754</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754</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718</v>
      </c>
      <c r="AF437" s="201"/>
      <c r="AG437" s="136" t="s">
        <v>233</v>
      </c>
      <c r="AH437" s="137"/>
      <c r="AI437" s="335"/>
      <c r="AJ437" s="335"/>
      <c r="AK437" s="335"/>
      <c r="AL437" s="157"/>
      <c r="AM437" s="335"/>
      <c r="AN437" s="335"/>
      <c r="AO437" s="335"/>
      <c r="AP437" s="157"/>
      <c r="AQ437" s="250" t="s">
        <v>718</v>
      </c>
      <c r="AR437" s="201"/>
      <c r="AS437" s="136" t="s">
        <v>233</v>
      </c>
      <c r="AT437" s="137"/>
      <c r="AU437" s="201" t="s">
        <v>718</v>
      </c>
      <c r="AV437" s="201"/>
      <c r="AW437" s="136" t="s">
        <v>179</v>
      </c>
      <c r="AX437" s="196"/>
      <c r="AY437">
        <f>$AY$436</f>
        <v>1</v>
      </c>
    </row>
    <row r="438" spans="1:51" ht="23.25" hidden="1" customHeight="1" x14ac:dyDescent="0.15">
      <c r="A438" s="190"/>
      <c r="B438" s="187"/>
      <c r="C438" s="181"/>
      <c r="D438" s="187"/>
      <c r="E438" s="338"/>
      <c r="F438" s="339"/>
      <c r="G438" s="107" t="s">
        <v>718</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718</v>
      </c>
      <c r="AC438" s="214"/>
      <c r="AD438" s="214"/>
      <c r="AE438" s="336" t="s">
        <v>718</v>
      </c>
      <c r="AF438" s="208"/>
      <c r="AG438" s="208"/>
      <c r="AH438" s="208"/>
      <c r="AI438" s="336" t="s">
        <v>718</v>
      </c>
      <c r="AJ438" s="208"/>
      <c r="AK438" s="208"/>
      <c r="AL438" s="208"/>
      <c r="AM438" s="336"/>
      <c r="AN438" s="208"/>
      <c r="AO438" s="208"/>
      <c r="AP438" s="337"/>
      <c r="AQ438" s="336" t="s">
        <v>718</v>
      </c>
      <c r="AR438" s="208"/>
      <c r="AS438" s="208"/>
      <c r="AT438" s="337"/>
      <c r="AU438" s="208" t="s">
        <v>718</v>
      </c>
      <c r="AV438" s="208"/>
      <c r="AW438" s="208"/>
      <c r="AX438" s="209"/>
      <c r="AY438">
        <f t="shared" ref="AY438:AY440" si="64">$AY$436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718</v>
      </c>
      <c r="AC439" s="206"/>
      <c r="AD439" s="206"/>
      <c r="AE439" s="336" t="s">
        <v>718</v>
      </c>
      <c r="AF439" s="208"/>
      <c r="AG439" s="208"/>
      <c r="AH439" s="337"/>
      <c r="AI439" s="336" t="s">
        <v>718</v>
      </c>
      <c r="AJ439" s="208"/>
      <c r="AK439" s="208"/>
      <c r="AL439" s="208"/>
      <c r="AM439" s="336"/>
      <c r="AN439" s="208"/>
      <c r="AO439" s="208"/>
      <c r="AP439" s="337"/>
      <c r="AQ439" s="336" t="s">
        <v>718</v>
      </c>
      <c r="AR439" s="208"/>
      <c r="AS439" s="208"/>
      <c r="AT439" s="337"/>
      <c r="AU439" s="208" t="s">
        <v>718</v>
      </c>
      <c r="AV439" s="208"/>
      <c r="AW439" s="208"/>
      <c r="AX439" s="209"/>
      <c r="AY439">
        <f t="shared" si="64"/>
        <v>1</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718</v>
      </c>
      <c r="AF440" s="208"/>
      <c r="AG440" s="208"/>
      <c r="AH440" s="337"/>
      <c r="AI440" s="336" t="s">
        <v>718</v>
      </c>
      <c r="AJ440" s="208"/>
      <c r="AK440" s="208"/>
      <c r="AL440" s="208"/>
      <c r="AM440" s="336"/>
      <c r="AN440" s="208"/>
      <c r="AO440" s="208"/>
      <c r="AP440" s="337"/>
      <c r="AQ440" s="336" t="s">
        <v>718</v>
      </c>
      <c r="AR440" s="208"/>
      <c r="AS440" s="208"/>
      <c r="AT440" s="337"/>
      <c r="AU440" s="208" t="s">
        <v>718</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754</v>
      </c>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754</v>
      </c>
      <c r="AN459" s="208"/>
      <c r="AO459" s="208"/>
      <c r="AP459" s="337"/>
      <c r="AQ459" s="336" t="s">
        <v>718</v>
      </c>
      <c r="AR459" s="208"/>
      <c r="AS459" s="208"/>
      <c r="AT459" s="337"/>
      <c r="AU459" s="208" t="s">
        <v>718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t="s">
        <v>754</v>
      </c>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4"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740</v>
      </c>
      <c r="AE702" s="342"/>
      <c r="AF702" s="342"/>
      <c r="AG702" s="379" t="s">
        <v>744</v>
      </c>
      <c r="AH702" s="380"/>
      <c r="AI702" s="380"/>
      <c r="AJ702" s="380"/>
      <c r="AK702" s="380"/>
      <c r="AL702" s="380"/>
      <c r="AM702" s="380"/>
      <c r="AN702" s="380"/>
      <c r="AO702" s="380"/>
      <c r="AP702" s="380"/>
      <c r="AQ702" s="380"/>
      <c r="AR702" s="380"/>
      <c r="AS702" s="380"/>
      <c r="AT702" s="380"/>
      <c r="AU702" s="380"/>
      <c r="AV702" s="380"/>
      <c r="AW702" s="380"/>
      <c r="AX702" s="381"/>
    </row>
    <row r="703" spans="1:51" ht="44.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740</v>
      </c>
      <c r="AE703" s="323"/>
      <c r="AF703" s="323"/>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39"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740</v>
      </c>
      <c r="AE704" s="781"/>
      <c r="AF704" s="781"/>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751</v>
      </c>
      <c r="AE705" s="713"/>
      <c r="AF705" s="713"/>
      <c r="AG705" s="128" t="s">
        <v>718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63.7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740</v>
      </c>
      <c r="AE708" s="603"/>
      <c r="AF708" s="603"/>
      <c r="AG708" s="740" t="s">
        <v>747</v>
      </c>
      <c r="AH708" s="741"/>
      <c r="AI708" s="741"/>
      <c r="AJ708" s="741"/>
      <c r="AK708" s="741"/>
      <c r="AL708" s="741"/>
      <c r="AM708" s="741"/>
      <c r="AN708" s="741"/>
      <c r="AO708" s="741"/>
      <c r="AP708" s="741"/>
      <c r="AQ708" s="741"/>
      <c r="AR708" s="741"/>
      <c r="AS708" s="741"/>
      <c r="AT708" s="741"/>
      <c r="AU708" s="741"/>
      <c r="AV708" s="741"/>
      <c r="AW708" s="741"/>
      <c r="AX708" s="742"/>
    </row>
    <row r="709" spans="1:50" ht="36"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740</v>
      </c>
      <c r="AE709" s="323"/>
      <c r="AF709" s="323"/>
      <c r="AG709" s="104" t="s">
        <v>748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751</v>
      </c>
      <c r="AE710" s="323"/>
      <c r="AF710" s="323"/>
      <c r="AG710" s="104" t="s">
        <v>718</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740</v>
      </c>
      <c r="AE711" s="323"/>
      <c r="AF711" s="323"/>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74.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740</v>
      </c>
      <c r="AE712" s="781"/>
      <c r="AF712" s="781"/>
      <c r="AG712" s="805" t="s">
        <v>763</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751</v>
      </c>
      <c r="AE713" s="323"/>
      <c r="AF713" s="661"/>
      <c r="AG713" s="104" t="s">
        <v>752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751</v>
      </c>
      <c r="AE714" s="803"/>
      <c r="AF714" s="804"/>
      <c r="AG714" s="734" t="s">
        <v>752</v>
      </c>
      <c r="AH714" s="735"/>
      <c r="AI714" s="735"/>
      <c r="AJ714" s="735"/>
      <c r="AK714" s="735"/>
      <c r="AL714" s="735"/>
      <c r="AM714" s="735"/>
      <c r="AN714" s="735"/>
      <c r="AO714" s="735"/>
      <c r="AP714" s="735"/>
      <c r="AQ714" s="735"/>
      <c r="AR714" s="735"/>
      <c r="AS714" s="735"/>
      <c r="AT714" s="735"/>
      <c r="AU714" s="735"/>
      <c r="AV714" s="735"/>
      <c r="AW714" s="735"/>
      <c r="AX714" s="736"/>
    </row>
    <row r="715" spans="1:50" ht="74.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740</v>
      </c>
      <c r="AE715" s="603"/>
      <c r="AF715" s="654"/>
      <c r="AG715" s="740" t="s">
        <v>756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751</v>
      </c>
      <c r="AE716" s="625"/>
      <c r="AF716" s="625"/>
      <c r="AG716" s="104" t="s">
        <v>718</v>
      </c>
      <c r="AH716" s="105"/>
      <c r="AI716" s="105"/>
      <c r="AJ716" s="105"/>
      <c r="AK716" s="105"/>
      <c r="AL716" s="105"/>
      <c r="AM716" s="105"/>
      <c r="AN716" s="105"/>
      <c r="AO716" s="105"/>
      <c r="AP716" s="105"/>
      <c r="AQ716" s="105"/>
      <c r="AR716" s="105"/>
      <c r="AS716" s="105"/>
      <c r="AT716" s="105"/>
      <c r="AU716" s="105"/>
      <c r="AV716" s="105"/>
      <c r="AW716" s="105"/>
      <c r="AX716" s="106"/>
    </row>
    <row r="717" spans="1:50" ht="74.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762</v>
      </c>
      <c r="AE717" s="323"/>
      <c r="AF717" s="323"/>
      <c r="AG717" s="104" t="s">
        <v>763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751</v>
      </c>
      <c r="AE718" s="323"/>
      <c r="AF718" s="323"/>
      <c r="AG718" s="130" t="s">
        <v>718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740</v>
      </c>
      <c r="AE719" s="603"/>
      <c r="AF719" s="603"/>
      <c r="AG719" s="128" t="s">
        <v>750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c r="H721" s="285"/>
      <c r="I721" s="77" t="str">
        <f>IF(OR(G721="　", G721=""), "", "-")</f>
        <v/>
      </c>
      <c r="J721" s="288">
        <v>547</v>
      </c>
      <c r="K721" s="288"/>
      <c r="L721" s="77" t="str">
        <f>IF(M721="","","-")</f>
        <v/>
      </c>
      <c r="M721" s="78"/>
      <c r="N721" s="301" t="s">
        <v>735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711</v>
      </c>
      <c r="D722" s="294"/>
      <c r="E722" s="294"/>
      <c r="F722" s="295"/>
      <c r="G722" s="284"/>
      <c r="H722" s="285"/>
      <c r="I722" s="77" t="str">
        <f t="shared" ref="I722:I725" si="113">IF(OR(G722="　", G722=""), "", "-")</f>
        <v/>
      </c>
      <c r="J722" s="288">
        <v>550</v>
      </c>
      <c r="K722" s="288"/>
      <c r="L722" s="77" t="str">
        <f t="shared" ref="L722:L725" si="114">IF(M722="","","-")</f>
        <v/>
      </c>
      <c r="M722" s="78"/>
      <c r="N722" s="301" t="s">
        <v>736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t="s">
        <v>711</v>
      </c>
      <c r="D723" s="294"/>
      <c r="E723" s="294"/>
      <c r="F723" s="295"/>
      <c r="G723" s="284"/>
      <c r="H723" s="285"/>
      <c r="I723" s="77" t="str">
        <f t="shared" si="113"/>
        <v/>
      </c>
      <c r="J723" s="288">
        <v>551</v>
      </c>
      <c r="K723" s="288"/>
      <c r="L723" s="77" t="str">
        <f t="shared" si="114"/>
        <v/>
      </c>
      <c r="M723" s="78"/>
      <c r="N723" s="301" t="s">
        <v>737</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755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760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776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hidden="1" customHeight="1" x14ac:dyDescent="0.15">
      <c r="A737" s="988" t="s">
        <v>673</v>
      </c>
      <c r="B737" s="211"/>
      <c r="C737" s="211"/>
      <c r="D737" s="212"/>
      <c r="E737" s="952" t="s">
        <v>718</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hidden="1" customHeight="1" x14ac:dyDescent="0.15">
      <c r="A738" s="361" t="s">
        <v>398</v>
      </c>
      <c r="B738" s="361"/>
      <c r="C738" s="361"/>
      <c r="D738" s="361"/>
      <c r="E738" s="952" t="s">
        <v>718</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hidden="1" customHeight="1" x14ac:dyDescent="0.15">
      <c r="A739" s="361" t="s">
        <v>397</v>
      </c>
      <c r="B739" s="361"/>
      <c r="C739" s="361"/>
      <c r="D739" s="361"/>
      <c r="E739" s="952" t="s">
        <v>718</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hidden="1" customHeight="1" x14ac:dyDescent="0.15">
      <c r="A740" s="361" t="s">
        <v>396</v>
      </c>
      <c r="B740" s="361"/>
      <c r="C740" s="361"/>
      <c r="D740" s="361"/>
      <c r="E740" s="952" t="s">
        <v>718</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hidden="1" customHeight="1" x14ac:dyDescent="0.15">
      <c r="A741" s="361" t="s">
        <v>395</v>
      </c>
      <c r="B741" s="361"/>
      <c r="C741" s="361"/>
      <c r="D741" s="361"/>
      <c r="E741" s="952" t="s">
        <v>718</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hidden="1" customHeight="1" x14ac:dyDescent="0.15">
      <c r="A742" s="361" t="s">
        <v>394</v>
      </c>
      <c r="B742" s="361"/>
      <c r="C742" s="361"/>
      <c r="D742" s="361"/>
      <c r="E742" s="952" t="s">
        <v>718</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393</v>
      </c>
      <c r="B743" s="361"/>
      <c r="C743" s="361"/>
      <c r="D743" s="361"/>
      <c r="E743" s="952" t="s">
        <v>718</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392</v>
      </c>
      <c r="B744" s="361"/>
      <c r="C744" s="361"/>
      <c r="D744" s="361"/>
      <c r="E744" s="952" t="s">
        <v>738</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391</v>
      </c>
      <c r="B745" s="361"/>
      <c r="C745" s="361"/>
      <c r="D745" s="361"/>
      <c r="E745" s="989" t="s">
        <v>739</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546</v>
      </c>
      <c r="B746" s="361"/>
      <c r="C746" s="361"/>
      <c r="D746" s="361"/>
      <c r="E746" s="958" t="s">
        <v>711</v>
      </c>
      <c r="F746" s="956"/>
      <c r="G746" s="956"/>
      <c r="H746" s="100" t="str">
        <f>IF(E746="","","-")</f>
        <v>-</v>
      </c>
      <c r="I746" s="956"/>
      <c r="J746" s="956"/>
      <c r="K746" s="100" t="str">
        <f>IF(I746="","","-")</f>
        <v/>
      </c>
      <c r="L746" s="957">
        <v>492</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510</v>
      </c>
      <c r="B747" s="361"/>
      <c r="C747" s="361"/>
      <c r="D747" s="361"/>
      <c r="E747" s="958" t="s">
        <v>711</v>
      </c>
      <c r="F747" s="956"/>
      <c r="G747" s="956"/>
      <c r="H747" s="100" t="str">
        <f>IF(E747="","","-")</f>
        <v>-</v>
      </c>
      <c r="I747" s="956"/>
      <c r="J747" s="956"/>
      <c r="K747" s="100" t="str">
        <f>IF(I747="","","-")</f>
        <v/>
      </c>
      <c r="L747" s="957">
        <v>493</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thickBo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765</v>
      </c>
      <c r="H789" s="669"/>
      <c r="I789" s="669"/>
      <c r="J789" s="669"/>
      <c r="K789" s="670"/>
      <c r="L789" s="662" t="s">
        <v>778</v>
      </c>
      <c r="M789" s="663"/>
      <c r="N789" s="663"/>
      <c r="O789" s="663"/>
      <c r="P789" s="663"/>
      <c r="Q789" s="663"/>
      <c r="R789" s="663"/>
      <c r="S789" s="663"/>
      <c r="T789" s="663"/>
      <c r="U789" s="663"/>
      <c r="V789" s="663"/>
      <c r="W789" s="663"/>
      <c r="X789" s="664"/>
      <c r="Y789" s="382">
        <v>0.7</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t="s">
        <v>766</v>
      </c>
      <c r="D845" s="343"/>
      <c r="E845" s="343"/>
      <c r="F845" s="343"/>
      <c r="G845" s="343"/>
      <c r="H845" s="343"/>
      <c r="I845" s="343"/>
      <c r="J845" s="344" t="s">
        <v>718</v>
      </c>
      <c r="K845" s="345"/>
      <c r="L845" s="345"/>
      <c r="M845" s="345"/>
      <c r="N845" s="345"/>
      <c r="O845" s="345"/>
      <c r="P845" s="902" t="s">
        <v>718</v>
      </c>
      <c r="Q845" s="902"/>
      <c r="R845" s="902"/>
      <c r="S845" s="902"/>
      <c r="T845" s="902"/>
      <c r="U845" s="902"/>
      <c r="V845" s="902"/>
      <c r="W845" s="902"/>
      <c r="X845" s="902"/>
      <c r="Y845" s="347">
        <v>0.7</v>
      </c>
      <c r="Z845" s="348"/>
      <c r="AA845" s="348"/>
      <c r="AB845" s="349"/>
      <c r="AC845" s="350"/>
      <c r="AD845" s="351"/>
      <c r="AE845" s="351"/>
      <c r="AF845" s="351"/>
      <c r="AG845" s="351"/>
      <c r="AH845" s="366" t="s">
        <v>779</v>
      </c>
      <c r="AI845" s="367"/>
      <c r="AJ845" s="367"/>
      <c r="AK845" s="367"/>
      <c r="AL845" s="354" t="s">
        <v>779</v>
      </c>
      <c r="AM845" s="355"/>
      <c r="AN845" s="355"/>
      <c r="AO845" s="356"/>
      <c r="AP845" s="357" t="s">
        <v>779</v>
      </c>
      <c r="AQ845" s="357"/>
      <c r="AR845" s="357"/>
      <c r="AS845" s="357"/>
      <c r="AT845" s="357"/>
      <c r="AU845" s="357"/>
      <c r="AV845" s="357"/>
      <c r="AW845" s="357"/>
      <c r="AX845" s="357"/>
    </row>
    <row r="846" spans="1:51" ht="30" customHeight="1" x14ac:dyDescent="0.15">
      <c r="A846" s="370">
        <v>2</v>
      </c>
      <c r="B846" s="370">
        <v>1</v>
      </c>
      <c r="C846" s="343" t="s">
        <v>767</v>
      </c>
      <c r="D846" s="343"/>
      <c r="E846" s="343"/>
      <c r="F846" s="343"/>
      <c r="G846" s="343"/>
      <c r="H846" s="343"/>
      <c r="I846" s="343"/>
      <c r="J846" s="344" t="s">
        <v>718</v>
      </c>
      <c r="K846" s="345"/>
      <c r="L846" s="345"/>
      <c r="M846" s="345"/>
      <c r="N846" s="345"/>
      <c r="O846" s="345"/>
      <c r="P846" s="902" t="s">
        <v>718</v>
      </c>
      <c r="Q846" s="902"/>
      <c r="R846" s="902"/>
      <c r="S846" s="902"/>
      <c r="T846" s="902"/>
      <c r="U846" s="902"/>
      <c r="V846" s="902"/>
      <c r="W846" s="902"/>
      <c r="X846" s="902"/>
      <c r="Y846" s="347">
        <v>0.7</v>
      </c>
      <c r="Z846" s="348"/>
      <c r="AA846" s="348"/>
      <c r="AB846" s="349"/>
      <c r="AC846" s="350"/>
      <c r="AD846" s="351"/>
      <c r="AE846" s="351"/>
      <c r="AF846" s="351"/>
      <c r="AG846" s="351"/>
      <c r="AH846" s="366" t="s">
        <v>779</v>
      </c>
      <c r="AI846" s="367"/>
      <c r="AJ846" s="367"/>
      <c r="AK846" s="367"/>
      <c r="AL846" s="354" t="s">
        <v>779</v>
      </c>
      <c r="AM846" s="355"/>
      <c r="AN846" s="355"/>
      <c r="AO846" s="356"/>
      <c r="AP846" s="357" t="s">
        <v>779</v>
      </c>
      <c r="AQ846" s="357"/>
      <c r="AR846" s="357"/>
      <c r="AS846" s="357"/>
      <c r="AT846" s="357"/>
      <c r="AU846" s="357"/>
      <c r="AV846" s="357"/>
      <c r="AW846" s="357"/>
      <c r="AX846" s="357"/>
      <c r="AY846">
        <f>COUNTA($C$846)</f>
        <v>1</v>
      </c>
    </row>
    <row r="847" spans="1:51" ht="30" customHeight="1" x14ac:dyDescent="0.15">
      <c r="A847" s="370">
        <v>3</v>
      </c>
      <c r="B847" s="370">
        <v>1</v>
      </c>
      <c r="C847" s="358" t="s">
        <v>768</v>
      </c>
      <c r="D847" s="343"/>
      <c r="E847" s="343"/>
      <c r="F847" s="343"/>
      <c r="G847" s="343"/>
      <c r="H847" s="343"/>
      <c r="I847" s="343"/>
      <c r="J847" s="344" t="s">
        <v>718</v>
      </c>
      <c r="K847" s="345"/>
      <c r="L847" s="345"/>
      <c r="M847" s="345"/>
      <c r="N847" s="345"/>
      <c r="O847" s="345"/>
      <c r="P847" s="903" t="s">
        <v>718</v>
      </c>
      <c r="Q847" s="902"/>
      <c r="R847" s="902"/>
      <c r="S847" s="902"/>
      <c r="T847" s="902"/>
      <c r="U847" s="902"/>
      <c r="V847" s="902"/>
      <c r="W847" s="902"/>
      <c r="X847" s="902"/>
      <c r="Y847" s="347">
        <v>0.7</v>
      </c>
      <c r="Z847" s="348"/>
      <c r="AA847" s="348"/>
      <c r="AB847" s="349"/>
      <c r="AC847" s="350"/>
      <c r="AD847" s="351"/>
      <c r="AE847" s="351"/>
      <c r="AF847" s="351"/>
      <c r="AG847" s="351"/>
      <c r="AH847" s="352" t="s">
        <v>779</v>
      </c>
      <c r="AI847" s="353"/>
      <c r="AJ847" s="353"/>
      <c r="AK847" s="353"/>
      <c r="AL847" s="354" t="s">
        <v>779</v>
      </c>
      <c r="AM847" s="355"/>
      <c r="AN847" s="355"/>
      <c r="AO847" s="356"/>
      <c r="AP847" s="357" t="s">
        <v>779</v>
      </c>
      <c r="AQ847" s="357"/>
      <c r="AR847" s="357"/>
      <c r="AS847" s="357"/>
      <c r="AT847" s="357"/>
      <c r="AU847" s="357"/>
      <c r="AV847" s="357"/>
      <c r="AW847" s="357"/>
      <c r="AX847" s="357"/>
      <c r="AY847">
        <f>COUNTA($C$847)</f>
        <v>1</v>
      </c>
    </row>
    <row r="848" spans="1:51" ht="30" customHeight="1" x14ac:dyDescent="0.15">
      <c r="A848" s="370">
        <v>4</v>
      </c>
      <c r="B848" s="370">
        <v>1</v>
      </c>
      <c r="C848" s="358" t="s">
        <v>769</v>
      </c>
      <c r="D848" s="343"/>
      <c r="E848" s="343"/>
      <c r="F848" s="343"/>
      <c r="G848" s="343"/>
      <c r="H848" s="343"/>
      <c r="I848" s="343"/>
      <c r="J848" s="344" t="s">
        <v>718</v>
      </c>
      <c r="K848" s="345"/>
      <c r="L848" s="345"/>
      <c r="M848" s="345"/>
      <c r="N848" s="345"/>
      <c r="O848" s="345"/>
      <c r="P848" s="903" t="s">
        <v>718</v>
      </c>
      <c r="Q848" s="902"/>
      <c r="R848" s="902"/>
      <c r="S848" s="902"/>
      <c r="T848" s="902"/>
      <c r="U848" s="902"/>
      <c r="V848" s="902"/>
      <c r="W848" s="902"/>
      <c r="X848" s="902"/>
      <c r="Y848" s="347">
        <v>0.7</v>
      </c>
      <c r="Z848" s="348"/>
      <c r="AA848" s="348"/>
      <c r="AB848" s="349"/>
      <c r="AC848" s="350"/>
      <c r="AD848" s="351"/>
      <c r="AE848" s="351"/>
      <c r="AF848" s="351"/>
      <c r="AG848" s="351"/>
      <c r="AH848" s="352" t="s">
        <v>779</v>
      </c>
      <c r="AI848" s="353"/>
      <c r="AJ848" s="353"/>
      <c r="AK848" s="353"/>
      <c r="AL848" s="354" t="s">
        <v>779</v>
      </c>
      <c r="AM848" s="355"/>
      <c r="AN848" s="355"/>
      <c r="AO848" s="356"/>
      <c r="AP848" s="357" t="s">
        <v>779</v>
      </c>
      <c r="AQ848" s="357"/>
      <c r="AR848" s="357"/>
      <c r="AS848" s="357"/>
      <c r="AT848" s="357"/>
      <c r="AU848" s="357"/>
      <c r="AV848" s="357"/>
      <c r="AW848" s="357"/>
      <c r="AX848" s="357"/>
      <c r="AY848">
        <f>COUNTA($C$848)</f>
        <v>1</v>
      </c>
    </row>
    <row r="849" spans="1:51" ht="30" customHeight="1" x14ac:dyDescent="0.15">
      <c r="A849" s="370">
        <v>5</v>
      </c>
      <c r="B849" s="370">
        <v>1</v>
      </c>
      <c r="C849" s="343" t="s">
        <v>770</v>
      </c>
      <c r="D849" s="343"/>
      <c r="E849" s="343"/>
      <c r="F849" s="343"/>
      <c r="G849" s="343"/>
      <c r="H849" s="343"/>
      <c r="I849" s="343"/>
      <c r="J849" s="344" t="s">
        <v>718</v>
      </c>
      <c r="K849" s="345"/>
      <c r="L849" s="345"/>
      <c r="M849" s="345"/>
      <c r="N849" s="345"/>
      <c r="O849" s="345"/>
      <c r="P849" s="902" t="s">
        <v>718</v>
      </c>
      <c r="Q849" s="902"/>
      <c r="R849" s="902"/>
      <c r="S849" s="902"/>
      <c r="T849" s="902"/>
      <c r="U849" s="902"/>
      <c r="V849" s="902"/>
      <c r="W849" s="902"/>
      <c r="X849" s="902"/>
      <c r="Y849" s="347">
        <v>0.7</v>
      </c>
      <c r="Z849" s="348"/>
      <c r="AA849" s="348"/>
      <c r="AB849" s="349"/>
      <c r="AC849" s="350"/>
      <c r="AD849" s="351"/>
      <c r="AE849" s="351"/>
      <c r="AF849" s="351"/>
      <c r="AG849" s="351"/>
      <c r="AH849" s="352" t="s">
        <v>779</v>
      </c>
      <c r="AI849" s="353"/>
      <c r="AJ849" s="353"/>
      <c r="AK849" s="353"/>
      <c r="AL849" s="354" t="s">
        <v>779</v>
      </c>
      <c r="AM849" s="355"/>
      <c r="AN849" s="355"/>
      <c r="AO849" s="356"/>
      <c r="AP849" s="357" t="s">
        <v>779</v>
      </c>
      <c r="AQ849" s="357"/>
      <c r="AR849" s="357"/>
      <c r="AS849" s="357"/>
      <c r="AT849" s="357"/>
      <c r="AU849" s="357"/>
      <c r="AV849" s="357"/>
      <c r="AW849" s="357"/>
      <c r="AX849" s="357"/>
      <c r="AY849">
        <f>COUNTA($C$849)</f>
        <v>1</v>
      </c>
    </row>
    <row r="850" spans="1:51" ht="30" customHeight="1" x14ac:dyDescent="0.15">
      <c r="A850" s="370">
        <v>6</v>
      </c>
      <c r="B850" s="370">
        <v>1</v>
      </c>
      <c r="C850" s="343" t="s">
        <v>771</v>
      </c>
      <c r="D850" s="343"/>
      <c r="E850" s="343"/>
      <c r="F850" s="343"/>
      <c r="G850" s="343"/>
      <c r="H850" s="343"/>
      <c r="I850" s="343"/>
      <c r="J850" s="344" t="s">
        <v>718</v>
      </c>
      <c r="K850" s="345"/>
      <c r="L850" s="345"/>
      <c r="M850" s="345"/>
      <c r="N850" s="345"/>
      <c r="O850" s="345"/>
      <c r="P850" s="902" t="s">
        <v>718</v>
      </c>
      <c r="Q850" s="902"/>
      <c r="R850" s="902"/>
      <c r="S850" s="902"/>
      <c r="T850" s="902"/>
      <c r="U850" s="902"/>
      <c r="V850" s="902"/>
      <c r="W850" s="902"/>
      <c r="X850" s="902"/>
      <c r="Y850" s="347">
        <v>0.7</v>
      </c>
      <c r="Z850" s="348"/>
      <c r="AA850" s="348"/>
      <c r="AB850" s="349"/>
      <c r="AC850" s="350"/>
      <c r="AD850" s="351"/>
      <c r="AE850" s="351"/>
      <c r="AF850" s="351"/>
      <c r="AG850" s="351"/>
      <c r="AH850" s="352" t="s">
        <v>779</v>
      </c>
      <c r="AI850" s="353"/>
      <c r="AJ850" s="353"/>
      <c r="AK850" s="353"/>
      <c r="AL850" s="354" t="s">
        <v>779</v>
      </c>
      <c r="AM850" s="355"/>
      <c r="AN850" s="355"/>
      <c r="AO850" s="356"/>
      <c r="AP850" s="357" t="s">
        <v>779</v>
      </c>
      <c r="AQ850" s="357"/>
      <c r="AR850" s="357"/>
      <c r="AS850" s="357"/>
      <c r="AT850" s="357"/>
      <c r="AU850" s="357"/>
      <c r="AV850" s="357"/>
      <c r="AW850" s="357"/>
      <c r="AX850" s="357"/>
      <c r="AY850">
        <f>COUNTA($C$850)</f>
        <v>1</v>
      </c>
    </row>
    <row r="851" spans="1:51" ht="30" customHeight="1" x14ac:dyDescent="0.15">
      <c r="A851" s="370">
        <v>7</v>
      </c>
      <c r="B851" s="370">
        <v>1</v>
      </c>
      <c r="C851" s="343" t="s">
        <v>772</v>
      </c>
      <c r="D851" s="343"/>
      <c r="E851" s="343"/>
      <c r="F851" s="343"/>
      <c r="G851" s="343"/>
      <c r="H851" s="343"/>
      <c r="I851" s="343"/>
      <c r="J851" s="344" t="s">
        <v>718</v>
      </c>
      <c r="K851" s="345"/>
      <c r="L851" s="345"/>
      <c r="M851" s="345"/>
      <c r="N851" s="345"/>
      <c r="O851" s="345"/>
      <c r="P851" s="902" t="s">
        <v>718</v>
      </c>
      <c r="Q851" s="902"/>
      <c r="R851" s="902"/>
      <c r="S851" s="902"/>
      <c r="T851" s="902"/>
      <c r="U851" s="902"/>
      <c r="V851" s="902"/>
      <c r="W851" s="902"/>
      <c r="X851" s="902"/>
      <c r="Y851" s="347">
        <v>0.7</v>
      </c>
      <c r="Z851" s="348"/>
      <c r="AA851" s="348"/>
      <c r="AB851" s="349"/>
      <c r="AC851" s="350"/>
      <c r="AD851" s="351"/>
      <c r="AE851" s="351"/>
      <c r="AF851" s="351"/>
      <c r="AG851" s="351"/>
      <c r="AH851" s="352" t="s">
        <v>779</v>
      </c>
      <c r="AI851" s="353"/>
      <c r="AJ851" s="353"/>
      <c r="AK851" s="353"/>
      <c r="AL851" s="354" t="s">
        <v>779</v>
      </c>
      <c r="AM851" s="355"/>
      <c r="AN851" s="355"/>
      <c r="AO851" s="356"/>
      <c r="AP851" s="357" t="s">
        <v>779</v>
      </c>
      <c r="AQ851" s="357"/>
      <c r="AR851" s="357"/>
      <c r="AS851" s="357"/>
      <c r="AT851" s="357"/>
      <c r="AU851" s="357"/>
      <c r="AV851" s="357"/>
      <c r="AW851" s="357"/>
      <c r="AX851" s="357"/>
      <c r="AY851">
        <f>COUNTA($C$851)</f>
        <v>1</v>
      </c>
    </row>
    <row r="852" spans="1:51" ht="30" customHeight="1" x14ac:dyDescent="0.15">
      <c r="A852" s="370">
        <v>8</v>
      </c>
      <c r="B852" s="370">
        <v>1</v>
      </c>
      <c r="C852" s="343" t="s">
        <v>773</v>
      </c>
      <c r="D852" s="343"/>
      <c r="E852" s="343"/>
      <c r="F852" s="343"/>
      <c r="G852" s="343"/>
      <c r="H852" s="343"/>
      <c r="I852" s="343"/>
      <c r="J852" s="344" t="s">
        <v>718</v>
      </c>
      <c r="K852" s="345"/>
      <c r="L852" s="345"/>
      <c r="M852" s="345"/>
      <c r="N852" s="345"/>
      <c r="O852" s="345"/>
      <c r="P852" s="902" t="s">
        <v>718</v>
      </c>
      <c r="Q852" s="902"/>
      <c r="R852" s="902"/>
      <c r="S852" s="902"/>
      <c r="T852" s="902"/>
      <c r="U852" s="902"/>
      <c r="V852" s="902"/>
      <c r="W852" s="902"/>
      <c r="X852" s="902"/>
      <c r="Y852" s="347">
        <v>0.7</v>
      </c>
      <c r="Z852" s="348"/>
      <c r="AA852" s="348"/>
      <c r="AB852" s="349"/>
      <c r="AC852" s="350"/>
      <c r="AD852" s="351"/>
      <c r="AE852" s="351"/>
      <c r="AF852" s="351"/>
      <c r="AG852" s="351"/>
      <c r="AH852" s="352" t="s">
        <v>779</v>
      </c>
      <c r="AI852" s="353"/>
      <c r="AJ852" s="353"/>
      <c r="AK852" s="353"/>
      <c r="AL852" s="354" t="s">
        <v>779</v>
      </c>
      <c r="AM852" s="355"/>
      <c r="AN852" s="355"/>
      <c r="AO852" s="356"/>
      <c r="AP852" s="357" t="s">
        <v>779</v>
      </c>
      <c r="AQ852" s="357"/>
      <c r="AR852" s="357"/>
      <c r="AS852" s="357"/>
      <c r="AT852" s="357"/>
      <c r="AU852" s="357"/>
      <c r="AV852" s="357"/>
      <c r="AW852" s="357"/>
      <c r="AX852" s="357"/>
      <c r="AY852">
        <f>COUNTA($C$852)</f>
        <v>1</v>
      </c>
    </row>
    <row r="853" spans="1:51" ht="30" customHeight="1" x14ac:dyDescent="0.15">
      <c r="A853" s="370">
        <v>9</v>
      </c>
      <c r="B853" s="370">
        <v>1</v>
      </c>
      <c r="C853" s="343" t="s">
        <v>774</v>
      </c>
      <c r="D853" s="343"/>
      <c r="E853" s="343"/>
      <c r="F853" s="343"/>
      <c r="G853" s="343"/>
      <c r="H853" s="343"/>
      <c r="I853" s="343"/>
      <c r="J853" s="344" t="s">
        <v>718</v>
      </c>
      <c r="K853" s="345"/>
      <c r="L853" s="345"/>
      <c r="M853" s="345"/>
      <c r="N853" s="345"/>
      <c r="O853" s="345"/>
      <c r="P853" s="902" t="s">
        <v>718</v>
      </c>
      <c r="Q853" s="902"/>
      <c r="R853" s="902"/>
      <c r="S853" s="902"/>
      <c r="T853" s="902"/>
      <c r="U853" s="902"/>
      <c r="V853" s="902"/>
      <c r="W853" s="902"/>
      <c r="X853" s="902"/>
      <c r="Y853" s="347">
        <v>0.7</v>
      </c>
      <c r="Z853" s="348"/>
      <c r="AA853" s="348"/>
      <c r="AB853" s="349"/>
      <c r="AC853" s="350"/>
      <c r="AD853" s="351"/>
      <c r="AE853" s="351"/>
      <c r="AF853" s="351"/>
      <c r="AG853" s="351"/>
      <c r="AH853" s="352" t="s">
        <v>779</v>
      </c>
      <c r="AI853" s="353"/>
      <c r="AJ853" s="353"/>
      <c r="AK853" s="353"/>
      <c r="AL853" s="354" t="s">
        <v>779</v>
      </c>
      <c r="AM853" s="355"/>
      <c r="AN853" s="355"/>
      <c r="AO853" s="356"/>
      <c r="AP853" s="357" t="s">
        <v>779</v>
      </c>
      <c r="AQ853" s="357"/>
      <c r="AR853" s="357"/>
      <c r="AS853" s="357"/>
      <c r="AT853" s="357"/>
      <c r="AU853" s="357"/>
      <c r="AV853" s="357"/>
      <c r="AW853" s="357"/>
      <c r="AX853" s="357"/>
      <c r="AY853">
        <f>COUNTA($C$853)</f>
        <v>1</v>
      </c>
    </row>
    <row r="854" spans="1:51" ht="30" customHeight="1" x14ac:dyDescent="0.15">
      <c r="A854" s="370">
        <v>10</v>
      </c>
      <c r="B854" s="370">
        <v>1</v>
      </c>
      <c r="C854" s="343" t="s">
        <v>775</v>
      </c>
      <c r="D854" s="343"/>
      <c r="E854" s="343"/>
      <c r="F854" s="343"/>
      <c r="G854" s="343"/>
      <c r="H854" s="343"/>
      <c r="I854" s="343"/>
      <c r="J854" s="344" t="s">
        <v>718</v>
      </c>
      <c r="K854" s="345"/>
      <c r="L854" s="345"/>
      <c r="M854" s="345"/>
      <c r="N854" s="345"/>
      <c r="O854" s="345"/>
      <c r="P854" s="902" t="s">
        <v>718</v>
      </c>
      <c r="Q854" s="902"/>
      <c r="R854" s="902"/>
      <c r="S854" s="902"/>
      <c r="T854" s="902"/>
      <c r="U854" s="902"/>
      <c r="V854" s="902"/>
      <c r="W854" s="902"/>
      <c r="X854" s="902"/>
      <c r="Y854" s="347">
        <v>0.7</v>
      </c>
      <c r="Z854" s="348"/>
      <c r="AA854" s="348"/>
      <c r="AB854" s="349"/>
      <c r="AC854" s="350"/>
      <c r="AD854" s="351"/>
      <c r="AE854" s="351"/>
      <c r="AF854" s="351"/>
      <c r="AG854" s="351"/>
      <c r="AH854" s="352" t="s">
        <v>779</v>
      </c>
      <c r="AI854" s="353"/>
      <c r="AJ854" s="353"/>
      <c r="AK854" s="353"/>
      <c r="AL854" s="354" t="s">
        <v>779</v>
      </c>
      <c r="AM854" s="355"/>
      <c r="AN854" s="355"/>
      <c r="AO854" s="356"/>
      <c r="AP854" s="357" t="s">
        <v>779</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752</v>
      </c>
      <c r="F1110" s="369"/>
      <c r="G1110" s="369"/>
      <c r="H1110" s="369"/>
      <c r="I1110" s="369"/>
      <c r="J1110" s="344" t="s">
        <v>752</v>
      </c>
      <c r="K1110" s="345"/>
      <c r="L1110" s="345"/>
      <c r="M1110" s="345"/>
      <c r="N1110" s="345"/>
      <c r="O1110" s="345"/>
      <c r="P1110" s="359" t="s">
        <v>752</v>
      </c>
      <c r="Q1110" s="346"/>
      <c r="R1110" s="346"/>
      <c r="S1110" s="346"/>
      <c r="T1110" s="346"/>
      <c r="U1110" s="346"/>
      <c r="V1110" s="346"/>
      <c r="W1110" s="346"/>
      <c r="X1110" s="346"/>
      <c r="Y1110" s="347" t="s">
        <v>752</v>
      </c>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3">
      <formula>IF(RIGHT(TEXT(P14,"0.#"),1)=".",FALSE,TRUE)</formula>
    </cfRule>
    <cfRule type="expression" dxfId="2802" priority="14014">
      <formula>IF(RIGHT(TEXT(P14,"0.#"),1)=".",TRUE,FALSE)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90">
    <cfRule type="expression" dxfId="2797" priority="13885">
      <formula>IF(RIGHT(TEXT(Y790,"0.#"),1)=".",FALSE,TRUE)</formula>
    </cfRule>
    <cfRule type="expression" dxfId="2796" priority="13886">
      <formula>IF(RIGHT(TEXT(Y790,"0.#"),1)=".",TRUE,FALSE)</formula>
    </cfRule>
  </conditionalFormatting>
  <conditionalFormatting sqref="Y799">
    <cfRule type="expression" dxfId="2795" priority="13881">
      <formula>IF(RIGHT(TEXT(Y799,"0.#"),1)=".",FALSE,TRUE)</formula>
    </cfRule>
    <cfRule type="expression" dxfId="2794" priority="13882">
      <formula>IF(RIGHT(TEXT(Y799,"0.#"),1)=".",TRUE,FALSE)</formula>
    </cfRule>
  </conditionalFormatting>
  <conditionalFormatting sqref="Y830:Y837 Y828 Y817:Y824 Y815 Y804:Y811 Y802">
    <cfRule type="expression" dxfId="2793" priority="13663">
      <formula>IF(RIGHT(TEXT(Y802,"0.#"),1)=".",FALSE,TRUE)</formula>
    </cfRule>
    <cfRule type="expression" dxfId="2792" priority="13664">
      <formula>IF(RIGHT(TEXT(Y802,"0.#"),1)=".",TRUE,FALSE)</formula>
    </cfRule>
  </conditionalFormatting>
  <conditionalFormatting sqref="P16:AQ17 P15:AX15 P13:AX13">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91:Y798">
    <cfRule type="expression" dxfId="2785" priority="13687">
      <formula>IF(RIGHT(TEXT(Y791,"0.#"),1)=".",FALSE,TRUE)</formula>
    </cfRule>
    <cfRule type="expression" dxfId="2784" priority="13688">
      <formula>IF(RIGHT(TEXT(Y791,"0.#"),1)=".",TRUE,FALSE)</formula>
    </cfRule>
  </conditionalFormatting>
  <conditionalFormatting sqref="AU790">
    <cfRule type="expression" dxfId="2783" priority="13685">
      <formula>IF(RIGHT(TEXT(AU790,"0.#"),1)=".",FALSE,TRUE)</formula>
    </cfRule>
    <cfRule type="expression" dxfId="2782" priority="13686">
      <formula>IF(RIGHT(TEXT(AU790,"0.#"),1)=".",TRUE,FALSE)</formula>
    </cfRule>
  </conditionalFormatting>
  <conditionalFormatting sqref="AU799">
    <cfRule type="expression" dxfId="2781" priority="13683">
      <formula>IF(RIGHT(TEXT(AU799,"0.#"),1)=".",FALSE,TRUE)</formula>
    </cfRule>
    <cfRule type="expression" dxfId="2780" priority="13684">
      <formula>IF(RIGHT(TEXT(AU799,"0.#"),1)=".",TRUE,FALSE)</formula>
    </cfRule>
  </conditionalFormatting>
  <conditionalFormatting sqref="AU791:AU798 AU789">
    <cfRule type="expression" dxfId="2779" priority="13681">
      <formula>IF(RIGHT(TEXT(AU789,"0.#"),1)=".",FALSE,TRUE)</formula>
    </cfRule>
    <cfRule type="expression" dxfId="2778" priority="13682">
      <formula>IF(RIGHT(TEXT(AU789,"0.#"),1)=".",TRUE,FALSE)</formula>
    </cfRule>
  </conditionalFormatting>
  <conditionalFormatting sqref="Y829 Y816 Y803">
    <cfRule type="expression" dxfId="2777" priority="13667">
      <formula>IF(RIGHT(TEXT(Y803,"0.#"),1)=".",FALSE,TRUE)</formula>
    </cfRule>
    <cfRule type="expression" dxfId="2776" priority="13668">
      <formula>IF(RIGHT(TEXT(Y803,"0.#"),1)=".",TRUE,FALSE)</formula>
    </cfRule>
  </conditionalFormatting>
  <conditionalFormatting sqref="Y838 Y825 Y812">
    <cfRule type="expression" dxfId="2775" priority="13665">
      <formula>IF(RIGHT(TEXT(Y812,"0.#"),1)=".",FALSE,TRUE)</formula>
    </cfRule>
    <cfRule type="expression" dxfId="2774" priority="13666">
      <formula>IF(RIGHT(TEXT(Y812,"0.#"),1)=".",TRUE,FALSE)</formula>
    </cfRule>
  </conditionalFormatting>
  <conditionalFormatting sqref="AU829 AU816 AU803">
    <cfRule type="expression" dxfId="2773" priority="13661">
      <formula>IF(RIGHT(TEXT(AU803,"0.#"),1)=".",FALSE,TRUE)</formula>
    </cfRule>
    <cfRule type="expression" dxfId="2772" priority="13662">
      <formula>IF(RIGHT(TEXT(AU803,"0.#"),1)=".",TRUE,FALSE)</formula>
    </cfRule>
  </conditionalFormatting>
  <conditionalFormatting sqref="AU838 AU825 AU812">
    <cfRule type="expression" dxfId="2771" priority="13659">
      <formula>IF(RIGHT(TEXT(AU812,"0.#"),1)=".",FALSE,TRUE)</formula>
    </cfRule>
    <cfRule type="expression" dxfId="2770" priority="13660">
      <formula>IF(RIGHT(TEXT(AU812,"0.#"),1)=".",TRUE,FALSE)</formula>
    </cfRule>
  </conditionalFormatting>
  <conditionalFormatting sqref="AU830:AU837 AU828 AU817:AU824 AU815 AU804:AU811 AU802">
    <cfRule type="expression" dxfId="2769" priority="13657">
      <formula>IF(RIGHT(TEXT(AU802,"0.#"),1)=".",FALSE,TRUE)</formula>
    </cfRule>
    <cfRule type="expression" dxfId="2768" priority="13658">
      <formula>IF(RIGHT(TEXT(AU802,"0.#"),1)=".",TRUE,FALSE)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47:AO874">
    <cfRule type="expression" dxfId="2503" priority="6635">
      <formula>IF(AND(AL847&gt;=0, RIGHT(TEXT(AL847,"0.#"),1)&lt;&gt;"."),TRUE,FALSE)</formula>
    </cfRule>
    <cfRule type="expression" dxfId="2502" priority="6636">
      <formula>IF(AND(AL847&gt;=0, RIGHT(TEXT(AL847,"0.#"),1)="."),TRUE,FALSE)</formula>
    </cfRule>
    <cfRule type="expression" dxfId="2501" priority="6637">
      <formula>IF(AND(AL847&lt;0, RIGHT(TEXT(AL847,"0.#"),1)&lt;&gt;"."),TRUE,FALSE)</formula>
    </cfRule>
    <cfRule type="expression" dxfId="2500" priority="6638">
      <formula>IF(AND(AL847&lt;0, RIGHT(TEXT(AL847,"0.#"),1)="."),TRUE,FALSE)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55:Y874">
    <cfRule type="expression" dxfId="2429" priority="2963">
      <formula>IF(RIGHT(TEXT(Y855,"0.#"),1)=".",FALSE,TRUE)</formula>
    </cfRule>
    <cfRule type="expression" dxfId="2428" priority="2964">
      <formula>IF(RIGHT(TEXT(Y855,"0.#"),1)=".",TRUE,FALSE)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10:AO1139">
    <cfRule type="expression" dxfId="2399" priority="2869">
      <formula>IF(AND(AL1110&gt;=0, RIGHT(TEXT(AL1110,"0.#"),1)&lt;&gt;"."),TRUE,FALSE)</formula>
    </cfRule>
    <cfRule type="expression" dxfId="2398" priority="2870">
      <formula>IF(AND(AL1110&gt;=0, RIGHT(TEXT(AL1110,"0.#"),1)="."),TRUE,FALSE)</formula>
    </cfRule>
    <cfRule type="expression" dxfId="2397" priority="2871">
      <formula>IF(AND(AL1110&lt;0, RIGHT(TEXT(AL1110,"0.#"),1)&lt;&gt;"."),TRUE,FALSE)</formula>
    </cfRule>
    <cfRule type="expression" dxfId="2396" priority="2872">
      <formula>IF(AND(AL1110&lt;0, RIGHT(TEXT(AL1110,"0.#"),1)="."),TRUE,FALSE)</formula>
    </cfRule>
  </conditionalFormatting>
  <conditionalFormatting sqref="Y1110:Y1139">
    <cfRule type="expression" dxfId="2395" priority="2867">
      <formula>IF(RIGHT(TEXT(Y1110,"0.#"),1)=".",FALSE,TRUE)</formula>
    </cfRule>
    <cfRule type="expression" dxfId="2394" priority="2868">
      <formula>IF(RIGHT(TEXT(Y1110,"0.#"),1)=".",TRUE,FALSE)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45:AO846">
    <cfRule type="expression" dxfId="2385" priority="2821">
      <formula>IF(AND(AL845&gt;=0, RIGHT(TEXT(AL845,"0.#"),1)&lt;&gt;"."),TRUE,FALSE)</formula>
    </cfRule>
    <cfRule type="expression" dxfId="2384" priority="2822">
      <formula>IF(AND(AL845&gt;=0, RIGHT(TEXT(AL845,"0.#"),1)="."),TRUE,FALSE)</formula>
    </cfRule>
    <cfRule type="expression" dxfId="2383" priority="2823">
      <formula>IF(AND(AL845&lt;0, RIGHT(TEXT(AL845,"0.#"),1)&lt;&gt;"."),TRUE,FALSE)</formula>
    </cfRule>
    <cfRule type="expression" dxfId="2382" priority="2824">
      <formula>IF(AND(AL845&lt;0, RIGHT(TEXT(AL845,"0.#"),1)="."),TRUE,FALSE)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80:Y907">
    <cfRule type="expression" dxfId="2065" priority="2079">
      <formula>IF(RIGHT(TEXT(Y880,"0.#"),1)=".",FALSE,TRUE)</formula>
    </cfRule>
    <cfRule type="expression" dxfId="2064" priority="2080">
      <formula>IF(RIGHT(TEXT(Y880,"0.#"),1)=".",TRUE,FALSE)</formula>
    </cfRule>
  </conditionalFormatting>
  <conditionalFormatting sqref="Y878:Y879">
    <cfRule type="expression" dxfId="2063" priority="2073">
      <formula>IF(RIGHT(TEXT(Y878,"0.#"),1)=".",FALSE,TRUE)</formula>
    </cfRule>
    <cfRule type="expression" dxfId="2062" priority="2074">
      <formula>IF(RIGHT(TEXT(Y878,"0.#"),1)=".",TRUE,FALSE)</formula>
    </cfRule>
  </conditionalFormatting>
  <conditionalFormatting sqref="Y913:Y940">
    <cfRule type="expression" dxfId="2061" priority="2067">
      <formula>IF(RIGHT(TEXT(Y913,"0.#"),1)=".",FALSE,TRUE)</formula>
    </cfRule>
    <cfRule type="expression" dxfId="2060" priority="2068">
      <formula>IF(RIGHT(TEXT(Y913,"0.#"),1)=".",TRUE,FALSE)</formula>
    </cfRule>
  </conditionalFormatting>
  <conditionalFormatting sqref="Y911:Y912">
    <cfRule type="expression" dxfId="2059" priority="2061">
      <formula>IF(RIGHT(TEXT(Y911,"0.#"),1)=".",FALSE,TRUE)</formula>
    </cfRule>
    <cfRule type="expression" dxfId="2058" priority="2062">
      <formula>IF(RIGHT(TEXT(Y911,"0.#"),1)=".",TRUE,FALSE)</formula>
    </cfRule>
  </conditionalFormatting>
  <conditionalFormatting sqref="Y946:Y973">
    <cfRule type="expression" dxfId="2057" priority="2055">
      <formula>IF(RIGHT(TEXT(Y946,"0.#"),1)=".",FALSE,TRUE)</formula>
    </cfRule>
    <cfRule type="expression" dxfId="2056" priority="2056">
      <formula>IF(RIGHT(TEXT(Y946,"0.#"),1)=".",TRUE,FALSE)</formula>
    </cfRule>
  </conditionalFormatting>
  <conditionalFormatting sqref="Y944:Y945">
    <cfRule type="expression" dxfId="2055" priority="2049">
      <formula>IF(RIGHT(TEXT(Y944,"0.#"),1)=".",FALSE,TRUE)</formula>
    </cfRule>
    <cfRule type="expression" dxfId="2054" priority="2050">
      <formula>IF(RIGHT(TEXT(Y944,"0.#"),1)=".",TRUE,FALSE)</formula>
    </cfRule>
  </conditionalFormatting>
  <conditionalFormatting sqref="Y979:Y1006">
    <cfRule type="expression" dxfId="2053" priority="2043">
      <formula>IF(RIGHT(TEXT(Y979,"0.#"),1)=".",FALSE,TRUE)</formula>
    </cfRule>
    <cfRule type="expression" dxfId="2052" priority="2044">
      <formula>IF(RIGHT(TEXT(Y979,"0.#"),1)=".",TRUE,FALSE)</formula>
    </cfRule>
  </conditionalFormatting>
  <conditionalFormatting sqref="Y977:Y978">
    <cfRule type="expression" dxfId="2051" priority="2037">
      <formula>IF(RIGHT(TEXT(Y977,"0.#"),1)=".",FALSE,TRUE)</formula>
    </cfRule>
    <cfRule type="expression" dxfId="2050" priority="2038">
      <formula>IF(RIGHT(TEXT(Y977,"0.#"),1)=".",TRUE,FALSE)</formula>
    </cfRule>
  </conditionalFormatting>
  <conditionalFormatting sqref="Y1012:Y1039">
    <cfRule type="expression" dxfId="2049" priority="2031">
      <formula>IF(RIGHT(TEXT(Y1012,"0.#"),1)=".",FALSE,TRUE)</formula>
    </cfRule>
    <cfRule type="expression" dxfId="2048" priority="2032">
      <formula>IF(RIGHT(TEXT(Y1012,"0.#"),1)=".",TRUE,FALSE)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80:AO907">
    <cfRule type="expression" dxfId="1967" priority="2081">
      <formula>IF(AND(AL880&gt;=0, RIGHT(TEXT(AL880,"0.#"),1)&lt;&gt;"."),TRUE,FALSE)</formula>
    </cfRule>
    <cfRule type="expression" dxfId="1966" priority="2082">
      <formula>IF(AND(AL880&gt;=0, RIGHT(TEXT(AL880,"0.#"),1)="."),TRUE,FALSE)</formula>
    </cfRule>
    <cfRule type="expression" dxfId="1965" priority="2083">
      <formula>IF(AND(AL880&lt;0, RIGHT(TEXT(AL880,"0.#"),1)&lt;&gt;"."),TRUE,FALSE)</formula>
    </cfRule>
    <cfRule type="expression" dxfId="1964" priority="2084">
      <formula>IF(AND(AL880&lt;0, RIGHT(TEXT(AL880,"0.#"),1)="."),TRUE,FALSE)</formula>
    </cfRule>
  </conditionalFormatting>
  <conditionalFormatting sqref="AL878:AO879">
    <cfRule type="expression" dxfId="1963" priority="2075">
      <formula>IF(AND(AL878&gt;=0, RIGHT(TEXT(AL878,"0.#"),1)&lt;&gt;"."),TRUE,FALSE)</formula>
    </cfRule>
    <cfRule type="expression" dxfId="1962" priority="2076">
      <formula>IF(AND(AL878&gt;=0, RIGHT(TEXT(AL878,"0.#"),1)="."),TRUE,FALSE)</formula>
    </cfRule>
    <cfRule type="expression" dxfId="1961" priority="2077">
      <formula>IF(AND(AL878&lt;0, RIGHT(TEXT(AL878,"0.#"),1)&lt;&gt;"."),TRUE,FALSE)</formula>
    </cfRule>
    <cfRule type="expression" dxfId="1960" priority="2078">
      <formula>IF(AND(AL878&lt;0, RIGHT(TEXT(AL878,"0.#"),1)="."),TRUE,FALSE)</formula>
    </cfRule>
  </conditionalFormatting>
  <conditionalFormatting sqref="AL913:AO940">
    <cfRule type="expression" dxfId="1959" priority="2069">
      <formula>IF(AND(AL913&gt;=0, RIGHT(TEXT(AL913,"0.#"),1)&lt;&gt;"."),TRUE,FALSE)</formula>
    </cfRule>
    <cfRule type="expression" dxfId="1958" priority="2070">
      <formula>IF(AND(AL913&gt;=0, RIGHT(TEXT(AL913,"0.#"),1)="."),TRUE,FALSE)</formula>
    </cfRule>
    <cfRule type="expression" dxfId="1957" priority="2071">
      <formula>IF(AND(AL913&lt;0, RIGHT(TEXT(AL913,"0.#"),1)&lt;&gt;"."),TRUE,FALSE)</formula>
    </cfRule>
    <cfRule type="expression" dxfId="1956" priority="2072">
      <formula>IF(AND(AL913&lt;0, RIGHT(TEXT(AL913,"0.#"),1)="."),TRUE,FALSE)</formula>
    </cfRule>
  </conditionalFormatting>
  <conditionalFormatting sqref="AL911:AO912">
    <cfRule type="expression" dxfId="1955" priority="2063">
      <formula>IF(AND(AL911&gt;=0, RIGHT(TEXT(AL911,"0.#"),1)&lt;&gt;"."),TRUE,FALSE)</formula>
    </cfRule>
    <cfRule type="expression" dxfId="1954" priority="2064">
      <formula>IF(AND(AL911&gt;=0, RIGHT(TEXT(AL911,"0.#"),1)="."),TRUE,FALSE)</formula>
    </cfRule>
    <cfRule type="expression" dxfId="1953" priority="2065">
      <formula>IF(AND(AL911&lt;0, RIGHT(TEXT(AL911,"0.#"),1)&lt;&gt;"."),TRUE,FALSE)</formula>
    </cfRule>
    <cfRule type="expression" dxfId="1952" priority="2066">
      <formula>IF(AND(AL911&lt;0, RIGHT(TEXT(AL911,"0.#"),1)="."),TRUE,FALSE)</formula>
    </cfRule>
  </conditionalFormatting>
  <conditionalFormatting sqref="AL946:AO973">
    <cfRule type="expression" dxfId="1951" priority="2057">
      <formula>IF(AND(AL946&gt;=0, RIGHT(TEXT(AL946,"0.#"),1)&lt;&gt;"."),TRUE,FALSE)</formula>
    </cfRule>
    <cfRule type="expression" dxfId="1950" priority="2058">
      <formula>IF(AND(AL946&gt;=0, RIGHT(TEXT(AL946,"0.#"),1)="."),TRUE,FALSE)</formula>
    </cfRule>
    <cfRule type="expression" dxfId="1949" priority="2059">
      <formula>IF(AND(AL946&lt;0, RIGHT(TEXT(AL946,"0.#"),1)&lt;&gt;"."),TRUE,FALSE)</formula>
    </cfRule>
    <cfRule type="expression" dxfId="1948" priority="2060">
      <formula>IF(AND(AL946&lt;0, RIGHT(TEXT(AL946,"0.#"),1)="."),TRUE,FALSE)</formula>
    </cfRule>
  </conditionalFormatting>
  <conditionalFormatting sqref="AL944:AO945">
    <cfRule type="expression" dxfId="1947" priority="2051">
      <formula>IF(AND(AL944&gt;=0, RIGHT(TEXT(AL944,"0.#"),1)&lt;&gt;"."),TRUE,FALSE)</formula>
    </cfRule>
    <cfRule type="expression" dxfId="1946" priority="2052">
      <formula>IF(AND(AL944&gt;=0, RIGHT(TEXT(AL944,"0.#"),1)="."),TRUE,FALSE)</formula>
    </cfRule>
    <cfRule type="expression" dxfId="1945" priority="2053">
      <formula>IF(AND(AL944&lt;0, RIGHT(TEXT(AL944,"0.#"),1)&lt;&gt;"."),TRUE,FALSE)</formula>
    </cfRule>
    <cfRule type="expression" dxfId="1944" priority="2054">
      <formula>IF(AND(AL944&lt;0, RIGHT(TEXT(AL944,"0.#"),1)="."),TRUE,FALSE)</formula>
    </cfRule>
  </conditionalFormatting>
  <conditionalFormatting sqref="AL979:AO1006">
    <cfRule type="expression" dxfId="1943" priority="2045">
      <formula>IF(AND(AL979&gt;=0, RIGHT(TEXT(AL979,"0.#"),1)&lt;&gt;"."),TRUE,FALSE)</formula>
    </cfRule>
    <cfRule type="expression" dxfId="1942" priority="2046">
      <formula>IF(AND(AL979&gt;=0, RIGHT(TEXT(AL979,"0.#"),1)="."),TRUE,FALSE)</formula>
    </cfRule>
    <cfRule type="expression" dxfId="1941" priority="2047">
      <formula>IF(AND(AL979&lt;0, RIGHT(TEXT(AL979,"0.#"),1)&lt;&gt;"."),TRUE,FALSE)</formula>
    </cfRule>
    <cfRule type="expression" dxfId="1940" priority="2048">
      <formula>IF(AND(AL979&lt;0, RIGHT(TEXT(AL979,"0.#"),1)="."),TRUE,FALSE)</formula>
    </cfRule>
  </conditionalFormatting>
  <conditionalFormatting sqref="AL977:AO978">
    <cfRule type="expression" dxfId="1939" priority="2039">
      <formula>IF(AND(AL977&gt;=0, RIGHT(TEXT(AL977,"0.#"),1)&lt;&gt;"."),TRUE,FALSE)</formula>
    </cfRule>
    <cfRule type="expression" dxfId="1938" priority="2040">
      <formula>IF(AND(AL977&gt;=0, RIGHT(TEXT(AL977,"0.#"),1)="."),TRUE,FALSE)</formula>
    </cfRule>
    <cfRule type="expression" dxfId="1937" priority="2041">
      <formula>IF(AND(AL977&lt;0, RIGHT(TEXT(AL977,"0.#"),1)&lt;&gt;"."),TRUE,FALSE)</formula>
    </cfRule>
    <cfRule type="expression" dxfId="1936" priority="2042">
      <formula>IF(AND(AL977&lt;0, RIGHT(TEXT(AL977,"0.#"),1)="."),TRUE,FALSE)</formula>
    </cfRule>
  </conditionalFormatting>
  <conditionalFormatting sqref="AL1012:AO1039">
    <cfRule type="expression" dxfId="1935" priority="2033">
      <formula>IF(AND(AL1012&gt;=0, RIGHT(TEXT(AL1012,"0.#"),1)&lt;&gt;"."),TRUE,FALSE)</formula>
    </cfRule>
    <cfRule type="expression" dxfId="1934" priority="2034">
      <formula>IF(AND(AL1012&gt;=0, RIGHT(TEXT(AL1012,"0.#"),1)="."),TRUE,FALSE)</formula>
    </cfRule>
    <cfRule type="expression" dxfId="1933" priority="2035">
      <formula>IF(AND(AL1012&lt;0, RIGHT(TEXT(AL1012,"0.#"),1)&lt;&gt;"."),TRUE,FALSE)</formula>
    </cfRule>
    <cfRule type="expression" dxfId="1932" priority="2036">
      <formula>IF(AND(AL1012&lt;0, RIGHT(TEXT(AL1012,"0.#"),1)="."),TRUE,FALSE)</formula>
    </cfRule>
  </conditionalFormatting>
  <conditionalFormatting sqref="AL1010:AO1011">
    <cfRule type="expression" dxfId="1931" priority="2027">
      <formula>IF(AND(AL1010&gt;=0, RIGHT(TEXT(AL1010,"0.#"),1)&lt;&gt;"."),TRUE,FALSE)</formula>
    </cfRule>
    <cfRule type="expression" dxfId="1930" priority="2028">
      <formula>IF(AND(AL1010&gt;=0, RIGHT(TEXT(AL1010,"0.#"),1)="."),TRUE,FALSE)</formula>
    </cfRule>
    <cfRule type="expression" dxfId="1929" priority="2029">
      <formula>IF(AND(AL1010&lt;0, RIGHT(TEXT(AL1010,"0.#"),1)&lt;&gt;"."),TRUE,FALSE)</formula>
    </cfRule>
    <cfRule type="expression" dxfId="1928" priority="2030">
      <formula>IF(AND(AL1010&lt;0, RIGHT(TEXT(AL1010,"0.#"),1)="."),TRUE,FALSE)</formula>
    </cfRule>
  </conditionalFormatting>
  <conditionalFormatting sqref="Y1010:Y1011">
    <cfRule type="expression" dxfId="1927" priority="2025">
      <formula>IF(RIGHT(TEXT(Y1010,"0.#"),1)=".",FALSE,TRUE)</formula>
    </cfRule>
    <cfRule type="expression" dxfId="1926" priority="2026">
      <formula>IF(RIGHT(TEXT(Y1010,"0.#"),1)=".",TRUE,FALSE)</formula>
    </cfRule>
  </conditionalFormatting>
  <conditionalFormatting sqref="AL1045:AO1072">
    <cfRule type="expression" dxfId="1925" priority="2021">
      <formula>IF(AND(AL1045&gt;=0, RIGHT(TEXT(AL1045,"0.#"),1)&lt;&gt;"."),TRUE,FALSE)</formula>
    </cfRule>
    <cfRule type="expression" dxfId="1924" priority="2022">
      <formula>IF(AND(AL1045&gt;=0, RIGHT(TEXT(AL1045,"0.#"),1)="."),TRUE,FALSE)</formula>
    </cfRule>
    <cfRule type="expression" dxfId="1923" priority="2023">
      <formula>IF(AND(AL1045&lt;0, RIGHT(TEXT(AL1045,"0.#"),1)&lt;&gt;"."),TRUE,FALSE)</formula>
    </cfRule>
    <cfRule type="expression" dxfId="1922" priority="2024">
      <formula>IF(AND(AL1045&lt;0, RIGHT(TEXT(AL1045,"0.#"),1)="."),TRUE,FALSE)</formula>
    </cfRule>
  </conditionalFormatting>
  <conditionalFormatting sqref="Y1045:Y1072">
    <cfRule type="expression" dxfId="1921" priority="2019">
      <formula>IF(RIGHT(TEXT(Y1045,"0.#"),1)=".",FALSE,TRUE)</formula>
    </cfRule>
    <cfRule type="expression" dxfId="1920" priority="2020">
      <formula>IF(RIGHT(TEXT(Y1045,"0.#"),1)=".",TRUE,FALSE)</formula>
    </cfRule>
  </conditionalFormatting>
  <conditionalFormatting sqref="AL1043:AO1044">
    <cfRule type="expression" dxfId="1919" priority="2015">
      <formula>IF(AND(AL1043&gt;=0, RIGHT(TEXT(AL1043,"0.#"),1)&lt;&gt;"."),TRUE,FALSE)</formula>
    </cfRule>
    <cfRule type="expression" dxfId="1918" priority="2016">
      <formula>IF(AND(AL1043&gt;=0, RIGHT(TEXT(AL1043,"0.#"),1)="."),TRUE,FALSE)</formula>
    </cfRule>
    <cfRule type="expression" dxfId="1917" priority="2017">
      <formula>IF(AND(AL1043&lt;0, RIGHT(TEXT(AL1043,"0.#"),1)&lt;&gt;"."),TRUE,FALSE)</formula>
    </cfRule>
    <cfRule type="expression" dxfId="1916" priority="2018">
      <formula>IF(AND(AL1043&lt;0, RIGHT(TEXT(AL1043,"0.#"),1)="."),TRUE,FALSE)</formula>
    </cfRule>
  </conditionalFormatting>
  <conditionalFormatting sqref="Y1043:Y1044">
    <cfRule type="expression" dxfId="1915" priority="2013">
      <formula>IF(RIGHT(TEXT(Y1043,"0.#"),1)=".",FALSE,TRUE)</formula>
    </cfRule>
    <cfRule type="expression" dxfId="1914" priority="2014">
      <formula>IF(RIGHT(TEXT(Y1043,"0.#"),1)=".",TRUE,FALSE)</formula>
    </cfRule>
  </conditionalFormatting>
  <conditionalFormatting sqref="AL1078:AO1105">
    <cfRule type="expression" dxfId="1913" priority="2009">
      <formula>IF(AND(AL1078&gt;=0, RIGHT(TEXT(AL1078,"0.#"),1)&lt;&gt;"."),TRUE,FALSE)</formula>
    </cfRule>
    <cfRule type="expression" dxfId="1912" priority="2010">
      <formula>IF(AND(AL1078&gt;=0, RIGHT(TEXT(AL1078,"0.#"),1)="."),TRUE,FALSE)</formula>
    </cfRule>
    <cfRule type="expression" dxfId="1911" priority="2011">
      <formula>IF(AND(AL1078&lt;0, RIGHT(TEXT(AL1078,"0.#"),1)&lt;&gt;"."),TRUE,FALSE)</formula>
    </cfRule>
    <cfRule type="expression" dxfId="1910" priority="2012">
      <formula>IF(AND(AL1078&lt;0, RIGHT(TEXT(AL1078,"0.#"),1)="."),TRUE,FALSE)</formula>
    </cfRule>
  </conditionalFormatting>
  <conditionalFormatting sqref="Y1078:Y1105">
    <cfRule type="expression" dxfId="1909" priority="2007">
      <formula>IF(RIGHT(TEXT(Y1078,"0.#"),1)=".",FALSE,TRUE)</formula>
    </cfRule>
    <cfRule type="expression" dxfId="1908" priority="2008">
      <formula>IF(RIGHT(TEXT(Y1078,"0.#"),1)=".",TRUE,FALSE)</formula>
    </cfRule>
  </conditionalFormatting>
  <conditionalFormatting sqref="AL1076:AO1077">
    <cfRule type="expression" dxfId="1907" priority="2003">
      <formula>IF(AND(AL1076&gt;=0, RIGHT(TEXT(AL1076,"0.#"),1)&lt;&gt;"."),TRUE,FALSE)</formula>
    </cfRule>
    <cfRule type="expression" dxfId="1906" priority="2004">
      <formula>IF(AND(AL1076&gt;=0, RIGHT(TEXT(AL1076,"0.#"),1)="."),TRUE,FALSE)</formula>
    </cfRule>
    <cfRule type="expression" dxfId="1905" priority="2005">
      <formula>IF(AND(AL1076&lt;0, RIGHT(TEXT(AL1076,"0.#"),1)&lt;&gt;"."),TRUE,FALSE)</formula>
    </cfRule>
    <cfRule type="expression" dxfId="1904" priority="2006">
      <formula>IF(AND(AL1076&lt;0, RIGHT(TEXT(AL1076,"0.#"),1)="."),TRUE,FALSE)</formula>
    </cfRule>
  </conditionalFormatting>
  <conditionalFormatting sqref="Y1076:Y1077">
    <cfRule type="expression" dxfId="1903" priority="2001">
      <formula>IF(RIGHT(TEXT(Y1076,"0.#"),1)=".",FALSE,TRUE)</formula>
    </cfRule>
    <cfRule type="expression" dxfId="1902" priority="2002">
      <formula>IF(RIGHT(TEXT(Y1076,"0.#"),1)=".",TRUE,FALSE)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1">
    <cfRule type="expression" dxfId="1161" priority="467">
      <formula>IF(RIGHT(TEXT(AU101,"0.#"),1)=".",FALSE,TRUE)</formula>
    </cfRule>
    <cfRule type="expression" dxfId="1160" priority="468">
      <formula>IF(RIGHT(TEXT(AU101,"0.#"),1)=".",TRUE,FALSE)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P29:AC29">
    <cfRule type="expression" dxfId="709" priority="11">
      <formula>IF(RIGHT(TEXT(P29,"0.#"),1)=".",FALSE,TRUE)</formula>
    </cfRule>
    <cfRule type="expression" dxfId="708" priority="12">
      <formula>IF(RIGHT(TEXT(P29,"0.#"),1)=".",TRUE,FALSE)</formula>
    </cfRule>
  </conditionalFormatting>
  <conditionalFormatting sqref="Y789">
    <cfRule type="expression" dxfId="707" priority="9">
      <formula>IF(RIGHT(TEXT(Y789,"0.#"),1)=".",FALSE,TRUE)</formula>
    </cfRule>
    <cfRule type="expression" dxfId="706" priority="10">
      <formula>IF(RIGHT(TEXT(Y789,"0.#"),1)=".",TRUE,FALSE)</formula>
    </cfRule>
  </conditionalFormatting>
  <conditionalFormatting sqref="Y847:Y854">
    <cfRule type="expression" dxfId="705" priority="7">
      <formula>IF(RIGHT(TEXT(Y847,"0.#"),1)=".",FALSE,TRUE)</formula>
    </cfRule>
    <cfRule type="expression" dxfId="704" priority="8">
      <formula>IF(RIGHT(TEXT(Y847,"0.#"),1)=".",TRUE,FALSE)</formula>
    </cfRule>
  </conditionalFormatting>
  <conditionalFormatting sqref="Y845">
    <cfRule type="expression" dxfId="703" priority="5">
      <formula>IF(RIGHT(TEXT(Y845,"0.#"),1)=".",FALSE,TRUE)</formula>
    </cfRule>
    <cfRule type="expression" dxfId="702" priority="6">
      <formula>IF(RIGHT(TEXT(Y845,"0.#"),1)=".",TRUE,FALSE)</formula>
    </cfRule>
  </conditionalFormatting>
  <conditionalFormatting sqref="Y846">
    <cfRule type="expression" dxfId="701" priority="3">
      <formula>IF(RIGHT(TEXT(Y846,"0.#"),1)=".",FALSE,TRUE)</formula>
    </cfRule>
    <cfRule type="expression" dxfId="700" priority="4">
      <formula>IF(RIGHT(TEXT(Y846,"0.#"),1)=".",TRUE,FALSE)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6" max="49" man="1"/>
    <brk id="707"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740</v>
      </c>
      <c r="M2" s="13" t="str">
        <f>IF(L2="","",K2)</f>
        <v>社会保障</v>
      </c>
      <c r="N2" s="13" t="str">
        <f>IF(M2="","",IF(N1&lt;&gt;"",CONCATENATE(N1,"、",M2),M2))</f>
        <v>社会保障</v>
      </c>
      <c r="O2" s="13"/>
      <c r="P2" s="12" t="s">
        <v>74</v>
      </c>
      <c r="Q2" s="17" t="s">
        <v>740</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740</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t="s">
        <v>740</v>
      </c>
      <c r="H14" s="13" t="str">
        <f t="shared" si="1"/>
        <v>労働保険特別会計雇用勘定</v>
      </c>
      <c r="I14" s="13" t="str">
        <f t="shared" si="5"/>
        <v>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740</v>
      </c>
      <c r="C15" s="13" t="str">
        <f t="shared" si="9"/>
        <v>男女共同参画</v>
      </c>
      <c r="D15" s="13" t="str">
        <f t="shared" si="8"/>
        <v>高齢社会対策、男女共同参画</v>
      </c>
      <c r="F15" s="18" t="s">
        <v>122</v>
      </c>
      <c r="G15" s="17"/>
      <c r="H15" s="13" t="str">
        <f t="shared" si="1"/>
        <v/>
      </c>
      <c r="I15" s="13" t="str">
        <f t="shared" si="5"/>
        <v>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高齢社会対策、男女共同参画</v>
      </c>
      <c r="F16" s="18" t="s">
        <v>123</v>
      </c>
      <c r="G16" s="17"/>
      <c r="H16" s="13" t="str">
        <f t="shared" si="1"/>
        <v/>
      </c>
      <c r="I16" s="13" t="str">
        <f t="shared" si="5"/>
        <v>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高齢社会対策、男女共同参画</v>
      </c>
      <c r="F17" s="18" t="s">
        <v>124</v>
      </c>
      <c r="G17" s="17"/>
      <c r="H17" s="13" t="str">
        <f t="shared" si="1"/>
        <v/>
      </c>
      <c r="I17" s="13" t="str">
        <f t="shared" si="5"/>
        <v>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高齢社会対策、男女共同参画</v>
      </c>
      <c r="F18" s="18" t="s">
        <v>125</v>
      </c>
      <c r="G18" s="17"/>
      <c r="H18" s="13" t="str">
        <f t="shared" si="1"/>
        <v/>
      </c>
      <c r="I18" s="13" t="str">
        <f t="shared" si="5"/>
        <v>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高齢社会対策、男女共同参画</v>
      </c>
      <c r="F19" s="18" t="s">
        <v>126</v>
      </c>
      <c r="G19" s="17"/>
      <c r="H19" s="13" t="str">
        <f t="shared" si="1"/>
        <v/>
      </c>
      <c r="I19" s="13" t="str">
        <f t="shared" si="5"/>
        <v>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高齢社会対策、男女共同参画</v>
      </c>
      <c r="F20" s="18" t="s">
        <v>310</v>
      </c>
      <c r="G20" s="17"/>
      <c r="H20" s="13" t="str">
        <f t="shared" si="1"/>
        <v/>
      </c>
      <c r="I20" s="13" t="str">
        <f t="shared" si="5"/>
        <v>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高齢社会対策、男女共同参画</v>
      </c>
      <c r="F21" s="18" t="s">
        <v>127</v>
      </c>
      <c r="G21" s="17"/>
      <c r="H21" s="13" t="str">
        <f t="shared" si="1"/>
        <v/>
      </c>
      <c r="I21" s="13" t="str">
        <f t="shared" si="5"/>
        <v>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高齢社会対策、男女共同参画</v>
      </c>
      <c r="F22" s="18" t="s">
        <v>128</v>
      </c>
      <c r="G22" s="17"/>
      <c r="H22" s="13" t="str">
        <f t="shared" si="1"/>
        <v/>
      </c>
      <c r="I22" s="13" t="str">
        <f t="shared" si="5"/>
        <v>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高齢社会対策、男女共同参画</v>
      </c>
      <c r="F23" s="18" t="s">
        <v>129</v>
      </c>
      <c r="G23" s="17"/>
      <c r="H23" s="13" t="str">
        <f t="shared" si="1"/>
        <v/>
      </c>
      <c r="I23" s="13" t="str">
        <f t="shared" si="5"/>
        <v>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高齢社会対策、男女共同参画</v>
      </c>
      <c r="F24" s="18" t="s">
        <v>410</v>
      </c>
      <c r="G24" s="17"/>
      <c r="H24" s="13" t="str">
        <f t="shared" si="1"/>
        <v/>
      </c>
      <c r="I24" s="13" t="str">
        <f t="shared" si="5"/>
        <v>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高齢社会対策、男女共同参画</v>
      </c>
      <c r="B27" s="13"/>
      <c r="F27" s="18" t="s">
        <v>132</v>
      </c>
      <c r="G27" s="17"/>
      <c r="H27" s="13" t="str">
        <f t="shared" si="1"/>
        <v/>
      </c>
      <c r="I27" s="13" t="str">
        <f t="shared" si="5"/>
        <v>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4"/>
      <c r="AA2" s="825"/>
      <c r="AB2" s="1022" t="s">
        <v>11</v>
      </c>
      <c r="AC2" s="1023"/>
      <c r="AD2" s="1024"/>
      <c r="AE2" s="1028" t="s">
        <v>391</v>
      </c>
      <c r="AF2" s="1028"/>
      <c r="AG2" s="1028"/>
      <c r="AH2" s="1028"/>
      <c r="AI2" s="1028" t="s">
        <v>413</v>
      </c>
      <c r="AJ2" s="1028"/>
      <c r="AK2" s="1028"/>
      <c r="AL2" s="556"/>
      <c r="AM2" s="1028" t="s">
        <v>510</v>
      </c>
      <c r="AN2" s="1028"/>
      <c r="AO2" s="102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4"/>
      <c r="AA9" s="825"/>
      <c r="AB9" s="1022" t="s">
        <v>11</v>
      </c>
      <c r="AC9" s="1023"/>
      <c r="AD9" s="1024"/>
      <c r="AE9" s="1028" t="s">
        <v>391</v>
      </c>
      <c r="AF9" s="1028"/>
      <c r="AG9" s="1028"/>
      <c r="AH9" s="1028"/>
      <c r="AI9" s="1028" t="s">
        <v>413</v>
      </c>
      <c r="AJ9" s="1028"/>
      <c r="AK9" s="1028"/>
      <c r="AL9" s="556"/>
      <c r="AM9" s="1028" t="s">
        <v>510</v>
      </c>
      <c r="AN9" s="1028"/>
      <c r="AO9" s="102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4"/>
      <c r="AA16" s="825"/>
      <c r="AB16" s="1022" t="s">
        <v>11</v>
      </c>
      <c r="AC16" s="1023"/>
      <c r="AD16" s="1024"/>
      <c r="AE16" s="1028" t="s">
        <v>391</v>
      </c>
      <c r="AF16" s="1028"/>
      <c r="AG16" s="1028"/>
      <c r="AH16" s="1028"/>
      <c r="AI16" s="1028" t="s">
        <v>413</v>
      </c>
      <c r="AJ16" s="1028"/>
      <c r="AK16" s="1028"/>
      <c r="AL16" s="556"/>
      <c r="AM16" s="1028" t="s">
        <v>510</v>
      </c>
      <c r="AN16" s="1028"/>
      <c r="AO16" s="102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4"/>
      <c r="AA23" s="825"/>
      <c r="AB23" s="1022" t="s">
        <v>11</v>
      </c>
      <c r="AC23" s="1023"/>
      <c r="AD23" s="1024"/>
      <c r="AE23" s="1028" t="s">
        <v>391</v>
      </c>
      <c r="AF23" s="1028"/>
      <c r="AG23" s="1028"/>
      <c r="AH23" s="1028"/>
      <c r="AI23" s="1028" t="s">
        <v>413</v>
      </c>
      <c r="AJ23" s="1028"/>
      <c r="AK23" s="1028"/>
      <c r="AL23" s="556"/>
      <c r="AM23" s="1028" t="s">
        <v>510</v>
      </c>
      <c r="AN23" s="1028"/>
      <c r="AO23" s="102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4"/>
      <c r="AA30" s="825"/>
      <c r="AB30" s="1022" t="s">
        <v>11</v>
      </c>
      <c r="AC30" s="1023"/>
      <c r="AD30" s="1024"/>
      <c r="AE30" s="1028" t="s">
        <v>391</v>
      </c>
      <c r="AF30" s="1028"/>
      <c r="AG30" s="1028"/>
      <c r="AH30" s="1028"/>
      <c r="AI30" s="1028" t="s">
        <v>413</v>
      </c>
      <c r="AJ30" s="1028"/>
      <c r="AK30" s="1028"/>
      <c r="AL30" s="556"/>
      <c r="AM30" s="1028" t="s">
        <v>510</v>
      </c>
      <c r="AN30" s="1028"/>
      <c r="AO30" s="102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4"/>
      <c r="AA37" s="825"/>
      <c r="AB37" s="1022" t="s">
        <v>11</v>
      </c>
      <c r="AC37" s="1023"/>
      <c r="AD37" s="1024"/>
      <c r="AE37" s="1028" t="s">
        <v>391</v>
      </c>
      <c r="AF37" s="1028"/>
      <c r="AG37" s="1028"/>
      <c r="AH37" s="1028"/>
      <c r="AI37" s="1028" t="s">
        <v>413</v>
      </c>
      <c r="AJ37" s="1028"/>
      <c r="AK37" s="1028"/>
      <c r="AL37" s="556"/>
      <c r="AM37" s="1028" t="s">
        <v>510</v>
      </c>
      <c r="AN37" s="1028"/>
      <c r="AO37" s="102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4"/>
      <c r="AA44" s="825"/>
      <c r="AB44" s="1022" t="s">
        <v>11</v>
      </c>
      <c r="AC44" s="1023"/>
      <c r="AD44" s="1024"/>
      <c r="AE44" s="1028" t="s">
        <v>391</v>
      </c>
      <c r="AF44" s="1028"/>
      <c r="AG44" s="1028"/>
      <c r="AH44" s="1028"/>
      <c r="AI44" s="1028" t="s">
        <v>413</v>
      </c>
      <c r="AJ44" s="1028"/>
      <c r="AK44" s="1028"/>
      <c r="AL44" s="556"/>
      <c r="AM44" s="1028" t="s">
        <v>510</v>
      </c>
      <c r="AN44" s="1028"/>
      <c r="AO44" s="102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4"/>
      <c r="AA51" s="825"/>
      <c r="AB51" s="556" t="s">
        <v>11</v>
      </c>
      <c r="AC51" s="1023"/>
      <c r="AD51" s="1024"/>
      <c r="AE51" s="1028" t="s">
        <v>391</v>
      </c>
      <c r="AF51" s="1028"/>
      <c r="AG51" s="1028"/>
      <c r="AH51" s="1028"/>
      <c r="AI51" s="1028" t="s">
        <v>413</v>
      </c>
      <c r="AJ51" s="1028"/>
      <c r="AK51" s="1028"/>
      <c r="AL51" s="556"/>
      <c r="AM51" s="1028" t="s">
        <v>510</v>
      </c>
      <c r="AN51" s="1028"/>
      <c r="AO51" s="102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4"/>
      <c r="AA58" s="825"/>
      <c r="AB58" s="1022" t="s">
        <v>11</v>
      </c>
      <c r="AC58" s="1023"/>
      <c r="AD58" s="1024"/>
      <c r="AE58" s="1028" t="s">
        <v>391</v>
      </c>
      <c r="AF58" s="1028"/>
      <c r="AG58" s="1028"/>
      <c r="AH58" s="1028"/>
      <c r="AI58" s="1028" t="s">
        <v>413</v>
      </c>
      <c r="AJ58" s="1028"/>
      <c r="AK58" s="1028"/>
      <c r="AL58" s="556"/>
      <c r="AM58" s="1028" t="s">
        <v>510</v>
      </c>
      <c r="AN58" s="1028"/>
      <c r="AO58" s="102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4"/>
      <c r="AA65" s="825"/>
      <c r="AB65" s="1022" t="s">
        <v>11</v>
      </c>
      <c r="AC65" s="1023"/>
      <c r="AD65" s="1024"/>
      <c r="AE65" s="1028" t="s">
        <v>391</v>
      </c>
      <c r="AF65" s="1028"/>
      <c r="AG65" s="1028"/>
      <c r="AH65" s="1028"/>
      <c r="AI65" s="1028" t="s">
        <v>413</v>
      </c>
      <c r="AJ65" s="1028"/>
      <c r="AK65" s="1028"/>
      <c r="AL65" s="556"/>
      <c r="AM65" s="1028" t="s">
        <v>510</v>
      </c>
      <c r="AN65" s="1028"/>
      <c r="AO65" s="102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1"/>
      <c r="B4" s="1042"/>
      <c r="C4" s="1042"/>
      <c r="D4" s="1042"/>
      <c r="E4" s="1042"/>
      <c r="F4" s="1043"/>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1"/>
      <c r="B16" s="1042"/>
      <c r="C16" s="1042"/>
      <c r="D16" s="1042"/>
      <c r="E16" s="1042"/>
      <c r="F16" s="1043"/>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1"/>
      <c r="B17" s="1042"/>
      <c r="C17" s="1042"/>
      <c r="D17" s="1042"/>
      <c r="E17" s="1042"/>
      <c r="F17" s="1043"/>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1"/>
      <c r="B29" s="1042"/>
      <c r="C29" s="1042"/>
      <c r="D29" s="1042"/>
      <c r="E29" s="1042"/>
      <c r="F29" s="1043"/>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1"/>
      <c r="B30" s="1042"/>
      <c r="C30" s="1042"/>
      <c r="D30" s="1042"/>
      <c r="E30" s="1042"/>
      <c r="F30" s="1043"/>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1"/>
      <c r="B42" s="1042"/>
      <c r="C42" s="1042"/>
      <c r="D42" s="1042"/>
      <c r="E42" s="1042"/>
      <c r="F42" s="1043"/>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1"/>
      <c r="B43" s="1042"/>
      <c r="C43" s="1042"/>
      <c r="D43" s="1042"/>
      <c r="E43" s="1042"/>
      <c r="F43" s="1043"/>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1"/>
      <c r="B56" s="1042"/>
      <c r="C56" s="1042"/>
      <c r="D56" s="1042"/>
      <c r="E56" s="1042"/>
      <c r="F56" s="1043"/>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1"/>
      <c r="B57" s="1042"/>
      <c r="C57" s="1042"/>
      <c r="D57" s="1042"/>
      <c r="E57" s="1042"/>
      <c r="F57" s="1043"/>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1"/>
      <c r="B67" s="1042"/>
      <c r="C67" s="1042"/>
      <c r="D67" s="1042"/>
      <c r="E67" s="1042"/>
      <c r="F67" s="1043"/>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1"/>
      <c r="B69" s="1042"/>
      <c r="C69" s="1042"/>
      <c r="D69" s="1042"/>
      <c r="E69" s="1042"/>
      <c r="F69" s="1043"/>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1"/>
      <c r="B70" s="1042"/>
      <c r="C70" s="1042"/>
      <c r="D70" s="1042"/>
      <c r="E70" s="1042"/>
      <c r="F70" s="1043"/>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1"/>
      <c r="B80" s="1042"/>
      <c r="C80" s="1042"/>
      <c r="D80" s="1042"/>
      <c r="E80" s="1042"/>
      <c r="F80" s="1043"/>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1"/>
      <c r="B82" s="1042"/>
      <c r="C82" s="1042"/>
      <c r="D82" s="1042"/>
      <c r="E82" s="1042"/>
      <c r="F82" s="1043"/>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1"/>
      <c r="B83" s="1042"/>
      <c r="C83" s="1042"/>
      <c r="D83" s="1042"/>
      <c r="E83" s="1042"/>
      <c r="F83" s="1043"/>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1"/>
      <c r="B93" s="1042"/>
      <c r="C93" s="1042"/>
      <c r="D93" s="1042"/>
      <c r="E93" s="1042"/>
      <c r="F93" s="1043"/>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1"/>
      <c r="B95" s="1042"/>
      <c r="C95" s="1042"/>
      <c r="D95" s="1042"/>
      <c r="E95" s="1042"/>
      <c r="F95" s="1043"/>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1"/>
      <c r="B96" s="1042"/>
      <c r="C96" s="1042"/>
      <c r="D96" s="1042"/>
      <c r="E96" s="1042"/>
      <c r="F96" s="1043"/>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1"/>
      <c r="B109" s="1042"/>
      <c r="C109" s="1042"/>
      <c r="D109" s="1042"/>
      <c r="E109" s="1042"/>
      <c r="F109" s="1043"/>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1"/>
      <c r="B110" s="1042"/>
      <c r="C110" s="1042"/>
      <c r="D110" s="1042"/>
      <c r="E110" s="1042"/>
      <c r="F110" s="1043"/>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1"/>
      <c r="B120" s="1042"/>
      <c r="C120" s="1042"/>
      <c r="D120" s="1042"/>
      <c r="E120" s="1042"/>
      <c r="F120" s="1043"/>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1"/>
      <c r="B122" s="1042"/>
      <c r="C122" s="1042"/>
      <c r="D122" s="1042"/>
      <c r="E122" s="1042"/>
      <c r="F122" s="1043"/>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1"/>
      <c r="B123" s="1042"/>
      <c r="C123" s="1042"/>
      <c r="D123" s="1042"/>
      <c r="E123" s="1042"/>
      <c r="F123" s="1043"/>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1"/>
      <c r="B133" s="1042"/>
      <c r="C133" s="1042"/>
      <c r="D133" s="1042"/>
      <c r="E133" s="1042"/>
      <c r="F133" s="1043"/>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1"/>
      <c r="B135" s="1042"/>
      <c r="C135" s="1042"/>
      <c r="D135" s="1042"/>
      <c r="E135" s="1042"/>
      <c r="F135" s="1043"/>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1"/>
      <c r="B136" s="1042"/>
      <c r="C136" s="1042"/>
      <c r="D136" s="1042"/>
      <c r="E136" s="1042"/>
      <c r="F136" s="1043"/>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1"/>
      <c r="B146" s="1042"/>
      <c r="C146" s="1042"/>
      <c r="D146" s="1042"/>
      <c r="E146" s="1042"/>
      <c r="F146" s="1043"/>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1"/>
      <c r="B148" s="1042"/>
      <c r="C148" s="1042"/>
      <c r="D148" s="1042"/>
      <c r="E148" s="1042"/>
      <c r="F148" s="1043"/>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1"/>
      <c r="B149" s="1042"/>
      <c r="C149" s="1042"/>
      <c r="D149" s="1042"/>
      <c r="E149" s="1042"/>
      <c r="F149" s="1043"/>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1"/>
      <c r="B162" s="1042"/>
      <c r="C162" s="1042"/>
      <c r="D162" s="1042"/>
      <c r="E162" s="1042"/>
      <c r="F162" s="1043"/>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1"/>
      <c r="B163" s="1042"/>
      <c r="C163" s="1042"/>
      <c r="D163" s="1042"/>
      <c r="E163" s="1042"/>
      <c r="F163" s="1043"/>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1"/>
      <c r="B173" s="1042"/>
      <c r="C173" s="1042"/>
      <c r="D173" s="1042"/>
      <c r="E173" s="1042"/>
      <c r="F173" s="1043"/>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1"/>
      <c r="B175" s="1042"/>
      <c r="C175" s="1042"/>
      <c r="D175" s="1042"/>
      <c r="E175" s="1042"/>
      <c r="F175" s="1043"/>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1"/>
      <c r="B176" s="1042"/>
      <c r="C176" s="1042"/>
      <c r="D176" s="1042"/>
      <c r="E176" s="1042"/>
      <c r="F176" s="1043"/>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1"/>
      <c r="B186" s="1042"/>
      <c r="C186" s="1042"/>
      <c r="D186" s="1042"/>
      <c r="E186" s="1042"/>
      <c r="F186" s="1043"/>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1"/>
      <c r="B188" s="1042"/>
      <c r="C188" s="1042"/>
      <c r="D188" s="1042"/>
      <c r="E188" s="1042"/>
      <c r="F188" s="1043"/>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1"/>
      <c r="B189" s="1042"/>
      <c r="C189" s="1042"/>
      <c r="D189" s="1042"/>
      <c r="E189" s="1042"/>
      <c r="F189" s="1043"/>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1"/>
      <c r="B199" s="1042"/>
      <c r="C199" s="1042"/>
      <c r="D199" s="1042"/>
      <c r="E199" s="1042"/>
      <c r="F199" s="1043"/>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1"/>
      <c r="B201" s="1042"/>
      <c r="C201" s="1042"/>
      <c r="D201" s="1042"/>
      <c r="E201" s="1042"/>
      <c r="F201" s="1043"/>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1"/>
      <c r="B202" s="1042"/>
      <c r="C202" s="1042"/>
      <c r="D202" s="1042"/>
      <c r="E202" s="1042"/>
      <c r="F202" s="1043"/>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1"/>
      <c r="B215" s="1042"/>
      <c r="C215" s="1042"/>
      <c r="D215" s="1042"/>
      <c r="E215" s="1042"/>
      <c r="F215" s="1043"/>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1"/>
      <c r="B216" s="1042"/>
      <c r="C216" s="1042"/>
      <c r="D216" s="1042"/>
      <c r="E216" s="1042"/>
      <c r="F216" s="1043"/>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1"/>
      <c r="B226" s="1042"/>
      <c r="C226" s="1042"/>
      <c r="D226" s="1042"/>
      <c r="E226" s="1042"/>
      <c r="F226" s="1043"/>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1"/>
      <c r="B228" s="1042"/>
      <c r="C228" s="1042"/>
      <c r="D228" s="1042"/>
      <c r="E228" s="1042"/>
      <c r="F228" s="1043"/>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1"/>
      <c r="B229" s="1042"/>
      <c r="C229" s="1042"/>
      <c r="D229" s="1042"/>
      <c r="E229" s="1042"/>
      <c r="F229" s="1043"/>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1"/>
      <c r="B239" s="1042"/>
      <c r="C239" s="1042"/>
      <c r="D239" s="1042"/>
      <c r="E239" s="1042"/>
      <c r="F239" s="1043"/>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1"/>
      <c r="B241" s="1042"/>
      <c r="C241" s="1042"/>
      <c r="D241" s="1042"/>
      <c r="E241" s="1042"/>
      <c r="F241" s="1043"/>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1"/>
      <c r="B242" s="1042"/>
      <c r="C242" s="1042"/>
      <c r="D242" s="1042"/>
      <c r="E242" s="1042"/>
      <c r="F242" s="1043"/>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1"/>
      <c r="B252" s="1042"/>
      <c r="C252" s="1042"/>
      <c r="D252" s="1042"/>
      <c r="E252" s="1042"/>
      <c r="F252" s="1043"/>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1"/>
      <c r="B254" s="1042"/>
      <c r="C254" s="1042"/>
      <c r="D254" s="1042"/>
      <c r="E254" s="1042"/>
      <c r="F254" s="1043"/>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1"/>
      <c r="B255" s="1042"/>
      <c r="C255" s="1042"/>
      <c r="D255" s="1042"/>
      <c r="E255" s="1042"/>
      <c r="F255" s="1043"/>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2021-08-26T02:00:46Z</cp:lastPrinted>
  <dcterms:created xsi:type="dcterms:W3CDTF">2012-03-13T00:50:25Z</dcterms:created>
  <dcterms:modified xsi:type="dcterms:W3CDTF">2021-08-26T02:01:01Z</dcterms:modified>
</cp:coreProperties>
</file>