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<sst xmlns="http://schemas.openxmlformats.org/spreadsheetml/2006/main" count="2382" uniqueCount="715">
  <si>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</si>
  <si>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</si>
  <si>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</si>
  <si>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</si>
  <si>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</si>
  <si>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</si>
  <si>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</si>
  <si>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</si>
  <si>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</si>
  <si>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</si>
  <si>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</si>
  <si>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</si>
  <si>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</si>
  <si>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</si>
  <si>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</si>
  <si>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</si>
  <si>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</si>
  <si>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</si>
  <si>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</si>
  <si>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</si>
  <si>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</si>
  <si>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</si>
  <si>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</si>
  <si>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</si>
  <si>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</si>
  <si>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</si>
  <si>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</si>
  <si>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</si>
  <si>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</si>
  <si>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</si>
  <si>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</si>
  <si>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</si>
  <si>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</si>
  <si>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</si>
  <si>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</si>
  <si>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</si>
  <si>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</si>
  <si>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</si>
  <si>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</si>
  <si>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</si>
  <si>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</si>
  <si>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</si>
  <si>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</si>
  <si>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</si>
  <si>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</si>
  <si>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</si>
  <si>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</si>
  <si>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</si>
  <si>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</si>
  <si>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</si>
  <si>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</si>
  <si>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</si>
  <si>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</si>
  <si>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</si>
  <si>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</si>
  <si>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</si>
  <si>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</si>
  <si>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</si>
  <si>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</si>
  <si>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</si>
  <si>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</si>
  <si>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</si>
  <si>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</si>
  <si>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</si>
  <si>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</si>
  <si>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</si>
  <si>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</si>
  <si>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</si>
  <si>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</si>
  <si>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</si>
  <si>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</si>
  <si>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</si>
  <si>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</si>
  <si>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</si>
  <si>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</si>
  <si>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</si>
  <si>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</si>
  <si>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</si>
  <si>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</si>
  <si>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</si>
  <si>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</si>
  <si>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</si>
  <si>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</si>
  <si>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</si>
  <si>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</si>
  <si>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</si>
  <si>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</si>
  <si>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</si>
  <si>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</si>
  <si>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</si>
  <si>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</si>
  <si>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</si>
  <si>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</si>
  <si>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</si>
  <si>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</si>
  <si>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</si>
  <si>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</si>
  <si>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</si>
  <si>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</si>
  <si>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</si>
  <si>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</si>
  <si>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</si>
  <si>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</si>
  <si>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</si>
  <si>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</si>
  <si>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</si>
  <si>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</si>
  <si>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</si>
  <si>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</si>
  <si>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</si>
  <si>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</si>
  <si>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</si>
  <si>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</si>
  <si>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</si>
  <si>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</si>
  <si>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</si>
  <si>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</si>
  <si>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</si>
  <si>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</si>
  <si>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</si>
  <si>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</si>
  <si>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</si>
  <si>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</si>
  <si>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</si>
  <si>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</si>
  <si>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</si>
  <si>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</si>
  <si>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</si>
  <si>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</si>
  <si>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</si>
  <si>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</si>
  <si>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</si>
  <si>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</si>
  <si>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</si>
  <si>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</si>
  <si>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</si>
  <si>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</si>
  <si>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</si>
  <si>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</si>
  <si>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</si>
  <si>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</si>
  <si>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</si>
  <si>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</si>
  <si>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</si>
  <si>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</si>
  <si>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</si>
  <si>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</si>
  <si>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</si>
  <si>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</si>
  <si>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</si>
  <si>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</si>
  <si>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</si>
  <si>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</si>
  <si>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</si>
  <si>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</si>
  <si>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</si>
  <si>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</si>
  <si>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</si>
  <si>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</si>
  <si>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</si>
  <si>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</si>
  <si>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</si>
  <si>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</si>
  <si>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</si>
  <si>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</si>
  <si>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</si>
  <si>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</si>
  <si>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</si>
  <si>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</si>
  <si>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</si>
  <si>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</si>
  <si>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</si>
  <si>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</si>
  <si>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</si>
  <si>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</si>
  <si>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</si>
  <si>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</si>
  <si>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</si>
  <si>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</si>
  <si>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</si>
  <si>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</si>
  <si>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</si>
  <si>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</si>
  <si>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</si>
  <si>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</si>
  <si>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</si>
  <si>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</si>
  <si>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</si>
  <si>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</si>
  <si>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</si>
  <si>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</si>
  <si>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</si>
  <si>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</si>
  <si>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</si>
  <si>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</si>
  <si>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</si>
  <si>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</si>
  <si>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</si>
  <si>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</si>
  <si>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</si>
  <si>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</si>
  <si>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</si>
  <si>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</si>
  <si>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</si>
  <si>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</si>
  <si>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</si>
  <si>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</si>
  <si>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</si>
  <si>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</si>
  <si>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</si>
  <si>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</si>
  <si>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</si>
  <si>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</si>
  <si>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</si>
  <si>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</si>
  <si>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</si>
  <si>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</si>
  <si>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</si>
  <si>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</si>
  <si>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</si>
  <si>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</si>
  <si>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</si>
  <si>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</si>
  <si>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</si>
  <si>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</si>
  <si>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</si>
  <si>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</si>
  <si>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</si>
  <si>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</si>
  <si>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</si>
  <si>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</si>
  <si>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</si>
  <si>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</si>
  <si>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</si>
  <si>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</si>
  <si>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</si>
  <si>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</si>
  <si>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</si>
  <si>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</si>
  <si>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</si>
  <si>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</si>
  <si>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</si>
  <si>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</si>
  <si>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</si>
  <si>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</si>
  <si>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</si>
  <si>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</si>
  <si>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</si>
  <si>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</si>
  <si>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</si>
  <si>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</si>
  <si>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</si>
  <si>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</si>
  <si>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</si>
  <si>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</si>
  <si>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</si>
  <si>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</si>
  <si>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</si>
  <si>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</si>
  <si>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</si>
  <si>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</si>
  <si>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</si>
  <si>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</si>
  <si>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</si>
  <si>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</si>
  <si>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</si>
  <si>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</si>
  <si>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</si>
  <si>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</si>
  <si>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</si>
  <si>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</si>
  <si>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</si>
  <si>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</si>
  <si>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</si>
  <si>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</si>
  <si>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</si>
  <si>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</si>
  <si>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</si>
  <si>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</si>
  <si>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</si>
  <si>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</si>
  <si>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</si>
  <si>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</si>
  <si>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</si>
  <si>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</si>
  <si>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</si>
  <si>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</si>
  <si>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</si>
  <si>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</si>
  <si>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</si>
  <si>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</si>
  <si>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</si>
  <si>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</si>
  <si>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</si>
  <si>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</si>
  <si>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</si>
  <si>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</si>
  <si>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</si>
  <si>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</si>
  <si>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</si>
  <si>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</si>
  <si>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</si>
  <si>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</si>
  <si>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</si>
  <si>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</si>
  <si>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</si>
  <si>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</si>
  <si>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</si>
  <si>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</si>
  <si>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</si>
  <si>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</si>
  <si>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</si>
  <si>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</si>
  <si>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</si>
  <si>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</si>
  <si>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</si>
  <si>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</si>
  <si>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</si>
  <si>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</si>
  <si>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</si>
  <si>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</si>
  <si>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</si>
  <si>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</si>
  <si>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</si>
  <si>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</si>
  <si>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</si>
  <si>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</si>
  <si>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</si>
  <si>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</si>
  <si>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</si>
  <si>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</si>
  <si>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</si>
  <si>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</si>
  <si>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</si>
  <si>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</si>
  <si>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</si>
  <si>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</si>
  <si>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</si>
  <si>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</si>
  <si>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</si>
  <si>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</si>
  <si>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</si>
  <si>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</si>
  <si>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</si>
  <si>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</si>
  <si>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</si>
  <si>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</si>
  <si>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</si>
  <si>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</si>
  <si>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</si>
  <si>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</si>
  <si>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</si>
  <si>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</si>
  <si>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</si>
  <si>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</si>
  <si>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</si>
  <si>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</si>
  <si>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</si>
  <si>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</si>
  <si>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</si>
  <si>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</si>
  <si>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</si>
  <si>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</si>
  <si>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</si>
  <si>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</si>
  <si>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</si>
  <si>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</si>
  <si>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</si>
  <si>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</si>
  <si>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</si>
  <si>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</si>
  <si>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</si>
  <si>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</si>
  <si>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</si>
  <si>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</si>
  <si>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</si>
  <si>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</si>
  <si>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</si>
  <si>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</si>
  <si>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</si>
  <si>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</si>
  <si>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</si>
  <si>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</si>
  <si>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</si>
  <si>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</si>
  <si>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</si>
  <si>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</si>
  <si>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</si>
  <si>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</si>
  <si>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</si>
  <si>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</si>
  <si>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</si>
  <si>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</si>
  <si>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</si>
  <si>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</si>
  <si>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</si>
  <si>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</si>
  <si>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</si>
  <si>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</si>
  <si>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</si>
  <si>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</si>
  <si>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</si>
  <si>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</si>
  <si>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</si>
  <si>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</si>
  <si>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</si>
  <si>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</si>
  <si>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</si>
  <si>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</si>
  <si>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</si>
  <si>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</si>
  <si>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</si>
  <si>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</si>
  <si>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</si>
  <si>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</si>
  <si>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</si>
  <si>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</si>
  <si>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</si>
  <si>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</si>
  <si>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</si>
  <si>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</si>
  <si>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</si>
  <si>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</si>
  <si>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</si>
  <si>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</si>
  <si>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</si>
  <si>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</si>
  <si>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</si>
  <si>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</si>
  <si>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</si>
  <si>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</si>
  <si>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</si>
  <si>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</si>
  <si>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</si>
  <si>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</si>
  <si>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</si>
  <si>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</si>
  <si>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</si>
  <si>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</si>
  <si>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</si>
  <si>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</si>
  <si>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</si>
  <si>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</si>
  <si>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</si>
  <si>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</si>
  <si>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</si>
  <si>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</si>
  <si>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</si>
  <si>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</si>
  <si>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</si>
  <si>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</si>
  <si>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</si>
  <si>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</si>
  <si>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</si>
  <si>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</si>
  <si>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</si>
  <si>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</si>
  <si>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</si>
  <si>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</si>
  <si>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</si>
  <si>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</si>
  <si>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</si>
  <si>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</si>
  <si>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</si>
  <si>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</si>
  <si>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</si>
  <si>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</si>
  <si>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</si>
  <si>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</si>
  <si>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</si>
  <si>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</si>
  <si>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</si>
  <si>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</si>
  <si>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</si>
  <si>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</si>
  <si>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</si>
  <si>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</si>
  <si>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</si>
  <si>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</si>
  <si>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</si>
  <si>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</si>
  <si>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</si>
  <si>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</si>
  <si>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</si>
  <si>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</si>
  <si>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</si>
  <si>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</si>
  <si>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</si>
  <si>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</si>
  <si>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</si>
  <si>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</si>
  <si>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</si>
  <si>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</si>
  <si>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</si>
  <si>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</si>
  <si>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</si>
  <si>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</si>
  <si>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</si>
  <si>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</si>
  <si>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</si>
  <si>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</si>
  <si>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</si>
  <si>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</si>
  <si>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</si>
  <si>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</si>
  <si>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</si>
  <si>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</si>
  <si>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</si>
  <si>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</si>
  <si>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</si>
  <si>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</si>
  <si>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</si>
  <si>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</si>
  <si>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</si>
  <si>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</si>
  <si>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</si>
  <si>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</si>
  <si>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</si>
  <si>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</si>
  <si>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</si>
  <si>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</si>
  <si>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</si>
  <si>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</si>
  <si>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</si>
  <si>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</si>
  <si>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</si>
  <si>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</si>
  <si>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</si>
  <si>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</si>
  <si>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</si>
  <si>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</si>
  <si>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</si>
  <si>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</si>
  <si>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</si>
  <si>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</si>
  <si>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</si>
  <si>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</si>
  <si>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</si>
  <si>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</si>
  <si>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</si>
  <si>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</si>
  <si>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</si>
  <si>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</si>
  <si>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</si>
  <si>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</si>
  <si>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</si>
  <si>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</si>
  <si>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</si>
  <si>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</si>
  <si>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</si>
  <si>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</si>
  <si>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</si>
  <si>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</si>
  <si>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</si>
  <si>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</si>
  <si>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</si>
  <si>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</si>
  <si>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</si>
  <si>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</si>
  <si>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</si>
  <si>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</si>
  <si>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</si>
  <si>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</si>
  <si>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</si>
  <si>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</si>
  <si>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</si>
  <si>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</si>
  <si>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</si>
  <si>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</si>
  <si>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</si>
  <si>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</si>
  <si>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</si>
  <si>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</si>
  <si>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</si>
  <si>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</si>
  <si>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</si>
  <si>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</si>
  <si>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</si>
  <si>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</si>
  <si>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</si>
  <si>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</si>
  <si>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</si>
  <si>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</si>
  <si>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</si>
  <si>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</si>
  <si>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</si>
  <si>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</si>
  <si>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</si>
  <si>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</si>
  <si>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</si>
  <si>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</si>
  <si>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</si>
  <si>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</si>
  <si>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</si>
  <si>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</si>
  <si>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</si>
  <si>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</si>
  <si>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</si>
  <si>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</si>
  <si>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</si>
  <si>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</si>
  <si>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</si>
  <si>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</si>
  <si>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</si>
  <si>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</si>
  <si>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</si>
  <si>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</si>
  <si>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</si>
  <si>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</si>
  <si>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</si>
  <si>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</si>
  <si>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</si>
  <si>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</si>
  <si>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</si>
  <si>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</si>
  <si>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</si>
  <si>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</si>
  <si>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</si>
  <si>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</si>
  <si>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</si>
  <si>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</si>
  <si>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</si>
  <si>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</si>
  <si>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</si>
  <si>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</si>
  <si>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</si>
  <si>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</si>
  <si>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</si>
  <si>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</si>
  <si>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中小企業のための女性活躍推進事業</t>
  </si>
  <si>
    <t>雇用環境・均等局</t>
  </si>
  <si>
    <t>雇用機会均等課
渡辺　正道</t>
  </si>
  <si>
    <t>平成28年度</t>
  </si>
  <si>
    <t>終了予定なし</t>
  </si>
  <si>
    <t>雇用機会均等課</t>
  </si>
  <si>
    <t>女性の職業生活における活躍の推進に関する法律第14条
雇用保険法第62条第1項第5号</t>
  </si>
  <si>
    <t>「女性の職業生活における活躍の推進に関する法律」において、従業員301人以上の事業主について女性活躍推進に係る一般事業主行動計画の策定及び取組が義務づけられているが、労働者の6割以上が属する、努力義務とされた300人以下の中小企業においても女性の活躍推進の重要性を理解し取組を加速化させていくことが我が国全体の女性活躍推進のためには重要である。そのため、中小企業のための女性活躍推進の取組を集中的に支援する。</t>
  </si>
  <si>
    <t>-</t>
  </si>
  <si>
    <t>仕事と家庭両立支援事業等委託費</t>
  </si>
  <si>
    <t>女性活躍推進法に基づく行動計画策定等に係る説明会実施回数</t>
  </si>
  <si>
    <t>回</t>
  </si>
  <si>
    <t>回以上</t>
  </si>
  <si>
    <t>電話相談、個別訪問支援等の実施件数</t>
  </si>
  <si>
    <t>件</t>
  </si>
  <si>
    <t>件以上</t>
  </si>
  <si>
    <t>支出額（X）／女性活躍推進法に基づく行動計画策定等に係る説明会実施回数（Ｙ）　　　　　　　　　　　　　　</t>
    <phoneticPr fontId="5"/>
  </si>
  <si>
    <t>円</t>
  </si>
  <si>
    <t>　　　　X/Y</t>
    <phoneticPr fontId="5"/>
  </si>
  <si>
    <t>30,920,461/27</t>
  </si>
  <si>
    <t>26,247,667/50</t>
  </si>
  <si>
    <t>支出額（X）／　電話相談、個別訪問支援等の実施件数（Ｙ）</t>
    <phoneticPr fontId="5"/>
  </si>
  <si>
    <t>9,156,408/547</t>
  </si>
  <si>
    <t>2,004,555/1,175</t>
  </si>
  <si>
    <t>支出額（X）／中小企業のための女性活躍推進サポートサイトへの年間アクセス件数（Ｙ）　　　　　　　　　</t>
    <phoneticPr fontId="5"/>
  </si>
  <si>
    <t>3,861,996/146,798</t>
  </si>
  <si>
    <t>4,313,000/197,189</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</si>
  <si>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</si>
  <si>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</si>
  <si>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女性の活躍推進及び両立支援に関する総合的情報提供事業</t>
  </si>
  <si>
    <t>629</t>
  </si>
  <si>
    <t>483</t>
  </si>
  <si>
    <t>○</t>
  </si>
  <si>
    <t>厚労</t>
  </si>
  <si>
    <t>「ニッポン一億総活躍プラン」（平成28年6月2日閣議決定）
「経済財政運営と改革の基本方針2020」（令和2年7月17日閣議決定）
「未来投資戦略2018」（平成30年6月15日閣議決定）
「女性活躍加速のための重点方針2020」（令和2年7月1日　すべての女性が輝く社会づくり本部決定）</t>
    <rPh sb="51" eb="53">
      <t>レイワ</t>
    </rPh>
    <rPh sb="116" eb="118">
      <t>レイワ</t>
    </rPh>
    <phoneticPr fontId="5"/>
  </si>
  <si>
    <t>委託先である民間団体等に「女性活躍推進センター」を設置し、全国の中小企業に対し、行動計画策定等のための電話・メール相談、個別企業訪問等による支援を行うとともに、中小企業の労務管理に携わる機会のある専門家を対象として女性活躍推進の取組を支援する人材を養成する研修を実施する。中小企業に対するきめ細やかな支援を通じて、中小企業の女性活躍推進の取組の加速化を図る。</t>
    <rPh sb="66" eb="67">
      <t>ナド</t>
    </rPh>
    <rPh sb="73" eb="74">
      <t>オコナ</t>
    </rPh>
    <rPh sb="80" eb="82">
      <t>チュウショウ</t>
    </rPh>
    <rPh sb="82" eb="84">
      <t>キギョウ</t>
    </rPh>
    <rPh sb="85" eb="87">
      <t>ロウム</t>
    </rPh>
    <rPh sb="87" eb="89">
      <t>カンリ</t>
    </rPh>
    <rPh sb="90" eb="91">
      <t>タズサ</t>
    </rPh>
    <rPh sb="93" eb="95">
      <t>キカイ</t>
    </rPh>
    <rPh sb="98" eb="101">
      <t>センモンカ</t>
    </rPh>
    <rPh sb="102" eb="104">
      <t>タイショウ</t>
    </rPh>
    <rPh sb="107" eb="109">
      <t>ジョセイ</t>
    </rPh>
    <rPh sb="109" eb="111">
      <t>カツヤク</t>
    </rPh>
    <rPh sb="111" eb="113">
      <t>スイシン</t>
    </rPh>
    <rPh sb="114" eb="116">
      <t>トリクミ</t>
    </rPh>
    <rPh sb="117" eb="119">
      <t>シエン</t>
    </rPh>
    <rPh sb="121" eb="123">
      <t>ジンザイ</t>
    </rPh>
    <rPh sb="124" eb="126">
      <t>ヨウセイ</t>
    </rPh>
    <rPh sb="128" eb="130">
      <t>ケンシュウ</t>
    </rPh>
    <rPh sb="131" eb="133">
      <t>ジッシ</t>
    </rPh>
    <phoneticPr fontId="5"/>
  </si>
  <si>
    <t>-</t>
    <phoneticPr fontId="5"/>
  </si>
  <si>
    <t>無</t>
  </si>
  <si>
    <t>‐</t>
  </si>
  <si>
    <t>本事業により労働者の６割以上が属する中小企業において女性の活躍推進の取組を加速化することが我が国の女性活躍推進のために必要である。</t>
    <rPh sb="0" eb="1">
      <t>ホン</t>
    </rPh>
    <rPh sb="1" eb="3">
      <t>ジギョウ</t>
    </rPh>
    <rPh sb="6" eb="9">
      <t>ロウドウシャ</t>
    </rPh>
    <rPh sb="11" eb="12">
      <t>ワリ</t>
    </rPh>
    <rPh sb="12" eb="14">
      <t>イジョウ</t>
    </rPh>
    <rPh sb="15" eb="16">
      <t>ゾク</t>
    </rPh>
    <rPh sb="18" eb="20">
      <t>チュウショウ</t>
    </rPh>
    <rPh sb="20" eb="22">
      <t>キギョウ</t>
    </rPh>
    <rPh sb="26" eb="28">
      <t>ジョセイ</t>
    </rPh>
    <rPh sb="29" eb="31">
      <t>カツヤク</t>
    </rPh>
    <rPh sb="31" eb="33">
      <t>スイシン</t>
    </rPh>
    <rPh sb="34" eb="36">
      <t>トリクミ</t>
    </rPh>
    <rPh sb="37" eb="40">
      <t>カソクカ</t>
    </rPh>
    <rPh sb="45" eb="46">
      <t>ワ</t>
    </rPh>
    <rPh sb="47" eb="48">
      <t>クニ</t>
    </rPh>
    <rPh sb="49" eb="51">
      <t>ジョセイ</t>
    </rPh>
    <rPh sb="51" eb="53">
      <t>カツヤク</t>
    </rPh>
    <rPh sb="53" eb="55">
      <t>スイシン</t>
    </rPh>
    <rPh sb="59" eb="61">
      <t>ヒツヨウ</t>
    </rPh>
    <phoneticPr fontId="5"/>
  </si>
  <si>
    <t>本事業は、本来は都道府県労働局において、女性活躍推進法の努力義務企業に対する法施行業務の一環として全国一斉に実施するべき事業であることに併せ、中小企業の実情に沿った丁寧できめ細やかな対応が求められている実態を考慮し、民間企業のノウハウを活用し効率的に事業運営を行うため、民間企業に委託している。</t>
    <rPh sb="0" eb="1">
      <t>ホン</t>
    </rPh>
    <rPh sb="1" eb="3">
      <t>ジギョウ</t>
    </rPh>
    <rPh sb="5" eb="7">
      <t>ホンライ</t>
    </rPh>
    <rPh sb="8" eb="12">
      <t>トドウフケン</t>
    </rPh>
    <rPh sb="12" eb="15">
      <t>ロウドウキョク</t>
    </rPh>
    <rPh sb="20" eb="22">
      <t>ジョセイ</t>
    </rPh>
    <rPh sb="22" eb="24">
      <t>カツヤク</t>
    </rPh>
    <rPh sb="24" eb="27">
      <t>スイシンホウ</t>
    </rPh>
    <rPh sb="28" eb="30">
      <t>ドリョク</t>
    </rPh>
    <rPh sb="30" eb="32">
      <t>ギム</t>
    </rPh>
    <rPh sb="32" eb="34">
      <t>キギョウ</t>
    </rPh>
    <rPh sb="35" eb="36">
      <t>タイ</t>
    </rPh>
    <rPh sb="38" eb="41">
      <t>ホウセコウ</t>
    </rPh>
    <rPh sb="41" eb="43">
      <t>ギョウム</t>
    </rPh>
    <rPh sb="44" eb="46">
      <t>イッカン</t>
    </rPh>
    <rPh sb="49" eb="51">
      <t>ゼンコク</t>
    </rPh>
    <rPh sb="51" eb="53">
      <t>イッセイ</t>
    </rPh>
    <rPh sb="54" eb="56">
      <t>ジッシ</t>
    </rPh>
    <rPh sb="60" eb="62">
      <t>ジギョウ</t>
    </rPh>
    <rPh sb="68" eb="69">
      <t>アワ</t>
    </rPh>
    <rPh sb="71" eb="73">
      <t>チュウショウ</t>
    </rPh>
    <rPh sb="73" eb="75">
      <t>キギョウ</t>
    </rPh>
    <rPh sb="76" eb="78">
      <t>ジツジョウ</t>
    </rPh>
    <rPh sb="79" eb="80">
      <t>ソ</t>
    </rPh>
    <rPh sb="82" eb="84">
      <t>テイネイ</t>
    </rPh>
    <rPh sb="87" eb="88">
      <t>コマ</t>
    </rPh>
    <rPh sb="91" eb="93">
      <t>タイオウ</t>
    </rPh>
    <rPh sb="94" eb="95">
      <t>モト</t>
    </rPh>
    <rPh sb="101" eb="103">
      <t>ジッタイ</t>
    </rPh>
    <rPh sb="104" eb="106">
      <t>コウリョ</t>
    </rPh>
    <rPh sb="108" eb="110">
      <t>ミンカン</t>
    </rPh>
    <rPh sb="110" eb="112">
      <t>キギョウ</t>
    </rPh>
    <rPh sb="118" eb="120">
      <t>カツヨウ</t>
    </rPh>
    <rPh sb="121" eb="124">
      <t>コウリツテキ</t>
    </rPh>
    <rPh sb="125" eb="127">
      <t>ジギョウ</t>
    </rPh>
    <rPh sb="127" eb="129">
      <t>ウンエイ</t>
    </rPh>
    <rPh sb="130" eb="131">
      <t>オコナ</t>
    </rPh>
    <rPh sb="135" eb="137">
      <t>ミンカン</t>
    </rPh>
    <rPh sb="137" eb="139">
      <t>キギョウ</t>
    </rPh>
    <rPh sb="140" eb="142">
      <t>イタク</t>
    </rPh>
    <phoneticPr fontId="5"/>
  </si>
  <si>
    <t>行動計画の策定等が努力義務とされている中小企業においても自主的な取組を促す必要性が高く、優先度の高い事業である。</t>
    <rPh sb="0" eb="2">
      <t>コウドウ</t>
    </rPh>
    <rPh sb="2" eb="4">
      <t>ケイカク</t>
    </rPh>
    <rPh sb="5" eb="7">
      <t>サクテイ</t>
    </rPh>
    <rPh sb="7" eb="8">
      <t>ナド</t>
    </rPh>
    <rPh sb="9" eb="11">
      <t>ドリョク</t>
    </rPh>
    <rPh sb="11" eb="13">
      <t>ギム</t>
    </rPh>
    <rPh sb="19" eb="21">
      <t>チュウショウ</t>
    </rPh>
    <rPh sb="21" eb="23">
      <t>キギョウ</t>
    </rPh>
    <rPh sb="28" eb="31">
      <t>ジシュテキ</t>
    </rPh>
    <rPh sb="32" eb="34">
      <t>トリクミ</t>
    </rPh>
    <rPh sb="35" eb="36">
      <t>ウナガ</t>
    </rPh>
    <rPh sb="37" eb="40">
      <t>ヒツヨウセイ</t>
    </rPh>
    <rPh sb="41" eb="42">
      <t>タカ</t>
    </rPh>
    <rPh sb="44" eb="47">
      <t>ユウセンド</t>
    </rPh>
    <rPh sb="48" eb="49">
      <t>タカ</t>
    </rPh>
    <rPh sb="50" eb="52">
      <t>ジギョウ</t>
    </rPh>
    <phoneticPr fontId="5"/>
  </si>
  <si>
    <t>-</t>
    <phoneticPr fontId="5"/>
  </si>
  <si>
    <t>雇用保険料を財源とし、女性の活躍推進への取組を促進することにより、女性労働者の雇用の安定に資することとなるので、受益者との負担関係は妥当である。</t>
    <rPh sb="0" eb="2">
      <t>コヨウ</t>
    </rPh>
    <rPh sb="2" eb="5">
      <t>ホケンリョウ</t>
    </rPh>
    <rPh sb="6" eb="8">
      <t>ザイゲン</t>
    </rPh>
    <rPh sb="11" eb="13">
      <t>ジョセイ</t>
    </rPh>
    <rPh sb="14" eb="16">
      <t>カツヤク</t>
    </rPh>
    <rPh sb="16" eb="18">
      <t>スイシン</t>
    </rPh>
    <rPh sb="20" eb="22">
      <t>トリクミ</t>
    </rPh>
    <rPh sb="23" eb="25">
      <t>ソクシン</t>
    </rPh>
    <rPh sb="33" eb="35">
      <t>ジョセイ</t>
    </rPh>
    <rPh sb="35" eb="38">
      <t>ロウドウシャ</t>
    </rPh>
    <rPh sb="39" eb="41">
      <t>コヨウ</t>
    </rPh>
    <rPh sb="42" eb="44">
      <t>アンテイ</t>
    </rPh>
    <rPh sb="45" eb="46">
      <t>シ</t>
    </rPh>
    <rPh sb="56" eb="59">
      <t>ジュエキシャ</t>
    </rPh>
    <rPh sb="61" eb="63">
      <t>フタン</t>
    </rPh>
    <rPh sb="63" eb="65">
      <t>カンケイ</t>
    </rPh>
    <rPh sb="66" eb="68">
      <t>ダトウ</t>
    </rPh>
    <phoneticPr fontId="5"/>
  </si>
  <si>
    <t>中小企業への相談対応や個別支援のためのアドバイザー謝金等、必要な経費に限定している。</t>
    <rPh sb="0" eb="2">
      <t>チュウショウ</t>
    </rPh>
    <rPh sb="2" eb="4">
      <t>キギョウ</t>
    </rPh>
    <rPh sb="6" eb="8">
      <t>ソウダン</t>
    </rPh>
    <rPh sb="8" eb="10">
      <t>タイオウ</t>
    </rPh>
    <rPh sb="11" eb="13">
      <t>コベツ</t>
    </rPh>
    <rPh sb="13" eb="15">
      <t>シエン</t>
    </rPh>
    <rPh sb="25" eb="27">
      <t>シャキン</t>
    </rPh>
    <rPh sb="27" eb="28">
      <t>ナド</t>
    </rPh>
    <rPh sb="29" eb="31">
      <t>ヒツヨウ</t>
    </rPh>
    <rPh sb="32" eb="34">
      <t>ケイヒ</t>
    </rPh>
    <rPh sb="35" eb="37">
      <t>ゲンテイ</t>
    </rPh>
    <phoneticPr fontId="5"/>
  </si>
  <si>
    <t>受託者と連携を密として進捗状況を把握し、効率的に実施するための指示を行っている。</t>
    <rPh sb="0" eb="3">
      <t>ジュタクシャ</t>
    </rPh>
    <rPh sb="4" eb="6">
      <t>レンケイ</t>
    </rPh>
    <rPh sb="7" eb="8">
      <t>ミツ</t>
    </rPh>
    <rPh sb="11" eb="13">
      <t>シンチョク</t>
    </rPh>
    <rPh sb="13" eb="15">
      <t>ジョウキョウ</t>
    </rPh>
    <rPh sb="16" eb="18">
      <t>ハアク</t>
    </rPh>
    <rPh sb="20" eb="23">
      <t>コウリツテキ</t>
    </rPh>
    <rPh sb="24" eb="26">
      <t>ジッシ</t>
    </rPh>
    <rPh sb="31" eb="33">
      <t>シジ</t>
    </rPh>
    <rPh sb="34" eb="35">
      <t>オコナ</t>
    </rPh>
    <phoneticPr fontId="5"/>
  </si>
  <si>
    <t>成果物は厚生労働省HPに掲載するなど、広く周知啓発を図っている。</t>
    <rPh sb="0" eb="3">
      <t>セイカブツ</t>
    </rPh>
    <rPh sb="4" eb="6">
      <t>コウセイ</t>
    </rPh>
    <rPh sb="6" eb="9">
      <t>ロウドウショウ</t>
    </rPh>
    <rPh sb="12" eb="14">
      <t>ケイサイ</t>
    </rPh>
    <rPh sb="19" eb="20">
      <t>ヒロ</t>
    </rPh>
    <rPh sb="21" eb="23">
      <t>シュウチ</t>
    </rPh>
    <rPh sb="23" eb="25">
      <t>ケイハツ</t>
    </rPh>
    <rPh sb="26" eb="27">
      <t>ハカ</t>
    </rPh>
    <phoneticPr fontId="5"/>
  </si>
  <si>
    <t>A.株式会社東京リーガルマインド</t>
    <rPh sb="2" eb="4">
      <t>カブシキ</t>
    </rPh>
    <rPh sb="4" eb="6">
      <t>カイシャ</t>
    </rPh>
    <rPh sb="6" eb="8">
      <t>トウキョウ</t>
    </rPh>
    <phoneticPr fontId="5"/>
  </si>
  <si>
    <t>株式会社東京リーガルマインド</t>
    <rPh sb="0" eb="2">
      <t>カブシキ</t>
    </rPh>
    <rPh sb="2" eb="4">
      <t>カイシャ</t>
    </rPh>
    <rPh sb="4" eb="6">
      <t>トウキョウ</t>
    </rPh>
    <phoneticPr fontId="5"/>
  </si>
  <si>
    <t>中小企業による女性活躍推進の取組の支援等</t>
    <rPh sb="0" eb="2">
      <t>チュウショウ</t>
    </rPh>
    <rPh sb="2" eb="4">
      <t>キギョウ</t>
    </rPh>
    <rPh sb="7" eb="9">
      <t>ジョセイ</t>
    </rPh>
    <rPh sb="9" eb="11">
      <t>カツヤク</t>
    </rPh>
    <rPh sb="11" eb="13">
      <t>スイシン</t>
    </rPh>
    <rPh sb="14" eb="16">
      <t>トリクミ</t>
    </rPh>
    <rPh sb="17" eb="19">
      <t>シエン</t>
    </rPh>
    <rPh sb="19" eb="20">
      <t>ナド</t>
    </rPh>
    <phoneticPr fontId="5"/>
  </si>
  <si>
    <t>事業費</t>
    <rPh sb="0" eb="3">
      <t>ジギョウヒ</t>
    </rPh>
    <phoneticPr fontId="5"/>
  </si>
  <si>
    <t>管理費</t>
    <rPh sb="0" eb="3">
      <t>カンリヒ</t>
    </rPh>
    <phoneticPr fontId="5"/>
  </si>
  <si>
    <t>消費税</t>
    <rPh sb="0" eb="3">
      <t>ショウヒゼイ</t>
    </rPh>
    <phoneticPr fontId="5"/>
  </si>
  <si>
    <t>本事業は、女性の活躍推進及び両立支援に関する総合的情報提供事業（所管：雇用環境・均等局）と併せ、政府の重要施策である女性の活躍推進に資する事業であり、中小企業による女性活躍推進の取組を集中的に支援するものである。</t>
    <rPh sb="0" eb="1">
      <t>ホン</t>
    </rPh>
    <rPh sb="1" eb="3">
      <t>ジギョウ</t>
    </rPh>
    <rPh sb="5" eb="7">
      <t>ジョセイ</t>
    </rPh>
    <rPh sb="8" eb="10">
      <t>カツヤク</t>
    </rPh>
    <rPh sb="10" eb="12">
      <t>スイシン</t>
    </rPh>
    <rPh sb="12" eb="13">
      <t>オヨ</t>
    </rPh>
    <rPh sb="14" eb="16">
      <t>リョウリツ</t>
    </rPh>
    <rPh sb="16" eb="18">
      <t>シエン</t>
    </rPh>
    <rPh sb="19" eb="20">
      <t>カン</t>
    </rPh>
    <rPh sb="22" eb="25">
      <t>ソウゴウテキ</t>
    </rPh>
    <rPh sb="25" eb="27">
      <t>ジョウホウ</t>
    </rPh>
    <rPh sb="27" eb="29">
      <t>テイキョウ</t>
    </rPh>
    <rPh sb="29" eb="31">
      <t>ジギョウ</t>
    </rPh>
    <rPh sb="32" eb="34">
      <t>ショカン</t>
    </rPh>
    <rPh sb="35" eb="37">
      <t>コヨウ</t>
    </rPh>
    <rPh sb="37" eb="39">
      <t>カンキョウ</t>
    </rPh>
    <rPh sb="40" eb="42">
      <t>キントウ</t>
    </rPh>
    <rPh sb="42" eb="43">
      <t>キョク</t>
    </rPh>
    <rPh sb="45" eb="46">
      <t>アワ</t>
    </rPh>
    <rPh sb="48" eb="50">
      <t>セイフ</t>
    </rPh>
    <rPh sb="51" eb="53">
      <t>ジュウヨウ</t>
    </rPh>
    <rPh sb="53" eb="55">
      <t>セサク</t>
    </rPh>
    <rPh sb="58" eb="60">
      <t>ジョセイ</t>
    </rPh>
    <rPh sb="61" eb="63">
      <t>カツヤク</t>
    </rPh>
    <rPh sb="63" eb="65">
      <t>スイシン</t>
    </rPh>
    <rPh sb="66" eb="67">
      <t>シ</t>
    </rPh>
    <rPh sb="69" eb="71">
      <t>ジギョウ</t>
    </rPh>
    <rPh sb="75" eb="77">
      <t>チュウショウ</t>
    </rPh>
    <rPh sb="77" eb="79">
      <t>キギョウ</t>
    </rPh>
    <rPh sb="82" eb="84">
      <t>ジョセイ</t>
    </rPh>
    <rPh sb="84" eb="86">
      <t>カツヤク</t>
    </rPh>
    <rPh sb="86" eb="88">
      <t>スイシン</t>
    </rPh>
    <rPh sb="89" eb="91">
      <t>トリクミ</t>
    </rPh>
    <rPh sb="92" eb="95">
      <t>シュウチュウテキ</t>
    </rPh>
    <rPh sb="96" eb="98">
      <t>シエン</t>
    </rPh>
    <phoneticPr fontId="5"/>
  </si>
  <si>
    <t>一般競争入札(総合評価落札方式)による事業の委託により民間企業等の専門性を活用し、低コストで事業を行い、成果目標を上回る実績を挙げていることから、実効性が高い手段といえる。</t>
    <rPh sb="0" eb="2">
      <t>イッパン</t>
    </rPh>
    <rPh sb="2" eb="4">
      <t>キョウソウ</t>
    </rPh>
    <rPh sb="4" eb="6">
      <t>ニュウサツ</t>
    </rPh>
    <rPh sb="7" eb="9">
      <t>ソウゴウ</t>
    </rPh>
    <rPh sb="9" eb="11">
      <t>ヒョウカ</t>
    </rPh>
    <rPh sb="11" eb="13">
      <t>ラクサツ</t>
    </rPh>
    <rPh sb="13" eb="15">
      <t>ホウシキ</t>
    </rPh>
    <rPh sb="19" eb="21">
      <t>ジギョウ</t>
    </rPh>
    <rPh sb="22" eb="24">
      <t>イタク</t>
    </rPh>
    <rPh sb="27" eb="29">
      <t>ミンカン</t>
    </rPh>
    <rPh sb="29" eb="31">
      <t>キギョウ</t>
    </rPh>
    <rPh sb="31" eb="32">
      <t>ナド</t>
    </rPh>
    <rPh sb="33" eb="36">
      <t>センモンセイ</t>
    </rPh>
    <rPh sb="37" eb="39">
      <t>カツヨウ</t>
    </rPh>
    <rPh sb="41" eb="42">
      <t>テイ</t>
    </rPh>
    <rPh sb="46" eb="48">
      <t>ジギョウ</t>
    </rPh>
    <rPh sb="49" eb="50">
      <t>オコナ</t>
    </rPh>
    <rPh sb="52" eb="54">
      <t>セイカ</t>
    </rPh>
    <rPh sb="54" eb="56">
      <t>モクヒョウ</t>
    </rPh>
    <rPh sb="57" eb="59">
      <t>ウワマワ</t>
    </rPh>
    <rPh sb="60" eb="62">
      <t>ジッセキ</t>
    </rPh>
    <rPh sb="63" eb="64">
      <t>ア</t>
    </rPh>
    <rPh sb="73" eb="76">
      <t>ジッコウセイ</t>
    </rPh>
    <rPh sb="77" eb="78">
      <t>タカ</t>
    </rPh>
    <rPh sb="79" eb="81">
      <t>シュダン</t>
    </rPh>
    <phoneticPr fontId="5"/>
  </si>
  <si>
    <t>一般競争契約による支出であり、競争性が確保され、支出先の選定は妥当である。</t>
    <rPh sb="0" eb="2">
      <t>イッパン</t>
    </rPh>
    <rPh sb="2" eb="4">
      <t>キョウソウ</t>
    </rPh>
    <rPh sb="4" eb="6">
      <t>ケイヤク</t>
    </rPh>
    <rPh sb="9" eb="11">
      <t>シシュツ</t>
    </rPh>
    <rPh sb="15" eb="18">
      <t>キョウソウセイ</t>
    </rPh>
    <rPh sb="19" eb="21">
      <t>カクホ</t>
    </rPh>
    <rPh sb="24" eb="26">
      <t>シシュツ</t>
    </rPh>
    <rPh sb="26" eb="27">
      <t>サキ</t>
    </rPh>
    <rPh sb="28" eb="30">
      <t>センテイ</t>
    </rPh>
    <rPh sb="31" eb="33">
      <t>ダトウ</t>
    </rPh>
    <phoneticPr fontId="5"/>
  </si>
  <si>
    <t>成果目標に見合ったものとなっている。</t>
    <rPh sb="0" eb="2">
      <t>セイカ</t>
    </rPh>
    <rPh sb="2" eb="4">
      <t>モクヒョウ</t>
    </rPh>
    <rPh sb="5" eb="7">
      <t>ミア</t>
    </rPh>
    <phoneticPr fontId="5"/>
  </si>
  <si>
    <t>点検対象外</t>
    <rPh sb="0" eb="2">
      <t>テンケン</t>
    </rPh>
    <rPh sb="2" eb="5">
      <t>タイショウガイ</t>
    </rPh>
    <phoneticPr fontId="5"/>
  </si>
  <si>
    <t>-</t>
    <phoneticPr fontId="5"/>
  </si>
  <si>
    <t>中小企業のための女性活躍推進サポートサイトへの年間アクセス件数（前年度より増加）</t>
    <phoneticPr fontId="5"/>
  </si>
  <si>
    <t>-</t>
    <phoneticPr fontId="5"/>
  </si>
  <si>
    <t>回以上</t>
    <rPh sb="0" eb="1">
      <t>カイ</t>
    </rPh>
    <phoneticPr fontId="5"/>
  </si>
  <si>
    <t>回</t>
    <rPh sb="0" eb="1">
      <t>カイ</t>
    </rPh>
    <phoneticPr fontId="5"/>
  </si>
  <si>
    <t>社会保険労務士等に向けたスキルアップ研修</t>
    <rPh sb="0" eb="2">
      <t>シャカイ</t>
    </rPh>
    <rPh sb="2" eb="4">
      <t>ホケン</t>
    </rPh>
    <rPh sb="4" eb="7">
      <t>ロウムシ</t>
    </rPh>
    <rPh sb="7" eb="8">
      <t>トウ</t>
    </rPh>
    <rPh sb="9" eb="10">
      <t>ム</t>
    </rPh>
    <rPh sb="18" eb="20">
      <t>ケンシュウ</t>
    </rPh>
    <phoneticPr fontId="5"/>
  </si>
  <si>
    <t>説明会出席者に対するアンケート</t>
    <phoneticPr fontId="5"/>
  </si>
  <si>
    <t>研修出席者に対するアンケート</t>
    <rPh sb="0" eb="2">
      <t>ケンシュウ</t>
    </rPh>
    <phoneticPr fontId="5"/>
  </si>
  <si>
    <t>行動計画策定等説明会のアンケートにおいて、「説明会が策定等に役に立った」と回答した事業所の割合80％以上</t>
    <phoneticPr fontId="5"/>
  </si>
  <si>
    <t>社会保険労務士等に向けたスキルアップ研修において、「研修に満足した」と回答した割合80％以上</t>
    <rPh sb="26" eb="28">
      <t>ケンシュウ</t>
    </rPh>
    <rPh sb="29" eb="31">
      <t>マンゾク</t>
    </rPh>
    <phoneticPr fontId="5"/>
  </si>
  <si>
    <t>行動計画策定等説明会のアンケートにおいて、「説明会が策定等に役に立った」と回答した事業所の割合
（計算式）
行動計画策定等説明会のアンケートにおいて、「説明会が策定等に役に立った、参考になった」と回答した事業所／説明会出席事業所数</t>
    <phoneticPr fontId="5"/>
  </si>
  <si>
    <t>社会保険労務士等に向けたスキルアップ研修において、「研修に満足した」と回答した割合
（計算式）
研修のアンケートにおいて「研修に満足した」と回答した数／アンケート回答数</t>
    <rPh sb="43" eb="46">
      <t>ケイサンシキ</t>
    </rPh>
    <rPh sb="48" eb="50">
      <t>ケンシュウ</t>
    </rPh>
    <rPh sb="61" eb="63">
      <t>ケンシュウ</t>
    </rPh>
    <rPh sb="64" eb="66">
      <t>マンゾク</t>
    </rPh>
    <rPh sb="74" eb="75">
      <t>カズ</t>
    </rPh>
    <rPh sb="81" eb="83">
      <t>カイトウ</t>
    </rPh>
    <phoneticPr fontId="5"/>
  </si>
  <si>
    <t>個別企業訪問等の活動費の減</t>
    <rPh sb="0" eb="2">
      <t>コベツ</t>
    </rPh>
    <rPh sb="2" eb="4">
      <t>キギョウ</t>
    </rPh>
    <rPh sb="4" eb="6">
      <t>ホウモン</t>
    </rPh>
    <rPh sb="6" eb="7">
      <t>トウ</t>
    </rPh>
    <rPh sb="8" eb="10">
      <t>カツドウ</t>
    </rPh>
    <rPh sb="10" eb="11">
      <t>ヒ</t>
    </rPh>
    <rPh sb="12" eb="13">
      <t>ゲン</t>
    </rPh>
    <phoneticPr fontId="5"/>
  </si>
  <si>
    <t>常時雇用する労働者が300人以下の事業主の女性活躍推進法に基づく一般事業主行動計画策定届出件数（累計件数）</t>
    <phoneticPr fontId="5"/>
  </si>
  <si>
    <t>当該事業は、常時雇用する労働者が300人以下の事業主に一般事業主行動計画策定の支援を行うものであり、測定指標との直接的な関係を有している。</t>
    <rPh sb="0" eb="2">
      <t>トウガイ</t>
    </rPh>
    <rPh sb="2" eb="4">
      <t>ジギョウ</t>
    </rPh>
    <rPh sb="36" eb="38">
      <t>サクテイ</t>
    </rPh>
    <rPh sb="39" eb="41">
      <t>シエン</t>
    </rPh>
    <rPh sb="42" eb="43">
      <t>オコナ</t>
    </rPh>
    <rPh sb="50" eb="52">
      <t>ソクテイ</t>
    </rPh>
    <rPh sb="52" eb="54">
      <t>シヒョウ</t>
    </rPh>
    <rPh sb="56" eb="59">
      <t>チョクセツテキ</t>
    </rPh>
    <rPh sb="60" eb="62">
      <t>カンケイ</t>
    </rPh>
    <rPh sb="63" eb="64">
      <t>ユウ</t>
    </rPh>
    <phoneticPr fontId="5"/>
  </si>
  <si>
    <t>縮減</t>
  </si>
  <si>
    <t>令和２年度における一般競争入札結果を反映させるなど、更なる予算額の削減を実施した。</t>
    <rPh sb="0" eb="2">
      <t>レイワ</t>
    </rPh>
    <rPh sb="3" eb="5">
      <t>ネンド</t>
    </rPh>
    <rPh sb="9" eb="11">
      <t>イッパン</t>
    </rPh>
    <rPh sb="11" eb="13">
      <t>キョウソウ</t>
    </rPh>
    <rPh sb="13" eb="15">
      <t>ニュウサツ</t>
    </rPh>
    <rPh sb="15" eb="17">
      <t>ケッカ</t>
    </rPh>
    <rPh sb="18" eb="20">
      <t>ハンエイ</t>
    </rPh>
    <rPh sb="26" eb="27">
      <t>サラ</t>
    </rPh>
    <rPh sb="29" eb="31">
      <t>ヨサン</t>
    </rPh>
    <rPh sb="31" eb="32">
      <t>ガク</t>
    </rPh>
    <rPh sb="33" eb="35">
      <t>サクゲン</t>
    </rPh>
    <rPh sb="36" eb="38">
      <t>ジッシ</t>
    </rPh>
    <phoneticPr fontId="5"/>
  </si>
  <si>
    <t>37,144,000/5,760</t>
    <phoneticPr fontId="5"/>
  </si>
  <si>
    <t>1,950,000/22</t>
    <phoneticPr fontId="5"/>
  </si>
  <si>
    <t>単位当たりコストが上昇したものと下降したものがあるところ、事業者における創意工夫による予算配分の結果と考えられるため、妥当である。</t>
    <rPh sb="0" eb="2">
      <t>タンイ</t>
    </rPh>
    <rPh sb="2" eb="3">
      <t>ア</t>
    </rPh>
    <rPh sb="9" eb="11">
      <t>ジョウショウ</t>
    </rPh>
    <rPh sb="16" eb="18">
      <t>カコウ</t>
    </rPh>
    <rPh sb="29" eb="32">
      <t>ジギョウシャ</t>
    </rPh>
    <rPh sb="36" eb="40">
      <t>ソウイクフウ</t>
    </rPh>
    <rPh sb="43" eb="45">
      <t>ヨサン</t>
    </rPh>
    <rPh sb="45" eb="47">
      <t>ハイブン</t>
    </rPh>
    <rPh sb="48" eb="50">
      <t>ケッカ</t>
    </rPh>
    <rPh sb="51" eb="52">
      <t>カンガ</t>
    </rPh>
    <rPh sb="59" eb="61">
      <t>ダトウ</t>
    </rPh>
    <phoneticPr fontId="5"/>
  </si>
  <si>
    <t>一般競争入札（総合評価落札方式）等により、入札差額が生じた結果不用が生じたものである。</t>
    <rPh sb="21" eb="23">
      <t>ニュウサツ</t>
    </rPh>
    <rPh sb="23" eb="25">
      <t>サガク</t>
    </rPh>
    <rPh sb="26" eb="27">
      <t>ショウ</t>
    </rPh>
    <rPh sb="29" eb="31">
      <t>ケッカ</t>
    </rPh>
    <rPh sb="31" eb="33">
      <t>フヨウ</t>
    </rPh>
    <rPh sb="34" eb="35">
      <t>ショウ</t>
    </rPh>
    <phoneticPr fontId="5"/>
  </si>
  <si>
    <t>△</t>
  </si>
  <si>
    <t>新型コロナウイルス感染症の感染防止の観点から、個別訪問支援等の実施が困難になったため、活動実績が振るわなかったものである。</t>
    <rPh sb="0" eb="2">
      <t>シンガタ</t>
    </rPh>
    <rPh sb="9" eb="12">
      <t>カンセンショウ</t>
    </rPh>
    <rPh sb="13" eb="15">
      <t>カンセン</t>
    </rPh>
    <rPh sb="15" eb="17">
      <t>ボウシ</t>
    </rPh>
    <rPh sb="18" eb="20">
      <t>カンテン</t>
    </rPh>
    <rPh sb="23" eb="25">
      <t>コベツ</t>
    </rPh>
    <rPh sb="25" eb="27">
      <t>ホウモン</t>
    </rPh>
    <rPh sb="27" eb="29">
      <t>シエン</t>
    </rPh>
    <rPh sb="29" eb="30">
      <t>トウ</t>
    </rPh>
    <rPh sb="31" eb="33">
      <t>ジッシ</t>
    </rPh>
    <rPh sb="34" eb="36">
      <t>コンナン</t>
    </rPh>
    <rPh sb="43" eb="45">
      <t>カツドウ</t>
    </rPh>
    <rPh sb="45" eb="47">
      <t>ジッセキ</t>
    </rPh>
    <rPh sb="48" eb="49">
      <t>フ</t>
    </rPh>
    <phoneticPr fontId="5"/>
  </si>
  <si>
    <t>活動実績が振るわないなどの状況がみられるものの、成果実績は達成するなど、事業における一定の効果がみられるところである。</t>
    <rPh sb="0" eb="2">
      <t>カツドウ</t>
    </rPh>
    <rPh sb="2" eb="4">
      <t>ジッセキ</t>
    </rPh>
    <rPh sb="5" eb="6">
      <t>フ</t>
    </rPh>
    <rPh sb="13" eb="15">
      <t>ジョウキョウ</t>
    </rPh>
    <rPh sb="24" eb="26">
      <t>セイカ</t>
    </rPh>
    <rPh sb="26" eb="28">
      <t>ジッセキ</t>
    </rPh>
    <rPh sb="29" eb="31">
      <t>タッセイ</t>
    </rPh>
    <rPh sb="36" eb="38">
      <t>ジギョウ</t>
    </rPh>
    <rPh sb="42" eb="44">
      <t>イッテイ</t>
    </rPh>
    <rPh sb="45" eb="47">
      <t>コウカ</t>
    </rPh>
    <phoneticPr fontId="5"/>
  </si>
  <si>
    <t>不用額を踏まえた予算額の精査を行うととっもに、我が国における女性活躍推進をさらに図っていくために、活動実績・成果実績の達成に努める。</t>
    <rPh sb="0" eb="2">
      <t>フヨウ</t>
    </rPh>
    <rPh sb="2" eb="3">
      <t>ガク</t>
    </rPh>
    <rPh sb="4" eb="5">
      <t>フ</t>
    </rPh>
    <rPh sb="8" eb="10">
      <t>ヨサン</t>
    </rPh>
    <rPh sb="10" eb="11">
      <t>ガク</t>
    </rPh>
    <rPh sb="12" eb="14">
      <t>セイサ</t>
    </rPh>
    <rPh sb="15" eb="16">
      <t>オコナ</t>
    </rPh>
    <rPh sb="23" eb="24">
      <t>ワ</t>
    </rPh>
    <rPh sb="25" eb="26">
      <t>クニ</t>
    </rPh>
    <rPh sb="30" eb="32">
      <t>ジョセイ</t>
    </rPh>
    <rPh sb="32" eb="34">
      <t>カツヤク</t>
    </rPh>
    <rPh sb="34" eb="36">
      <t>スイシン</t>
    </rPh>
    <rPh sb="40" eb="41">
      <t>ハカ</t>
    </rPh>
    <rPh sb="49" eb="51">
      <t>カツドウ</t>
    </rPh>
    <rPh sb="51" eb="53">
      <t>ジッセキ</t>
    </rPh>
    <rPh sb="54" eb="56">
      <t>セイカ</t>
    </rPh>
    <rPh sb="56" eb="58">
      <t>ジッセキ</t>
    </rPh>
    <rPh sb="59" eb="61">
      <t>タッセイ</t>
    </rPh>
    <rPh sb="62" eb="63">
      <t>ツト</t>
    </rPh>
    <phoneticPr fontId="5"/>
  </si>
  <si>
    <t>-</t>
    <phoneticPr fontId="5"/>
  </si>
  <si>
    <t>95,420,000/870</t>
    <phoneticPr fontId="5"/>
  </si>
  <si>
    <t>活動実績が当初見込みを下回ったことを踏まえ、未達成の要因を分析の上、改善の方向性に記載した事項を着実に実行することにより、事業内容の改善を図ること。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</si>
</sst>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74415</xdr:colOff>
      <xdr:row>748</xdr:row>
      <xdr:rowOff>29766</xdr:rowOff>
    </xdr:from>
    <xdr:to>
      <xdr:col>33</xdr:col>
      <xdr:colOff>158548</xdr:colOff>
      <xdr:row>750</xdr:row>
      <xdr:rowOff>11876</xdr:rowOff>
    </xdr:to>
    <xdr:sp macro="" textlink="">
      <xdr:nvSpPr>
        <xdr:cNvPr id="6" name="正方形/長方形 5"/>
        <xdr:cNvSpPr/>
      </xdr:nvSpPr>
      <xdr:spPr>
        <a:xfrm>
          <a:off x="4061624" y="46137411"/>
          <a:ext cx="2675819" cy="69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215</a:t>
          </a:r>
          <a:r>
            <a:rPr kumimoji="1" lang="ja-JP" altLang="en-US" sz="1100"/>
            <a:t>百万円</a:t>
          </a:r>
          <a:endParaRPr kumimoji="1" lang="en-US" altLang="ja-JP" sz="1100"/>
        </a:p>
      </xdr:txBody>
    </xdr:sp>
    <xdr:clientData/>
  </xdr:twoCellAnchor>
  <xdr:twoCellAnchor>
    <xdr:from>
      <xdr:col>20</xdr:col>
      <xdr:colOff>88605</xdr:colOff>
      <xdr:row>750</xdr:row>
      <xdr:rowOff>77529</xdr:rowOff>
    </xdr:from>
    <xdr:to>
      <xdr:col>33</xdr:col>
      <xdr:colOff>149467</xdr:colOff>
      <xdr:row>751</xdr:row>
      <xdr:rowOff>33009</xdr:rowOff>
    </xdr:to>
    <xdr:sp macro="" textlink="">
      <xdr:nvSpPr>
        <xdr:cNvPr id="7" name="大かっこ 6"/>
        <xdr:cNvSpPr/>
      </xdr:nvSpPr>
      <xdr:spPr>
        <a:xfrm>
          <a:off x="4075814" y="46894012"/>
          <a:ext cx="2652548" cy="3098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26</xdr:col>
      <xdr:colOff>177209</xdr:colOff>
      <xdr:row>751</xdr:row>
      <xdr:rowOff>22151</xdr:rowOff>
    </xdr:from>
    <xdr:to>
      <xdr:col>26</xdr:col>
      <xdr:colOff>186195</xdr:colOff>
      <xdr:row>752</xdr:row>
      <xdr:rowOff>248747</xdr:rowOff>
    </xdr:to>
    <xdr:cxnSp macro="">
      <xdr:nvCxnSpPr>
        <xdr:cNvPr id="8" name="直線矢印コネクタ 7"/>
        <xdr:cNvCxnSpPr/>
      </xdr:nvCxnSpPr>
      <xdr:spPr>
        <a:xfrm flipH="1">
          <a:off x="5360581" y="47193052"/>
          <a:ext cx="8986" cy="5810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11075</xdr:colOff>
      <xdr:row>753</xdr:row>
      <xdr:rowOff>22151</xdr:rowOff>
    </xdr:from>
    <xdr:to>
      <xdr:col>33</xdr:col>
      <xdr:colOff>188285</xdr:colOff>
      <xdr:row>755</xdr:row>
      <xdr:rowOff>113199</xdr:rowOff>
    </xdr:to>
    <xdr:sp macro="" textlink="">
      <xdr:nvSpPr>
        <xdr:cNvPr id="9" name="正方形/長方形 8"/>
        <xdr:cNvSpPr/>
      </xdr:nvSpPr>
      <xdr:spPr>
        <a:xfrm>
          <a:off x="3998284" y="47901889"/>
          <a:ext cx="2768896" cy="7998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．株式会社東京リーガルマインド　　　</a:t>
          </a:r>
          <a:endParaRPr kumimoji="1" lang="en-US" altLang="ja-JP" sz="1100"/>
        </a:p>
        <a:p>
          <a:pPr algn="ctr"/>
          <a:r>
            <a:rPr kumimoji="1" lang="en-US" altLang="ja-JP" sz="1100"/>
            <a:t>215</a:t>
          </a:r>
          <a:r>
            <a:rPr kumimoji="1" lang="ja-JP" altLang="en-US" sz="1100"/>
            <a:t>百万円</a:t>
          </a:r>
          <a:endParaRPr kumimoji="1" lang="en-US" altLang="ja-JP" sz="1100"/>
        </a:p>
      </xdr:txBody>
    </xdr:sp>
    <xdr:clientData/>
  </xdr:twoCellAnchor>
  <xdr:twoCellAnchor>
    <xdr:from>
      <xdr:col>19</xdr:col>
      <xdr:colOff>11075</xdr:colOff>
      <xdr:row>755</xdr:row>
      <xdr:rowOff>232587</xdr:rowOff>
    </xdr:from>
    <xdr:to>
      <xdr:col>34</xdr:col>
      <xdr:colOff>199359</xdr:colOff>
      <xdr:row>756</xdr:row>
      <xdr:rowOff>188067</xdr:rowOff>
    </xdr:to>
    <xdr:sp macro="" textlink="">
      <xdr:nvSpPr>
        <xdr:cNvPr id="11" name="大かっこ 10"/>
        <xdr:cNvSpPr/>
      </xdr:nvSpPr>
      <xdr:spPr>
        <a:xfrm>
          <a:off x="3798924" y="48821163"/>
          <a:ext cx="3178691" cy="3098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中小企業による女性活躍推進の取組の支援等</a:t>
          </a:r>
        </a:p>
      </xdr:txBody>
    </xdr:sp>
    <xdr:clientData/>
  </xdr:twoCellAnchor>
  <xdr:twoCellAnchor>
    <xdr:from>
      <xdr:col>27</xdr:col>
      <xdr:colOff>121830</xdr:colOff>
      <xdr:row>752</xdr:row>
      <xdr:rowOff>66453</xdr:rowOff>
    </xdr:from>
    <xdr:to>
      <xdr:col>39</xdr:col>
      <xdr:colOff>2609</xdr:colOff>
      <xdr:row>752</xdr:row>
      <xdr:rowOff>324936</xdr:rowOff>
    </xdr:to>
    <xdr:sp macro="" textlink="">
      <xdr:nvSpPr>
        <xdr:cNvPr id="12" name="テキスト ボックス 11"/>
        <xdr:cNvSpPr txBox="1"/>
      </xdr:nvSpPr>
      <xdr:spPr>
        <a:xfrm>
          <a:off x="5504563" y="47591773"/>
          <a:ext cx="2273104"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662</v>
      </c>
      <c r="AK2" s="191"/>
      <c r="AL2" s="191"/>
      <c r="AM2" s="191"/>
      <c r="AN2" s="83" t="s">
        <v>324</v>
      </c>
      <c r="AO2" s="191">
        <v>20</v>
      </c>
      <c r="AP2" s="191"/>
      <c r="AQ2" s="191"/>
      <c r="AR2" s="84" t="s">
        <v>627</v>
      </c>
      <c r="AS2" s="192">
        <v>548</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33.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3.75"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3.75" customHeight="1" x14ac:dyDescent="0.15">
      <c r="A6" s="708" t="s">
        <v>4</v>
      </c>
      <c r="B6" s="709"/>
      <c r="C6" s="709"/>
      <c r="D6" s="709"/>
      <c r="E6" s="709"/>
      <c r="F6" s="709"/>
      <c r="G6" s="856" t="str">
        <f>入力規則等!F39</f>
        <v>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96"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307</v>
      </c>
      <c r="Z7" s="281"/>
      <c r="AA7" s="281"/>
      <c r="AB7" s="281"/>
      <c r="AC7" s="281"/>
      <c r="AD7" s="378"/>
      <c r="AE7" s="364" t="s">
        <v>663</v>
      </c>
      <c r="AF7" s="365"/>
      <c r="AG7" s="365"/>
      <c r="AH7" s="365"/>
      <c r="AI7" s="365"/>
      <c r="AJ7" s="365"/>
      <c r="AK7" s="365"/>
      <c r="AL7" s="365"/>
      <c r="AM7" s="365"/>
      <c r="AN7" s="365"/>
      <c r="AO7" s="365"/>
      <c r="AP7" s="365"/>
      <c r="AQ7" s="365"/>
      <c r="AR7" s="365"/>
      <c r="AS7" s="365"/>
      <c r="AT7" s="365"/>
      <c r="AU7" s="365"/>
      <c r="AV7" s="365"/>
      <c r="AW7" s="365"/>
      <c r="AX7" s="366"/>
    </row>
    <row r="8" spans="1:50" ht="34.5" customHeight="1" x14ac:dyDescent="0.15">
      <c r="A8" s="805" t="s">
        <v>208</v>
      </c>
      <c r="B8" s="806"/>
      <c r="C8" s="806"/>
      <c r="D8" s="806"/>
      <c r="E8" s="806"/>
      <c r="F8" s="807"/>
      <c r="G8" s="203" t="str">
        <f>入力規則等!A27</f>
        <v>男女共同参画</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62.25" customHeight="1" x14ac:dyDescent="0.15">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7.75" customHeight="1" x14ac:dyDescent="0.15">
      <c r="A10" s="723" t="s">
        <v>29</v>
      </c>
      <c r="B10" s="724"/>
      <c r="C10" s="724"/>
      <c r="D10" s="724"/>
      <c r="E10" s="724"/>
      <c r="F10" s="724"/>
      <c r="G10" s="656" t="s">
        <v>664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33.75"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265</v>
      </c>
      <c r="Q13" s="149"/>
      <c r="R13" s="149"/>
      <c r="S13" s="149"/>
      <c r="T13" s="149"/>
      <c r="U13" s="149"/>
      <c r="V13" s="150"/>
      <c r="W13" s="148">
        <v>263</v>
      </c>
      <c r="X13" s="149"/>
      <c r="Y13" s="149"/>
      <c r="Z13" s="149"/>
      <c r="AA13" s="149"/>
      <c r="AB13" s="149"/>
      <c r="AC13" s="150"/>
      <c r="AD13" s="148">
        <v>295</v>
      </c>
      <c r="AE13" s="149"/>
      <c r="AF13" s="149"/>
      <c r="AG13" s="149"/>
      <c r="AH13" s="149"/>
      <c r="AI13" s="149"/>
      <c r="AJ13" s="150"/>
      <c r="AK13" s="148">
        <v>387</v>
      </c>
      <c r="AL13" s="149"/>
      <c r="AM13" s="149"/>
      <c r="AN13" s="149"/>
      <c r="AO13" s="149"/>
      <c r="AP13" s="149"/>
      <c r="AQ13" s="150"/>
      <c r="AR13" s="145">
        <v>168</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637</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637</v>
      </c>
      <c r="AL15" s="149"/>
      <c r="AM15" s="149"/>
      <c r="AN15" s="149"/>
      <c r="AO15" s="149"/>
      <c r="AP15" s="149"/>
      <c r="AQ15" s="150"/>
      <c r="AR15" s="148" t="s">
        <v>712</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637</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637</v>
      </c>
      <c r="Q17" s="149"/>
      <c r="R17" s="149"/>
      <c r="S17" s="149"/>
      <c r="T17" s="149"/>
      <c r="U17" s="149"/>
      <c r="V17" s="150"/>
      <c r="W17" s="148" t="s">
        <v>637</v>
      </c>
      <c r="X17" s="149"/>
      <c r="Y17" s="149"/>
      <c r="Z17" s="149"/>
      <c r="AA17" s="149"/>
      <c r="AB17" s="149"/>
      <c r="AC17" s="150"/>
      <c r="AD17" s="148">
        <v>-69</v>
      </c>
      <c r="AE17" s="149"/>
      <c r="AF17" s="149"/>
      <c r="AG17" s="149"/>
      <c r="AH17" s="149"/>
      <c r="AI17" s="149"/>
      <c r="AJ17" s="150"/>
      <c r="AK17" s="148" t="s">
        <v>637</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265</v>
      </c>
      <c r="Q18" s="155"/>
      <c r="R18" s="155"/>
      <c r="S18" s="155"/>
      <c r="T18" s="155"/>
      <c r="U18" s="155"/>
      <c r="V18" s="156"/>
      <c r="W18" s="154">
        <f>SUM(W13:AC17)</f>
        <v>263</v>
      </c>
      <c r="X18" s="155"/>
      <c r="Y18" s="155"/>
      <c r="Z18" s="155"/>
      <c r="AA18" s="155"/>
      <c r="AB18" s="155"/>
      <c r="AC18" s="156"/>
      <c r="AD18" s="154">
        <f>SUM(AD13:AJ17)</f>
        <v>226</v>
      </c>
      <c r="AE18" s="155"/>
      <c r="AF18" s="155"/>
      <c r="AG18" s="155"/>
      <c r="AH18" s="155"/>
      <c r="AI18" s="155"/>
      <c r="AJ18" s="156"/>
      <c r="AK18" s="154">
        <f>SUM(AK13:AQ17)</f>
        <v>387</v>
      </c>
      <c r="AL18" s="155"/>
      <c r="AM18" s="155"/>
      <c r="AN18" s="155"/>
      <c r="AO18" s="155"/>
      <c r="AP18" s="155"/>
      <c r="AQ18" s="156"/>
      <c r="AR18" s="154">
        <f>SUM(AR13:AX17)</f>
        <v>168</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215</v>
      </c>
      <c r="Q19" s="149"/>
      <c r="R19" s="149"/>
      <c r="S19" s="149"/>
      <c r="T19" s="149"/>
      <c r="U19" s="149"/>
      <c r="V19" s="150"/>
      <c r="W19" s="148">
        <v>187</v>
      </c>
      <c r="X19" s="149"/>
      <c r="Y19" s="149"/>
      <c r="Z19" s="149"/>
      <c r="AA19" s="149"/>
      <c r="AB19" s="149"/>
      <c r="AC19" s="150"/>
      <c r="AD19" s="148">
        <v>215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0.81132075471698117</v>
      </c>
      <c r="Q20" s="520"/>
      <c r="R20" s="520"/>
      <c r="S20" s="520"/>
      <c r="T20" s="520"/>
      <c r="U20" s="520"/>
      <c r="V20" s="520"/>
      <c r="W20" s="520">
        <f t="shared" ref="W20" si="0">IF(W18=0, "-", SUM(W19)/W18)</f>
        <v>0.71102661596958172</v>
      </c>
      <c r="X20" s="520"/>
      <c r="Y20" s="520"/>
      <c r="Z20" s="520"/>
      <c r="AA20" s="520"/>
      <c r="AB20" s="520"/>
      <c r="AC20" s="520"/>
      <c r="AD20" s="520">
        <f t="shared" ref="AD20" si="1">IF(AD18=0, "-", SUM(AD19)/AD18)</f>
        <v>0.95132743362831862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0.81132075471698117</v>
      </c>
      <c r="Q21" s="520"/>
      <c r="R21" s="520"/>
      <c r="S21" s="520"/>
      <c r="T21" s="520"/>
      <c r="U21" s="520"/>
      <c r="V21" s="520"/>
      <c r="W21" s="520">
        <f t="shared" ref="W21" si="2">IF(W19=0, "-", SUM(W19)/SUM(W13,W14))</f>
        <v>0.71102661596958172</v>
      </c>
      <c r="X21" s="520"/>
      <c r="Y21" s="520"/>
      <c r="Z21" s="520"/>
      <c r="AA21" s="520"/>
      <c r="AB21" s="520"/>
      <c r="AC21" s="520"/>
      <c r="AD21" s="520">
        <f t="shared" ref="AD21" si="3">IF(AD19=0, "-", SUM(AD19)/SUM(AD13,AD14))</f>
        <v>0.72881355932203384</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3.75" customHeight="1" x14ac:dyDescent="0.15">
      <c r="A23" s="126"/>
      <c r="B23" s="127"/>
      <c r="C23" s="127"/>
      <c r="D23" s="127"/>
      <c r="E23" s="127"/>
      <c r="F23" s="128"/>
      <c r="G23" s="117" t="s">
        <v>638</v>
      </c>
      <c r="H23" s="118"/>
      <c r="I23" s="118"/>
      <c r="J23" s="118"/>
      <c r="K23" s="118"/>
      <c r="L23" s="118"/>
      <c r="M23" s="118"/>
      <c r="N23" s="118"/>
      <c r="O23" s="119"/>
      <c r="P23" s="145">
        <v>387</v>
      </c>
      <c r="Q23" s="146"/>
      <c r="R23" s="146"/>
      <c r="S23" s="146"/>
      <c r="T23" s="146"/>
      <c r="U23" s="146"/>
      <c r="V23" s="147"/>
      <c r="W23" s="145">
        <v>168</v>
      </c>
      <c r="X23" s="146"/>
      <c r="Y23" s="146"/>
      <c r="Z23" s="146"/>
      <c r="AA23" s="146"/>
      <c r="AB23" s="146"/>
      <c r="AC23" s="147"/>
      <c r="AD23" s="134" t="s">
        <v>699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0.7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33.75" customHeight="1" thickBot="1" x14ac:dyDescent="0.2">
      <c r="A29" s="129"/>
      <c r="B29" s="130"/>
      <c r="C29" s="130"/>
      <c r="D29" s="130"/>
      <c r="E29" s="130"/>
      <c r="F29" s="131"/>
      <c r="G29" s="213" t="s">
        <v>255</v>
      </c>
      <c r="H29" s="214"/>
      <c r="I29" s="214"/>
      <c r="J29" s="214"/>
      <c r="K29" s="214"/>
      <c r="L29" s="214"/>
      <c r="M29" s="214"/>
      <c r="N29" s="214"/>
      <c r="O29" s="215"/>
      <c r="P29" s="148">
        <f>AK13</f>
        <v>387</v>
      </c>
      <c r="Q29" s="149"/>
      <c r="R29" s="149"/>
      <c r="S29" s="149"/>
      <c r="T29" s="149"/>
      <c r="U29" s="149"/>
      <c r="V29" s="150"/>
      <c r="W29" s="196">
        <f>AR13</f>
        <v>168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t="s">
        <v>689</v>
      </c>
      <c r="AV31" s="256"/>
      <c r="AW31" s="360" t="s">
        <v>175</v>
      </c>
      <c r="AX31" s="361"/>
    </row>
    <row r="32" spans="1:50" ht="51.75" customHeight="1" x14ac:dyDescent="0.15">
      <c r="A32" s="496"/>
      <c r="B32" s="494"/>
      <c r="C32" s="494"/>
      <c r="D32" s="494"/>
      <c r="E32" s="494"/>
      <c r="F32" s="495"/>
      <c r="G32" s="521" t="s">
        <v>695</v>
      </c>
      <c r="H32" s="522"/>
      <c r="I32" s="522"/>
      <c r="J32" s="522"/>
      <c r="K32" s="522"/>
      <c r="L32" s="522"/>
      <c r="M32" s="522"/>
      <c r="N32" s="522"/>
      <c r="O32" s="523"/>
      <c r="P32" s="176" t="s">
        <v>697</v>
      </c>
      <c r="Q32" s="176"/>
      <c r="R32" s="176"/>
      <c r="S32" s="176"/>
      <c r="T32" s="176"/>
      <c r="U32" s="176"/>
      <c r="V32" s="176"/>
      <c r="W32" s="176"/>
      <c r="X32" s="218"/>
      <c r="Y32" s="324" t="s">
        <v>12</v>
      </c>
      <c r="Z32" s="530"/>
      <c r="AA32" s="531"/>
      <c r="AB32" s="532" t="s">
        <v>289</v>
      </c>
      <c r="AC32" s="532"/>
      <c r="AD32" s="532"/>
      <c r="AE32" s="348">
        <v>97.8</v>
      </c>
      <c r="AF32" s="349"/>
      <c r="AG32" s="349"/>
      <c r="AH32" s="349"/>
      <c r="AI32" s="348">
        <v>97.6</v>
      </c>
      <c r="AJ32" s="349"/>
      <c r="AK32" s="349"/>
      <c r="AL32" s="349"/>
      <c r="AM32" s="348">
        <v>89.3</v>
      </c>
      <c r="AN32" s="349"/>
      <c r="AO32" s="349"/>
      <c r="AP32" s="349"/>
      <c r="AQ32" s="151" t="s">
        <v>637</v>
      </c>
      <c r="AR32" s="152"/>
      <c r="AS32" s="152"/>
      <c r="AT32" s="153"/>
      <c r="AU32" s="349" t="s">
        <v>637</v>
      </c>
      <c r="AV32" s="349"/>
      <c r="AW32" s="349"/>
      <c r="AX32" s="350"/>
    </row>
    <row r="33" spans="1:51" ht="51.7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289</v>
      </c>
      <c r="AC33" s="503"/>
      <c r="AD33" s="503"/>
      <c r="AE33" s="348">
        <v>80</v>
      </c>
      <c r="AF33" s="349"/>
      <c r="AG33" s="349"/>
      <c r="AH33" s="349"/>
      <c r="AI33" s="348">
        <v>80</v>
      </c>
      <c r="AJ33" s="349"/>
      <c r="AK33" s="349"/>
      <c r="AL33" s="349"/>
      <c r="AM33" s="348">
        <v>80</v>
      </c>
      <c r="AN33" s="349"/>
      <c r="AO33" s="349"/>
      <c r="AP33" s="349"/>
      <c r="AQ33" s="151" t="s">
        <v>637</v>
      </c>
      <c r="AR33" s="152"/>
      <c r="AS33" s="152"/>
      <c r="AT33" s="153"/>
      <c r="AU33" s="349" t="s">
        <v>689</v>
      </c>
      <c r="AV33" s="349"/>
      <c r="AW33" s="349"/>
      <c r="AX33" s="350"/>
    </row>
    <row r="34" spans="1:51" ht="51.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122</v>
      </c>
      <c r="AF34" s="349"/>
      <c r="AG34" s="349"/>
      <c r="AH34" s="349"/>
      <c r="AI34" s="348">
        <v>122</v>
      </c>
      <c r="AJ34" s="349"/>
      <c r="AK34" s="349"/>
      <c r="AL34" s="349"/>
      <c r="AM34" s="348">
        <v>112</v>
      </c>
      <c r="AN34" s="349"/>
      <c r="AO34" s="349"/>
      <c r="AP34" s="349"/>
      <c r="AQ34" s="151" t="s">
        <v>637</v>
      </c>
      <c r="AR34" s="152"/>
      <c r="AS34" s="152"/>
      <c r="AT34" s="153"/>
      <c r="AU34" s="349" t="s">
        <v>637</v>
      </c>
      <c r="AV34" s="349"/>
      <c r="AW34" s="349"/>
      <c r="AX34" s="350"/>
    </row>
    <row r="35" spans="1:51" ht="23.25" customHeight="1" x14ac:dyDescent="0.15">
      <c r="A35" s="876" t="s">
        <v>298</v>
      </c>
      <c r="B35" s="877"/>
      <c r="C35" s="877"/>
      <c r="D35" s="877"/>
      <c r="E35" s="877"/>
      <c r="F35" s="878"/>
      <c r="G35" s="882" t="s">
        <v>693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t="s">
        <v>689</v>
      </c>
      <c r="AR38" s="163"/>
      <c r="AS38" s="164" t="s">
        <v>185</v>
      </c>
      <c r="AT38" s="187"/>
      <c r="AU38" s="256">
        <v>3</v>
      </c>
      <c r="AV38" s="256"/>
      <c r="AW38" s="360" t="s">
        <v>175</v>
      </c>
      <c r="AX38" s="361"/>
      <c r="AY38">
        <f>$AY$37</f>
        <v>1</v>
      </c>
    </row>
    <row r="39" spans="1:51" ht="44.1" customHeight="1" x14ac:dyDescent="0.15">
      <c r="A39" s="496"/>
      <c r="B39" s="494"/>
      <c r="C39" s="494"/>
      <c r="D39" s="494"/>
      <c r="E39" s="494"/>
      <c r="F39" s="495"/>
      <c r="G39" s="521" t="s">
        <v>696</v>
      </c>
      <c r="H39" s="522"/>
      <c r="I39" s="522"/>
      <c r="J39" s="522"/>
      <c r="K39" s="522"/>
      <c r="L39" s="522"/>
      <c r="M39" s="522"/>
      <c r="N39" s="522"/>
      <c r="O39" s="523"/>
      <c r="P39" s="176" t="s">
        <v>698</v>
      </c>
      <c r="Q39" s="176"/>
      <c r="R39" s="176"/>
      <c r="S39" s="176"/>
      <c r="T39" s="176"/>
      <c r="U39" s="176"/>
      <c r="V39" s="176"/>
      <c r="W39" s="176"/>
      <c r="X39" s="218"/>
      <c r="Y39" s="324" t="s">
        <v>12</v>
      </c>
      <c r="Z39" s="530"/>
      <c r="AA39" s="531"/>
      <c r="AB39" s="532" t="s">
        <v>289</v>
      </c>
      <c r="AC39" s="532"/>
      <c r="AD39" s="532"/>
      <c r="AE39" s="348" t="s">
        <v>689</v>
      </c>
      <c r="AF39" s="349"/>
      <c r="AG39" s="349"/>
      <c r="AH39" s="349"/>
      <c r="AI39" s="348" t="s">
        <v>689</v>
      </c>
      <c r="AJ39" s="349"/>
      <c r="AK39" s="349"/>
      <c r="AL39" s="349"/>
      <c r="AM39" s="348" t="s">
        <v>689</v>
      </c>
      <c r="AN39" s="349"/>
      <c r="AO39" s="349"/>
      <c r="AP39" s="349"/>
      <c r="AQ39" s="151" t="s">
        <v>689</v>
      </c>
      <c r="AR39" s="152"/>
      <c r="AS39" s="152"/>
      <c r="AT39" s="153"/>
      <c r="AU39" s="349" t="s">
        <v>712</v>
      </c>
      <c r="AV39" s="349"/>
      <c r="AW39" s="349"/>
      <c r="AX39" s="350"/>
      <c r="AY39">
        <f t="shared" ref="AY39:AY43" si="4">$AY$37</f>
        <v>1</v>
      </c>
    </row>
    <row r="40" spans="1:51" ht="44.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289</v>
      </c>
      <c r="AC40" s="503"/>
      <c r="AD40" s="503"/>
      <c r="AE40" s="348" t="s">
        <v>689</v>
      </c>
      <c r="AF40" s="349"/>
      <c r="AG40" s="349"/>
      <c r="AH40" s="349"/>
      <c r="AI40" s="348" t="s">
        <v>689</v>
      </c>
      <c r="AJ40" s="349"/>
      <c r="AK40" s="349"/>
      <c r="AL40" s="349"/>
      <c r="AM40" s="348" t="s">
        <v>689</v>
      </c>
      <c r="AN40" s="349"/>
      <c r="AO40" s="349"/>
      <c r="AP40" s="349"/>
      <c r="AQ40" s="151" t="s">
        <v>689</v>
      </c>
      <c r="AR40" s="152"/>
      <c r="AS40" s="152"/>
      <c r="AT40" s="153"/>
      <c r="AU40" s="349">
        <v>80</v>
      </c>
      <c r="AV40" s="349"/>
      <c r="AW40" s="349"/>
      <c r="AX40" s="350"/>
      <c r="AY40">
        <f t="shared" si="4"/>
        <v>1</v>
      </c>
    </row>
    <row r="41" spans="1:51" ht="44.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t="s">
        <v>689</v>
      </c>
      <c r="AF41" s="349"/>
      <c r="AG41" s="349"/>
      <c r="AH41" s="349"/>
      <c r="AI41" s="348" t="s">
        <v>689</v>
      </c>
      <c r="AJ41" s="349"/>
      <c r="AK41" s="349"/>
      <c r="AL41" s="349"/>
      <c r="AM41" s="348" t="s">
        <v>689</v>
      </c>
      <c r="AN41" s="349"/>
      <c r="AO41" s="349"/>
      <c r="AP41" s="349"/>
      <c r="AQ41" s="151" t="s">
        <v>689</v>
      </c>
      <c r="AR41" s="152"/>
      <c r="AS41" s="152"/>
      <c r="AT41" s="153"/>
      <c r="AU41" s="349" t="s">
        <v>712</v>
      </c>
      <c r="AV41" s="349"/>
      <c r="AW41" s="349"/>
      <c r="AX41" s="350"/>
      <c r="AY41">
        <f t="shared" si="4"/>
        <v>1</v>
      </c>
    </row>
    <row r="42" spans="1:51" ht="23.25" customHeight="1" x14ac:dyDescent="0.15">
      <c r="A42" s="876" t="s">
        <v>298</v>
      </c>
      <c r="B42" s="877"/>
      <c r="C42" s="877"/>
      <c r="D42" s="877"/>
      <c r="E42" s="877"/>
      <c r="F42" s="878"/>
      <c r="G42" s="882" t="s">
        <v>694</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308</v>
      </c>
      <c r="AF65" s="320"/>
      <c r="AG65" s="320"/>
      <c r="AH65" s="320"/>
      <c r="AI65" s="320" t="s">
        <v>330</v>
      </c>
      <c r="AJ65" s="320"/>
      <c r="AK65" s="320"/>
      <c r="AL65" s="320"/>
      <c r="AM65" s="320" t="s">
        <v>427</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288</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301</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459</v>
      </c>
      <c r="AV100" s="906"/>
      <c r="AW100" s="906"/>
      <c r="AX100" s="908"/>
    </row>
    <row r="101" spans="1:60" ht="26.25" customHeight="1" x14ac:dyDescent="0.15">
      <c r="A101" s="472"/>
      <c r="B101" s="473"/>
      <c r="C101" s="473"/>
      <c r="D101" s="473"/>
      <c r="E101" s="473"/>
      <c r="F101" s="474"/>
      <c r="G101" s="176" t="s">
        <v>639</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640</v>
      </c>
      <c r="AC101" s="532"/>
      <c r="AD101" s="532"/>
      <c r="AE101" s="343">
        <v>27</v>
      </c>
      <c r="AF101" s="343"/>
      <c r="AG101" s="343"/>
      <c r="AH101" s="343"/>
      <c r="AI101" s="343">
        <v>50</v>
      </c>
      <c r="AJ101" s="343"/>
      <c r="AK101" s="343"/>
      <c r="AL101" s="343"/>
      <c r="AM101" s="343">
        <v>22</v>
      </c>
      <c r="AN101" s="343"/>
      <c r="AO101" s="343"/>
      <c r="AP101" s="343"/>
      <c r="AQ101" s="343" t="s">
        <v>665</v>
      </c>
      <c r="AR101" s="343"/>
      <c r="AS101" s="343"/>
      <c r="AT101" s="343"/>
      <c r="AU101" s="348" t="s">
        <v>665</v>
      </c>
      <c r="AV101" s="349"/>
      <c r="AW101" s="349"/>
      <c r="AX101" s="350"/>
    </row>
    <row r="102" spans="1:60" ht="26.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641</v>
      </c>
      <c r="AC102" s="532"/>
      <c r="AD102" s="532"/>
      <c r="AE102" s="343">
        <v>27</v>
      </c>
      <c r="AF102" s="343"/>
      <c r="AG102" s="343"/>
      <c r="AH102" s="343"/>
      <c r="AI102" s="343">
        <v>47</v>
      </c>
      <c r="AJ102" s="343"/>
      <c r="AK102" s="343"/>
      <c r="AL102" s="343"/>
      <c r="AM102" s="343">
        <v>6</v>
      </c>
      <c r="AN102" s="343"/>
      <c r="AO102" s="343"/>
      <c r="AP102" s="343"/>
      <c r="AQ102" s="343" t="s">
        <v>665</v>
      </c>
      <c r="AR102" s="343"/>
      <c r="AS102" s="343"/>
      <c r="AT102" s="343"/>
      <c r="AU102" s="356" t="s">
        <v>665</v>
      </c>
      <c r="AV102" s="357"/>
      <c r="AW102" s="357"/>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6.25" customHeight="1" x14ac:dyDescent="0.15">
      <c r="A104" s="472"/>
      <c r="B104" s="473"/>
      <c r="C104" s="473"/>
      <c r="D104" s="473"/>
      <c r="E104" s="473"/>
      <c r="F104" s="474"/>
      <c r="G104" s="176" t="s">
        <v>642</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643</v>
      </c>
      <c r="AC104" s="453"/>
      <c r="AD104" s="454"/>
      <c r="AE104" s="343">
        <v>547</v>
      </c>
      <c r="AF104" s="343"/>
      <c r="AG104" s="343"/>
      <c r="AH104" s="343"/>
      <c r="AI104" s="343">
        <v>1175</v>
      </c>
      <c r="AJ104" s="343"/>
      <c r="AK104" s="343"/>
      <c r="AL104" s="343"/>
      <c r="AM104" s="343">
        <v>870</v>
      </c>
      <c r="AN104" s="343"/>
      <c r="AO104" s="343"/>
      <c r="AP104" s="343"/>
      <c r="AQ104" s="343" t="s">
        <v>671</v>
      </c>
      <c r="AR104" s="343"/>
      <c r="AS104" s="343"/>
      <c r="AT104" s="343"/>
      <c r="AU104" s="343" t="s">
        <v>671</v>
      </c>
      <c r="AV104" s="343"/>
      <c r="AW104" s="343"/>
      <c r="AX104" s="344"/>
      <c r="AY104">
        <f>$AY$103</f>
        <v>1</v>
      </c>
    </row>
    <row r="105" spans="1:60" ht="26.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644</v>
      </c>
      <c r="AC105" s="389"/>
      <c r="AD105" s="390"/>
      <c r="AE105" s="343">
        <v>338</v>
      </c>
      <c r="AF105" s="343"/>
      <c r="AG105" s="343"/>
      <c r="AH105" s="343"/>
      <c r="AI105" s="343">
        <v>547</v>
      </c>
      <c r="AJ105" s="343"/>
      <c r="AK105" s="343"/>
      <c r="AL105" s="343"/>
      <c r="AM105" s="343">
        <v>1175</v>
      </c>
      <c r="AN105" s="343"/>
      <c r="AO105" s="343"/>
      <c r="AP105" s="343"/>
      <c r="AQ105" s="343">
        <v>870</v>
      </c>
      <c r="AR105" s="343"/>
      <c r="AS105" s="343"/>
      <c r="AT105" s="343"/>
      <c r="AU105" s="343" t="s">
        <v>671</v>
      </c>
      <c r="AV105" s="343"/>
      <c r="AW105" s="343"/>
      <c r="AX105" s="344"/>
      <c r="AY105">
        <f>$AY$103</f>
        <v>1</v>
      </c>
    </row>
    <row r="106" spans="1:60" ht="31.5"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1</v>
      </c>
    </row>
    <row r="107" spans="1:60" ht="26.25" customHeight="1" x14ac:dyDescent="0.15">
      <c r="A107" s="472"/>
      <c r="B107" s="473"/>
      <c r="C107" s="473"/>
      <c r="D107" s="473"/>
      <c r="E107" s="473"/>
      <c r="F107" s="474"/>
      <c r="G107" s="176" t="s">
        <v>688</v>
      </c>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t="s">
        <v>643</v>
      </c>
      <c r="AC107" s="453"/>
      <c r="AD107" s="454"/>
      <c r="AE107" s="343">
        <v>146798</v>
      </c>
      <c r="AF107" s="343"/>
      <c r="AG107" s="343"/>
      <c r="AH107" s="343"/>
      <c r="AI107" s="343">
        <v>197189</v>
      </c>
      <c r="AJ107" s="343"/>
      <c r="AK107" s="343"/>
      <c r="AL107" s="343"/>
      <c r="AM107" s="343" t="s">
        <v>665</v>
      </c>
      <c r="AN107" s="343"/>
      <c r="AO107" s="343"/>
      <c r="AP107" s="343"/>
      <c r="AQ107" s="343" t="s">
        <v>665</v>
      </c>
      <c r="AR107" s="343"/>
      <c r="AS107" s="343"/>
      <c r="AT107" s="343"/>
      <c r="AU107" s="343" t="s">
        <v>665</v>
      </c>
      <c r="AV107" s="343"/>
      <c r="AW107" s="343"/>
      <c r="AX107" s="344"/>
      <c r="AY107">
        <f>$AY$106</f>
        <v>1</v>
      </c>
    </row>
    <row r="108" spans="1:60" ht="26.25"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t="s">
        <v>644</v>
      </c>
      <c r="AC108" s="389"/>
      <c r="AD108" s="390"/>
      <c r="AE108" s="343">
        <v>77771</v>
      </c>
      <c r="AF108" s="343"/>
      <c r="AG108" s="343"/>
      <c r="AH108" s="343"/>
      <c r="AI108" s="343">
        <v>146798</v>
      </c>
      <c r="AJ108" s="343"/>
      <c r="AK108" s="343"/>
      <c r="AL108" s="343"/>
      <c r="AM108" s="343" t="s">
        <v>665</v>
      </c>
      <c r="AN108" s="343"/>
      <c r="AO108" s="343"/>
      <c r="AP108" s="343"/>
      <c r="AQ108" s="343" t="s">
        <v>665</v>
      </c>
      <c r="AR108" s="343"/>
      <c r="AS108" s="343"/>
      <c r="AT108" s="343"/>
      <c r="AU108" s="343" t="s">
        <v>665</v>
      </c>
      <c r="AV108" s="343"/>
      <c r="AW108" s="343"/>
      <c r="AX108" s="344"/>
      <c r="AY108">
        <f>$AY$106</f>
        <v>1</v>
      </c>
    </row>
    <row r="109" spans="1:60" ht="31.5"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1</v>
      </c>
    </row>
    <row r="110" spans="1:60" ht="23.25" customHeight="1" x14ac:dyDescent="0.15">
      <c r="A110" s="472"/>
      <c r="B110" s="473"/>
      <c r="C110" s="473"/>
      <c r="D110" s="473"/>
      <c r="E110" s="473"/>
      <c r="F110" s="474"/>
      <c r="G110" s="176" t="s">
        <v>692</v>
      </c>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t="s">
        <v>691</v>
      </c>
      <c r="AC110" s="453"/>
      <c r="AD110" s="454"/>
      <c r="AE110" s="343" t="s">
        <v>689</v>
      </c>
      <c r="AF110" s="343"/>
      <c r="AG110" s="343"/>
      <c r="AH110" s="343"/>
      <c r="AI110" s="343" t="s">
        <v>689</v>
      </c>
      <c r="AJ110" s="343"/>
      <c r="AK110" s="343"/>
      <c r="AL110" s="343"/>
      <c r="AM110" s="343" t="s">
        <v>689</v>
      </c>
      <c r="AN110" s="343"/>
      <c r="AO110" s="343"/>
      <c r="AP110" s="343"/>
      <c r="AQ110" s="343">
        <v>1</v>
      </c>
      <c r="AR110" s="343"/>
      <c r="AS110" s="343"/>
      <c r="AT110" s="343"/>
      <c r="AU110" s="343" t="s">
        <v>689</v>
      </c>
      <c r="AV110" s="343"/>
      <c r="AW110" s="343"/>
      <c r="AX110" s="344"/>
      <c r="AY110">
        <f>$AY$109</f>
        <v>1</v>
      </c>
    </row>
    <row r="111" spans="1:60" ht="23.25"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t="s">
        <v>690</v>
      </c>
      <c r="AC111" s="389"/>
      <c r="AD111" s="390"/>
      <c r="AE111" s="343" t="s">
        <v>689</v>
      </c>
      <c r="AF111" s="343"/>
      <c r="AG111" s="343"/>
      <c r="AH111" s="343"/>
      <c r="AI111" s="343" t="s">
        <v>689</v>
      </c>
      <c r="AJ111" s="343"/>
      <c r="AK111" s="343"/>
      <c r="AL111" s="343"/>
      <c r="AM111" s="343" t="s">
        <v>689</v>
      </c>
      <c r="AN111" s="343"/>
      <c r="AO111" s="343"/>
      <c r="AP111" s="343"/>
      <c r="AQ111" s="343">
        <v>2</v>
      </c>
      <c r="AR111" s="343"/>
      <c r="AS111" s="343"/>
      <c r="AT111" s="343"/>
      <c r="AU111" s="343" t="s">
        <v>689</v>
      </c>
      <c r="AV111" s="343"/>
      <c r="AW111" s="343"/>
      <c r="AX111" s="344"/>
      <c r="AY111">
        <f>$AY$109</f>
        <v>1</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6.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1145202</v>
      </c>
      <c r="AF116" s="343"/>
      <c r="AG116" s="343"/>
      <c r="AH116" s="343"/>
      <c r="AI116" s="343">
        <v>524953</v>
      </c>
      <c r="AJ116" s="343"/>
      <c r="AK116" s="343"/>
      <c r="AL116" s="343"/>
      <c r="AM116" s="343">
        <v>88636</v>
      </c>
      <c r="AN116" s="343"/>
      <c r="AO116" s="343"/>
      <c r="AP116" s="343"/>
      <c r="AQ116" s="348" t="s">
        <v>665</v>
      </c>
      <c r="AR116" s="349"/>
      <c r="AS116" s="349"/>
      <c r="AT116" s="349"/>
      <c r="AU116" s="349"/>
      <c r="AV116" s="349"/>
      <c r="AW116" s="349"/>
      <c r="AX116" s="350"/>
    </row>
    <row r="117" spans="1:51" ht="26.2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648</v>
      </c>
      <c r="AF117" s="291"/>
      <c r="AG117" s="291"/>
      <c r="AH117" s="291"/>
      <c r="AI117" s="291" t="s">
        <v>649</v>
      </c>
      <c r="AJ117" s="291"/>
      <c r="AK117" s="291"/>
      <c r="AL117" s="291"/>
      <c r="AM117" s="291" t="s">
        <v>705</v>
      </c>
      <c r="AN117" s="291"/>
      <c r="AO117" s="291"/>
      <c r="AP117" s="291"/>
      <c r="AQ117" s="291" t="s">
        <v>665</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1</v>
      </c>
    </row>
    <row r="119" spans="1:51" ht="26.25" customHeight="1" x14ac:dyDescent="0.15">
      <c r="A119" s="277"/>
      <c r="B119" s="278"/>
      <c r="C119" s="278"/>
      <c r="D119" s="278"/>
      <c r="E119" s="278"/>
      <c r="F119" s="279"/>
      <c r="G119" s="336" t="s">
        <v>650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646</v>
      </c>
      <c r="AC119" s="286"/>
      <c r="AD119" s="287"/>
      <c r="AE119" s="343">
        <v>16739</v>
      </c>
      <c r="AF119" s="343"/>
      <c r="AG119" s="343"/>
      <c r="AH119" s="343"/>
      <c r="AI119" s="343">
        <v>1706</v>
      </c>
      <c r="AJ119" s="343"/>
      <c r="AK119" s="343"/>
      <c r="AL119" s="343"/>
      <c r="AM119" s="343">
        <v>109678</v>
      </c>
      <c r="AN119" s="343"/>
      <c r="AO119" s="343"/>
      <c r="AP119" s="343"/>
      <c r="AQ119" s="343">
        <v>6449</v>
      </c>
      <c r="AR119" s="343"/>
      <c r="AS119" s="343"/>
      <c r="AT119" s="343"/>
      <c r="AU119" s="343"/>
      <c r="AV119" s="343"/>
      <c r="AW119" s="343"/>
      <c r="AX119" s="344"/>
      <c r="AY119">
        <f>$AY$118</f>
        <v>1</v>
      </c>
    </row>
    <row r="120" spans="1:51" ht="26.2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647</v>
      </c>
      <c r="AC120" s="328"/>
      <c r="AD120" s="329"/>
      <c r="AE120" s="291" t="s">
        <v>651</v>
      </c>
      <c r="AF120" s="291"/>
      <c r="AG120" s="291"/>
      <c r="AH120" s="291"/>
      <c r="AI120" s="291" t="s">
        <v>652</v>
      </c>
      <c r="AJ120" s="291"/>
      <c r="AK120" s="291"/>
      <c r="AL120" s="291"/>
      <c r="AM120" s="291" t="s">
        <v>713</v>
      </c>
      <c r="AN120" s="291"/>
      <c r="AO120" s="291"/>
      <c r="AP120" s="291"/>
      <c r="AQ120" s="291" t="s">
        <v>704</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1</v>
      </c>
    </row>
    <row r="122" spans="1:51" ht="26.25" customHeight="1" x14ac:dyDescent="0.15">
      <c r="A122" s="277"/>
      <c r="B122" s="278"/>
      <c r="C122" s="278"/>
      <c r="D122" s="278"/>
      <c r="E122" s="278"/>
      <c r="F122" s="279"/>
      <c r="G122" s="336" t="s">
        <v>653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646</v>
      </c>
      <c r="AC122" s="286"/>
      <c r="AD122" s="287"/>
      <c r="AE122" s="343">
        <v>26</v>
      </c>
      <c r="AF122" s="343"/>
      <c r="AG122" s="343"/>
      <c r="AH122" s="343"/>
      <c r="AI122" s="343">
        <v>22</v>
      </c>
      <c r="AJ122" s="343"/>
      <c r="AK122" s="343"/>
      <c r="AL122" s="343"/>
      <c r="AM122" s="343" t="s">
        <v>665</v>
      </c>
      <c r="AN122" s="343"/>
      <c r="AO122" s="343"/>
      <c r="AP122" s="343"/>
      <c r="AQ122" s="343" t="s">
        <v>665</v>
      </c>
      <c r="AR122" s="343"/>
      <c r="AS122" s="343"/>
      <c r="AT122" s="343"/>
      <c r="AU122" s="343"/>
      <c r="AV122" s="343"/>
      <c r="AW122" s="343"/>
      <c r="AX122" s="344"/>
      <c r="AY122">
        <f>$AY$121</f>
        <v>1</v>
      </c>
    </row>
    <row r="123" spans="1:51" ht="26.25"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647</v>
      </c>
      <c r="AC123" s="328"/>
      <c r="AD123" s="329"/>
      <c r="AE123" s="291" t="s">
        <v>654</v>
      </c>
      <c r="AF123" s="291"/>
      <c r="AG123" s="291"/>
      <c r="AH123" s="291"/>
      <c r="AI123" s="291" t="s">
        <v>655</v>
      </c>
      <c r="AJ123" s="291"/>
      <c r="AK123" s="291"/>
      <c r="AL123" s="291"/>
      <c r="AM123" s="291" t="s">
        <v>665</v>
      </c>
      <c r="AN123" s="291"/>
      <c r="AO123" s="291"/>
      <c r="AP123" s="291"/>
      <c r="AQ123" s="291" t="s">
        <v>665</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4.25" customHeight="1" x14ac:dyDescent="0.15">
      <c r="A130" s="972" t="s">
        <v>323</v>
      </c>
      <c r="B130" s="970"/>
      <c r="C130" s="969" t="s">
        <v>188</v>
      </c>
      <c r="D130" s="970"/>
      <c r="E130" s="293" t="s">
        <v>217</v>
      </c>
      <c r="F130" s="294"/>
      <c r="G130" s="295" t="s">
        <v>656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4.25" customHeight="1" x14ac:dyDescent="0.15">
      <c r="A131" s="973"/>
      <c r="B131" s="238"/>
      <c r="C131" s="237"/>
      <c r="D131" s="238"/>
      <c r="E131" s="224" t="s">
        <v>216</v>
      </c>
      <c r="F131" s="225"/>
      <c r="G131" s="222" t="s">
        <v>657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v>3</v>
      </c>
      <c r="AV133" s="163"/>
      <c r="AW133" s="164" t="s">
        <v>175</v>
      </c>
      <c r="AX133" s="165"/>
      <c r="AY133">
        <f>$AY$132</f>
        <v>1</v>
      </c>
    </row>
    <row r="134" spans="1:51" ht="39.75" customHeight="1" x14ac:dyDescent="0.15">
      <c r="A134" s="973"/>
      <c r="B134" s="238"/>
      <c r="C134" s="237"/>
      <c r="D134" s="238"/>
      <c r="E134" s="237"/>
      <c r="F134" s="299"/>
      <c r="G134" s="217" t="s">
        <v>700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643</v>
      </c>
      <c r="AC134" s="209"/>
      <c r="AD134" s="209"/>
      <c r="AE134" s="251">
        <v>6041</v>
      </c>
      <c r="AF134" s="152"/>
      <c r="AG134" s="152"/>
      <c r="AH134" s="152"/>
      <c r="AI134" s="251">
        <v>6842</v>
      </c>
      <c r="AJ134" s="152"/>
      <c r="AK134" s="152"/>
      <c r="AL134" s="152"/>
      <c r="AM134" s="251">
        <v>8880</v>
      </c>
      <c r="AN134" s="152"/>
      <c r="AO134" s="152"/>
      <c r="AP134" s="152"/>
      <c r="AQ134" s="251" t="s">
        <v>637</v>
      </c>
      <c r="AR134" s="152"/>
      <c r="AS134" s="152"/>
      <c r="AT134" s="152"/>
      <c r="AU134" s="251"/>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644</v>
      </c>
      <c r="AC135" s="160"/>
      <c r="AD135" s="160"/>
      <c r="AE135" s="251">
        <v>6000</v>
      </c>
      <c r="AF135" s="152"/>
      <c r="AG135" s="152"/>
      <c r="AH135" s="152"/>
      <c r="AI135" s="251">
        <v>7500</v>
      </c>
      <c r="AJ135" s="152"/>
      <c r="AK135" s="152"/>
      <c r="AL135" s="152"/>
      <c r="AM135" s="251">
        <v>13000</v>
      </c>
      <c r="AN135" s="152"/>
      <c r="AO135" s="152"/>
      <c r="AP135" s="152"/>
      <c r="AQ135" s="251" t="s">
        <v>637</v>
      </c>
      <c r="AR135" s="152"/>
      <c r="AS135" s="152"/>
      <c r="AT135" s="152"/>
      <c r="AU135" s="251">
        <v>32000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701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3.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16.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0" customHeight="1" x14ac:dyDescent="0.15">
      <c r="A430" s="973"/>
      <c r="B430" s="238"/>
      <c r="C430" s="235" t="s">
        <v>589</v>
      </c>
      <c r="D430" s="236"/>
      <c r="E430" s="224" t="s">
        <v>317</v>
      </c>
      <c r="F430" s="429"/>
      <c r="G430" s="226" t="s">
        <v>204</v>
      </c>
      <c r="H430" s="173"/>
      <c r="I430" s="173"/>
      <c r="J430" s="227" t="s">
        <v>637</v>
      </c>
      <c r="K430" s="228"/>
      <c r="L430" s="228"/>
      <c r="M430" s="228"/>
      <c r="N430" s="228"/>
      <c r="O430" s="228"/>
      <c r="P430" s="228"/>
      <c r="Q430" s="228"/>
      <c r="R430" s="228"/>
      <c r="S430" s="228"/>
      <c r="T430" s="229"/>
      <c r="U430" s="230" t="s">
        <v>665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1" customHeight="1" x14ac:dyDescent="0.15">
      <c r="A433" s="973"/>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665</v>
      </c>
      <c r="AN433" s="152"/>
      <c r="AO433" s="152"/>
      <c r="AP433" s="153"/>
      <c r="AQ433" s="151" t="s">
        <v>637</v>
      </c>
      <c r="AR433" s="152"/>
      <c r="AS433" s="152"/>
      <c r="AT433" s="153"/>
      <c r="AU433" s="152" t="s">
        <v>637</v>
      </c>
      <c r="AV433" s="152"/>
      <c r="AW433" s="152"/>
      <c r="AX433" s="193"/>
      <c r="AY433">
        <f t="shared" ref="AY433:AY435" si="63">$AY$431</f>
        <v>1</v>
      </c>
    </row>
    <row r="434" spans="1:51" ht="2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665</v>
      </c>
      <c r="AN434" s="152"/>
      <c r="AO434" s="152"/>
      <c r="AP434" s="153"/>
      <c r="AQ434" s="151" t="s">
        <v>637</v>
      </c>
      <c r="AR434" s="152"/>
      <c r="AS434" s="152"/>
      <c r="AT434" s="153"/>
      <c r="AU434" s="152" t="s">
        <v>637</v>
      </c>
      <c r="AV434" s="152"/>
      <c r="AW434" s="152"/>
      <c r="AX434" s="193"/>
      <c r="AY434">
        <f t="shared" si="63"/>
        <v>1</v>
      </c>
    </row>
    <row r="435" spans="1:51" ht="2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665</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1" customHeight="1" x14ac:dyDescent="0.15">
      <c r="A458" s="973"/>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665</v>
      </c>
      <c r="AN458" s="152"/>
      <c r="AO458" s="152"/>
      <c r="AP458" s="153"/>
      <c r="AQ458" s="151" t="s">
        <v>637</v>
      </c>
      <c r="AR458" s="152"/>
      <c r="AS458" s="152"/>
      <c r="AT458" s="153"/>
      <c r="AU458" s="152" t="s">
        <v>637</v>
      </c>
      <c r="AV458" s="152"/>
      <c r="AW458" s="152"/>
      <c r="AX458" s="193"/>
      <c r="AY458">
        <f t="shared" ref="AY458:AY460" si="68">$AY$456</f>
        <v>1</v>
      </c>
    </row>
    <row r="459" spans="1:51" ht="2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665</v>
      </c>
      <c r="AN459" s="152"/>
      <c r="AO459" s="152"/>
      <c r="AP459" s="153"/>
      <c r="AQ459" s="151" t="s">
        <v>637</v>
      </c>
      <c r="AR459" s="152"/>
      <c r="AS459" s="152"/>
      <c r="AT459" s="153"/>
      <c r="AU459" s="152" t="s">
        <v>637</v>
      </c>
      <c r="AV459" s="152"/>
      <c r="AW459" s="152"/>
      <c r="AX459" s="193"/>
      <c r="AY459">
        <f t="shared" si="68"/>
        <v>1</v>
      </c>
    </row>
    <row r="460" spans="1:51" ht="2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665</v>
      </c>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1" customHeight="1" x14ac:dyDescent="0.15">
      <c r="A482" s="973"/>
      <c r="B482" s="238"/>
      <c r="C482" s="237"/>
      <c r="D482" s="238"/>
      <c r="E482" s="175" t="s">
        <v>665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3.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3.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661</v>
      </c>
      <c r="AE702" s="875"/>
      <c r="AF702" s="875"/>
      <c r="AG702" s="864" t="s">
        <v>668</v>
      </c>
      <c r="AH702" s="865"/>
      <c r="AI702" s="865"/>
      <c r="AJ702" s="865"/>
      <c r="AK702" s="865"/>
      <c r="AL702" s="865"/>
      <c r="AM702" s="865"/>
      <c r="AN702" s="865"/>
      <c r="AO702" s="865"/>
      <c r="AP702" s="865"/>
      <c r="AQ702" s="865"/>
      <c r="AR702" s="865"/>
      <c r="AS702" s="865"/>
      <c r="AT702" s="865"/>
      <c r="AU702" s="865"/>
      <c r="AV702" s="865"/>
      <c r="AW702" s="865"/>
      <c r="AX702" s="866"/>
    </row>
    <row r="703" spans="1:51" ht="84"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661</v>
      </c>
      <c r="AE703" s="170"/>
      <c r="AF703" s="170"/>
      <c r="AG703" s="648" t="s">
        <v>669</v>
      </c>
      <c r="AH703" s="649"/>
      <c r="AI703" s="649"/>
      <c r="AJ703" s="649"/>
      <c r="AK703" s="649"/>
      <c r="AL703" s="649"/>
      <c r="AM703" s="649"/>
      <c r="AN703" s="649"/>
      <c r="AO703" s="649"/>
      <c r="AP703" s="649"/>
      <c r="AQ703" s="649"/>
      <c r="AR703" s="649"/>
      <c r="AS703" s="649"/>
      <c r="AT703" s="649"/>
      <c r="AU703" s="649"/>
      <c r="AV703" s="649"/>
      <c r="AW703" s="649"/>
      <c r="AX703" s="650"/>
    </row>
    <row r="704" spans="1:51" ht="44.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670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661</v>
      </c>
      <c r="AE705" s="717"/>
      <c r="AF705" s="717"/>
      <c r="AG705" s="175" t="s">
        <v>684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666</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48.7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661</v>
      </c>
      <c r="AE708" s="652"/>
      <c r="AF708" s="652"/>
      <c r="AG708" s="507" t="s">
        <v>672</v>
      </c>
      <c r="AH708" s="508"/>
      <c r="AI708" s="508"/>
      <c r="AJ708" s="508"/>
      <c r="AK708" s="508"/>
      <c r="AL708" s="508"/>
      <c r="AM708" s="508"/>
      <c r="AN708" s="508"/>
      <c r="AO708" s="508"/>
      <c r="AP708" s="508"/>
      <c r="AQ708" s="508"/>
      <c r="AR708" s="508"/>
      <c r="AS708" s="508"/>
      <c r="AT708" s="508"/>
      <c r="AU708" s="508"/>
      <c r="AV708" s="508"/>
      <c r="AW708" s="508"/>
      <c r="AX708" s="509"/>
    </row>
    <row r="709" spans="1:50" ht="51"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661</v>
      </c>
      <c r="AE709" s="170"/>
      <c r="AF709" s="170"/>
      <c r="AG709" s="648" t="s">
        <v>706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667</v>
      </c>
      <c r="AE710" s="170"/>
      <c r="AF710" s="170"/>
      <c r="AG710" s="648" t="s">
        <v>671</v>
      </c>
      <c r="AH710" s="649"/>
      <c r="AI710" s="649"/>
      <c r="AJ710" s="649"/>
      <c r="AK710" s="649"/>
      <c r="AL710" s="649"/>
      <c r="AM710" s="649"/>
      <c r="AN710" s="649"/>
      <c r="AO710" s="649"/>
      <c r="AP710" s="649"/>
      <c r="AQ710" s="649"/>
      <c r="AR710" s="649"/>
      <c r="AS710" s="649"/>
      <c r="AT710" s="649"/>
      <c r="AU710" s="649"/>
      <c r="AV710" s="649"/>
      <c r="AW710" s="649"/>
      <c r="AX710" s="650"/>
    </row>
    <row r="711" spans="1:50" ht="36"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48" t="s">
        <v>673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661</v>
      </c>
      <c r="AE712" s="567"/>
      <c r="AF712" s="567"/>
      <c r="AG712" s="575" t="s">
        <v>707</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667</v>
      </c>
      <c r="AE713" s="170"/>
      <c r="AF713" s="171"/>
      <c r="AG713" s="648" t="s">
        <v>671</v>
      </c>
      <c r="AH713" s="649"/>
      <c r="AI713" s="649"/>
      <c r="AJ713" s="649"/>
      <c r="AK713" s="649"/>
      <c r="AL713" s="649"/>
      <c r="AM713" s="649"/>
      <c r="AN713" s="649"/>
      <c r="AO713" s="649"/>
      <c r="AP713" s="649"/>
      <c r="AQ713" s="649"/>
      <c r="AR713" s="649"/>
      <c r="AS713" s="649"/>
      <c r="AT713" s="649"/>
      <c r="AU713" s="649"/>
      <c r="AV713" s="649"/>
      <c r="AW713" s="649"/>
      <c r="AX713" s="650"/>
    </row>
    <row r="714" spans="1:50" ht="33.7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661</v>
      </c>
      <c r="AE714" s="573"/>
      <c r="AF714" s="574"/>
      <c r="AG714" s="673" t="s">
        <v>674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661</v>
      </c>
      <c r="AE715" s="652"/>
      <c r="AF715" s="758"/>
      <c r="AG715" s="507" t="s">
        <v>685</v>
      </c>
      <c r="AH715" s="508"/>
      <c r="AI715" s="508"/>
      <c r="AJ715" s="508"/>
      <c r="AK715" s="508"/>
      <c r="AL715" s="508"/>
      <c r="AM715" s="508"/>
      <c r="AN715" s="508"/>
      <c r="AO715" s="508"/>
      <c r="AP715" s="508"/>
      <c r="AQ715" s="508"/>
      <c r="AR715" s="508"/>
      <c r="AS715" s="508"/>
      <c r="AT715" s="508"/>
      <c r="AU715" s="508"/>
      <c r="AV715" s="508"/>
      <c r="AW715" s="508"/>
      <c r="AX715" s="509"/>
    </row>
    <row r="716" spans="1:50" ht="66"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661</v>
      </c>
      <c r="AE716" s="740"/>
      <c r="AF716" s="740"/>
      <c r="AG716" s="648" t="s">
        <v>683</v>
      </c>
      <c r="AH716" s="649"/>
      <c r="AI716" s="649"/>
      <c r="AJ716" s="649"/>
      <c r="AK716" s="649"/>
      <c r="AL716" s="649"/>
      <c r="AM716" s="649"/>
      <c r="AN716" s="649"/>
      <c r="AO716" s="649"/>
      <c r="AP716" s="649"/>
      <c r="AQ716" s="649"/>
      <c r="AR716" s="649"/>
      <c r="AS716" s="649"/>
      <c r="AT716" s="649"/>
      <c r="AU716" s="649"/>
      <c r="AV716" s="649"/>
      <c r="AW716" s="649"/>
      <c r="AX716" s="650"/>
    </row>
    <row r="717" spans="1:50" ht="48.7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708</v>
      </c>
      <c r="AE717" s="170"/>
      <c r="AF717" s="170"/>
      <c r="AG717" s="648" t="s">
        <v>709</v>
      </c>
      <c r="AH717" s="649"/>
      <c r="AI717" s="649"/>
      <c r="AJ717" s="649"/>
      <c r="AK717" s="649"/>
      <c r="AL717" s="649"/>
      <c r="AM717" s="649"/>
      <c r="AN717" s="649"/>
      <c r="AO717" s="649"/>
      <c r="AP717" s="649"/>
      <c r="AQ717" s="649"/>
      <c r="AR717" s="649"/>
      <c r="AS717" s="649"/>
      <c r="AT717" s="649"/>
      <c r="AU717" s="649"/>
      <c r="AV717" s="649"/>
      <c r="AW717" s="649"/>
      <c r="AX717" s="650"/>
    </row>
    <row r="718" spans="1:50" ht="34.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675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661</v>
      </c>
      <c r="AE719" s="652"/>
      <c r="AF719" s="652"/>
      <c r="AG719" s="175" t="s">
        <v>682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t="s">
        <v>628</v>
      </c>
      <c r="D721" s="898"/>
      <c r="E721" s="898"/>
      <c r="F721" s="899"/>
      <c r="G721" s="915">
        <v>20</v>
      </c>
      <c r="H721" s="916"/>
      <c r="I721" s="63" t="str">
        <f>IF(OR(G721="　", G721=""), "", "-")</f>
        <v>-</v>
      </c>
      <c r="J721" s="896">
        <v>544</v>
      </c>
      <c r="K721" s="896"/>
      <c r="L721" s="63" t="str">
        <f>IF(M721="","","-")</f>
        <v/>
      </c>
      <c r="M721" s="64"/>
      <c r="N721" s="893" t="s">
        <v>658</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52.5" customHeight="1" x14ac:dyDescent="0.15">
      <c r="A726" s="602" t="s">
        <v>47</v>
      </c>
      <c r="B726" s="603"/>
      <c r="C726" s="424" t="s">
        <v>52</v>
      </c>
      <c r="D726" s="562"/>
      <c r="E726" s="562"/>
      <c r="F726" s="563"/>
      <c r="G726" s="778" t="s">
        <v>710</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52.5" customHeight="1" thickBot="1" x14ac:dyDescent="0.2">
      <c r="A727" s="604"/>
      <c r="B727" s="605"/>
      <c r="C727" s="679" t="s">
        <v>56</v>
      </c>
      <c r="D727" s="680"/>
      <c r="E727" s="680"/>
      <c r="F727" s="681"/>
      <c r="G727" s="776" t="s">
        <v>711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0" customHeight="1" thickBot="1" x14ac:dyDescent="0.2">
      <c r="A729" s="746" t="s">
        <v>686</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0.75" customHeight="1" thickBot="1" x14ac:dyDescent="0.2">
      <c r="A731" s="599" t="s">
        <v>136</v>
      </c>
      <c r="B731" s="600"/>
      <c r="C731" s="600"/>
      <c r="D731" s="600"/>
      <c r="E731" s="601"/>
      <c r="F731" s="664" t="s">
        <v>714</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0" customHeight="1" thickBot="1" x14ac:dyDescent="0.2">
      <c r="A733" s="599" t="s">
        <v>702</v>
      </c>
      <c r="B733" s="600"/>
      <c r="C733" s="600"/>
      <c r="D733" s="600"/>
      <c r="E733" s="601"/>
      <c r="F733" s="747" t="s">
        <v>703</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0.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637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637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491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492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20" t="s">
        <v>676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281</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679</v>
      </c>
      <c r="H789" s="431"/>
      <c r="I789" s="431"/>
      <c r="J789" s="431"/>
      <c r="K789" s="432"/>
      <c r="L789" s="433"/>
      <c r="M789" s="434"/>
      <c r="N789" s="434"/>
      <c r="O789" s="434"/>
      <c r="P789" s="434"/>
      <c r="Q789" s="434"/>
      <c r="R789" s="434"/>
      <c r="S789" s="434"/>
      <c r="T789" s="434"/>
      <c r="U789" s="434"/>
      <c r="V789" s="434"/>
      <c r="W789" s="434"/>
      <c r="X789" s="435"/>
      <c r="Y789" s="436">
        <v>178</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t="s">
        <v>680</v>
      </c>
      <c r="H790" s="334"/>
      <c r="I790" s="334"/>
      <c r="J790" s="334"/>
      <c r="K790" s="335"/>
      <c r="L790" s="383"/>
      <c r="M790" s="384"/>
      <c r="N790" s="384"/>
      <c r="O790" s="384"/>
      <c r="P790" s="384"/>
      <c r="Q790" s="384"/>
      <c r="R790" s="384"/>
      <c r="S790" s="384"/>
      <c r="T790" s="384"/>
      <c r="U790" s="384"/>
      <c r="V790" s="384"/>
      <c r="W790" s="384"/>
      <c r="X790" s="385"/>
      <c r="Y790" s="380">
        <v>18</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t="s">
        <v>681</v>
      </c>
      <c r="H791" s="334"/>
      <c r="I791" s="334"/>
      <c r="J791" s="334"/>
      <c r="K791" s="335"/>
      <c r="L791" s="383"/>
      <c r="M791" s="384"/>
      <c r="N791" s="384"/>
      <c r="O791" s="384"/>
      <c r="P791" s="384"/>
      <c r="Q791" s="384"/>
      <c r="R791" s="384"/>
      <c r="S791" s="384"/>
      <c r="T791" s="384"/>
      <c r="U791" s="384"/>
      <c r="V791" s="384"/>
      <c r="W791" s="384"/>
      <c r="X791" s="385"/>
      <c r="Y791" s="380">
        <v>19</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215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677</v>
      </c>
      <c r="D845" s="400"/>
      <c r="E845" s="400"/>
      <c r="F845" s="400"/>
      <c r="G845" s="400"/>
      <c r="H845" s="400"/>
      <c r="I845" s="400"/>
      <c r="J845" s="401">
        <v>2010001093321</v>
      </c>
      <c r="K845" s="402"/>
      <c r="L845" s="402"/>
      <c r="M845" s="402"/>
      <c r="N845" s="402"/>
      <c r="O845" s="402"/>
      <c r="P845" s="406" t="s">
        <v>678</v>
      </c>
      <c r="Q845" s="302"/>
      <c r="R845" s="302"/>
      <c r="S845" s="302"/>
      <c r="T845" s="302"/>
      <c r="U845" s="302"/>
      <c r="V845" s="302"/>
      <c r="W845" s="302"/>
      <c r="X845" s="302"/>
      <c r="Y845" s="303">
        <v>215</v>
      </c>
      <c r="Z845" s="304"/>
      <c r="AA845" s="304"/>
      <c r="AB845" s="305"/>
      <c r="AC845" s="307" t="s">
        <v>291</v>
      </c>
      <c r="AD845" s="308"/>
      <c r="AE845" s="308"/>
      <c r="AF845" s="308"/>
      <c r="AG845" s="308"/>
      <c r="AH845" s="403">
        <v>4</v>
      </c>
      <c r="AI845" s="404"/>
      <c r="AJ845" s="404"/>
      <c r="AK845" s="404"/>
      <c r="AL845" s="311">
        <v>87.9</v>
      </c>
      <c r="AM845" s="312"/>
      <c r="AN845" s="312"/>
      <c r="AO845" s="313"/>
      <c r="AP845" s="306" t="s">
        <v>671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687</v>
      </c>
      <c r="F1110" s="871"/>
      <c r="G1110" s="871"/>
      <c r="H1110" s="871"/>
      <c r="I1110" s="871"/>
      <c r="J1110" s="401" t="s">
        <v>687</v>
      </c>
      <c r="K1110" s="402"/>
      <c r="L1110" s="402"/>
      <c r="M1110" s="402"/>
      <c r="N1110" s="402"/>
      <c r="O1110" s="402"/>
      <c r="P1110" s="406" t="s">
        <v>687</v>
      </c>
      <c r="Q1110" s="302"/>
      <c r="R1110" s="302"/>
      <c r="S1110" s="302"/>
      <c r="T1110" s="302"/>
      <c r="U1110" s="302"/>
      <c r="V1110" s="302"/>
      <c r="W1110" s="302"/>
      <c r="X1110" s="302"/>
      <c r="Y1110" s="303" t="s">
        <v>687</v>
      </c>
      <c r="Z1110" s="304"/>
      <c r="AA1110" s="304"/>
      <c r="AB1110" s="305"/>
      <c r="AC1110" s="307"/>
      <c r="AD1110" s="308"/>
      <c r="AE1110" s="308"/>
      <c r="AF1110" s="308"/>
      <c r="AG1110" s="308"/>
      <c r="AH1110" s="309" t="s">
        <v>687</v>
      </c>
      <c r="AI1110" s="310"/>
      <c r="AJ1110" s="310"/>
      <c r="AK1110" s="310"/>
      <c r="AL1110" s="311" t="s">
        <v>687</v>
      </c>
      <c r="AM1110" s="312"/>
      <c r="AN1110" s="312"/>
      <c r="AO1110" s="313"/>
      <c r="AP1110" s="306" t="s">
        <v>687</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5:AJ17 P13:AX13 AR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661</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661</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661</v>
      </c>
      <c r="C15" s="13" t="str">
        <f t="shared" si="9"/>
        <v>男女共同参画</v>
      </c>
      <c r="D15" s="13" t="str">
        <f t="shared" si="8"/>
        <v>男女共同参画</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2021-08-20T05:22:53Z</cp:lastPrinted>
  <dcterms:created xsi:type="dcterms:W3CDTF">2012-03-13T00:50:25Z</dcterms:created>
  <dcterms:modified xsi:type="dcterms:W3CDTF">2021-08-20T05:22:59Z</dcterms:modified>
</cp:coreProperties>
</file>