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<sst xmlns="http://schemas.openxmlformats.org/spreadsheetml/2006/main" count="2353" uniqueCount="710">
  <si>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</si>
  <si>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</si>
  <si>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</si>
  <si>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</si>
  <si>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</si>
  <si>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</si>
  <si>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</si>
  <si>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</si>
  <si>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</si>
  <si>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</si>
  <si>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</si>
  <si>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</si>
  <si>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</si>
  <si>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</si>
  <si>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</si>
  <si>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</si>
  <si>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</si>
  <si>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</si>
  <si>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</si>
  <si>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</si>
  <si>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</si>
  <si>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</si>
  <si>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</si>
  <si>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</si>
  <si>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</si>
  <si>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</si>
  <si>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</si>
  <si>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</si>
  <si>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</si>
  <si>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</si>
  <si>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</si>
  <si>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</si>
  <si>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</si>
  <si>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</si>
  <si>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</si>
  <si>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</si>
  <si>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</si>
  <si>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</si>
  <si>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</si>
  <si>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</si>
  <si>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</si>
  <si>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</si>
  <si>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</si>
  <si>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</si>
  <si>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</si>
  <si>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</si>
  <si>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</si>
  <si>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</si>
  <si>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</si>
  <si>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</si>
  <si>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</si>
  <si>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</si>
  <si>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</si>
  <si>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</si>
  <si>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</si>
  <si>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</si>
  <si>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</si>
  <si>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</si>
  <si>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</si>
  <si>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</si>
  <si>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</si>
  <si>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</si>
  <si>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</si>
  <si>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</si>
  <si>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</si>
  <si>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</si>
  <si>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</si>
  <si>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</si>
  <si>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</si>
  <si>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</si>
  <si>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</si>
  <si>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</si>
  <si>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</si>
  <si>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</si>
  <si>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</si>
  <si>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</si>
  <si>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</si>
  <si>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</si>
  <si>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</si>
  <si>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</si>
  <si>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</si>
  <si>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</si>
  <si>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</si>
  <si>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</si>
  <si>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</si>
  <si>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</si>
  <si>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</si>
  <si>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</si>
  <si>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</si>
  <si>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</si>
  <si>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</si>
  <si>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</si>
  <si>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</si>
  <si>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</si>
  <si>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</si>
  <si>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</si>
  <si>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</si>
  <si>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</si>
  <si>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</si>
  <si>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</si>
  <si>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</si>
  <si>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</si>
  <si>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</si>
  <si>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</si>
  <si>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</si>
  <si>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</si>
  <si>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</si>
  <si>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</si>
  <si>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</si>
  <si>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</si>
  <si>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</si>
  <si>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</si>
  <si>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</si>
  <si>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</si>
  <si>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</si>
  <si>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</si>
  <si>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</si>
  <si>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</si>
  <si>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</si>
  <si>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</si>
  <si>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</si>
  <si>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</si>
  <si>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</si>
  <si>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</si>
  <si>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</si>
  <si>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</si>
  <si>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</si>
  <si>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</si>
  <si>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</si>
  <si>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</si>
  <si>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</si>
  <si>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</si>
  <si>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</si>
  <si>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</si>
  <si>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</si>
  <si>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</si>
  <si>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</si>
  <si>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</si>
  <si>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</si>
  <si>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</si>
  <si>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</si>
  <si>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</si>
  <si>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</si>
  <si>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</si>
  <si>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</si>
  <si>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</si>
  <si>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</si>
  <si>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</si>
  <si>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</si>
  <si>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</si>
  <si>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</si>
  <si>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</si>
  <si>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</si>
  <si>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</si>
  <si>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</si>
  <si>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</si>
  <si>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</si>
  <si>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</si>
  <si>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</si>
  <si>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</si>
  <si>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</si>
  <si>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</si>
  <si>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</si>
  <si>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</si>
  <si>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</si>
  <si>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</si>
  <si>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</si>
  <si>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</si>
  <si>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</si>
  <si>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</si>
  <si>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</si>
  <si>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</si>
  <si>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</si>
  <si>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</si>
  <si>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</si>
  <si>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</si>
  <si>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</si>
  <si>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</si>
  <si>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</si>
  <si>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</si>
  <si>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</si>
  <si>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</si>
  <si>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</si>
  <si>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</si>
  <si>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</si>
  <si>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</si>
  <si>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</si>
  <si>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</si>
  <si>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</si>
  <si>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</si>
  <si>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</si>
  <si>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</si>
  <si>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</si>
  <si>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</si>
  <si>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</si>
  <si>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</si>
  <si>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</si>
  <si>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</si>
  <si>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</si>
  <si>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</si>
  <si>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</si>
  <si>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</si>
  <si>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</si>
  <si>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</si>
  <si>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</si>
  <si>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</si>
  <si>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</si>
  <si>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</si>
  <si>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</si>
  <si>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</si>
  <si>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</si>
  <si>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</si>
  <si>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</si>
  <si>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</si>
  <si>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</si>
  <si>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</si>
  <si>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</si>
  <si>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</si>
  <si>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</si>
  <si>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</si>
  <si>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</si>
  <si>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</si>
  <si>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</si>
  <si>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</si>
  <si>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</si>
  <si>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</si>
  <si>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</si>
  <si>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</si>
  <si>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</si>
  <si>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</si>
  <si>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</si>
  <si>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</si>
  <si>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</si>
  <si>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</si>
  <si>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</si>
  <si>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</si>
  <si>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</si>
  <si>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</si>
  <si>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</si>
  <si>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</si>
  <si>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</si>
  <si>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</si>
  <si>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</si>
  <si>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</si>
  <si>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</si>
  <si>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</si>
  <si>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</si>
  <si>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</si>
  <si>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</si>
  <si>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</si>
  <si>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</si>
  <si>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</si>
  <si>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</si>
  <si>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</si>
  <si>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</si>
  <si>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</si>
  <si>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</si>
  <si>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</si>
  <si>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</si>
  <si>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</si>
  <si>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</si>
  <si>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</si>
  <si>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</si>
  <si>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</si>
  <si>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</si>
  <si>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</si>
  <si>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</si>
  <si>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</si>
  <si>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</si>
  <si>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</si>
  <si>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</si>
  <si>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</si>
  <si>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</si>
  <si>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</si>
  <si>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</si>
  <si>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</si>
  <si>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</si>
  <si>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</si>
  <si>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</si>
  <si>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</si>
  <si>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</si>
  <si>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</si>
  <si>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</si>
  <si>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</si>
  <si>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</si>
  <si>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</si>
  <si>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</si>
  <si>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</si>
  <si>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</si>
  <si>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</si>
  <si>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</si>
  <si>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</si>
  <si>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</si>
  <si>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</si>
  <si>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</si>
  <si>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</si>
  <si>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</si>
  <si>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</si>
  <si>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</si>
  <si>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</si>
  <si>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</si>
  <si>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</si>
  <si>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</si>
  <si>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</si>
  <si>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</si>
  <si>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</si>
  <si>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</si>
  <si>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</si>
  <si>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</si>
  <si>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</si>
  <si>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</si>
  <si>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</si>
  <si>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</si>
  <si>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</si>
  <si>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</si>
  <si>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</si>
  <si>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</si>
  <si>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</si>
  <si>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</si>
  <si>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</si>
  <si>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</si>
  <si>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</si>
  <si>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</si>
  <si>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</si>
  <si>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</si>
  <si>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</si>
  <si>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</si>
  <si>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</si>
  <si>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</si>
  <si>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</si>
  <si>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</si>
  <si>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</si>
  <si>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</si>
  <si>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</si>
  <si>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</si>
  <si>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</si>
  <si>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</si>
  <si>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</si>
  <si>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</si>
  <si>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</si>
  <si>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</si>
  <si>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</si>
  <si>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</si>
  <si>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</si>
  <si>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</si>
  <si>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</si>
  <si>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</si>
  <si>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</si>
  <si>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</si>
  <si>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</si>
  <si>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</si>
  <si>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</si>
  <si>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</si>
  <si>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</si>
  <si>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</si>
  <si>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</si>
  <si>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</si>
  <si>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</si>
  <si>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</si>
  <si>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</si>
  <si>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</si>
  <si>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</si>
  <si>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</si>
  <si>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</si>
  <si>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</si>
  <si>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</si>
  <si>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</si>
  <si>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</si>
  <si>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</si>
  <si>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</si>
  <si>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</si>
  <si>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</si>
  <si>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</si>
  <si>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</si>
  <si>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</si>
  <si>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</si>
  <si>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</si>
  <si>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</si>
  <si>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</si>
  <si>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</si>
  <si>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</si>
  <si>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</si>
  <si>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</si>
  <si>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</si>
  <si>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</si>
  <si>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</si>
  <si>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</si>
  <si>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</si>
  <si>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</si>
  <si>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</si>
  <si>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</si>
  <si>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</si>
  <si>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</si>
  <si>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</si>
  <si>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</si>
  <si>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</si>
  <si>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</si>
  <si>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</si>
  <si>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</si>
  <si>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</si>
  <si>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</si>
  <si>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</si>
  <si>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</si>
  <si>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</si>
  <si>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</si>
  <si>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</si>
  <si>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</si>
  <si>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</si>
  <si>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</si>
  <si>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</si>
  <si>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</si>
  <si>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</si>
  <si>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</si>
  <si>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</si>
  <si>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</si>
  <si>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</si>
  <si>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</si>
  <si>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</si>
  <si>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</si>
  <si>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</si>
  <si>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</si>
  <si>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</si>
  <si>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</si>
  <si>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</si>
  <si>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</si>
  <si>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</si>
  <si>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</si>
  <si>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</si>
  <si>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</si>
  <si>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</si>
  <si>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</si>
  <si>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</si>
  <si>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</si>
  <si>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</si>
  <si>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</si>
  <si>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</si>
  <si>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</si>
  <si>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</si>
  <si>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</si>
  <si>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</si>
  <si>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</si>
  <si>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</si>
  <si>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</si>
  <si>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</si>
  <si>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</si>
  <si>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</si>
  <si>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</si>
  <si>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</si>
  <si>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</si>
  <si>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</si>
  <si>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</si>
  <si>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</si>
  <si>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</si>
  <si>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</si>
  <si>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</si>
  <si>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</si>
  <si>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</si>
  <si>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</si>
  <si>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</si>
  <si>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</si>
  <si>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</si>
  <si>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</si>
  <si>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</si>
  <si>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</si>
  <si>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</si>
  <si>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</si>
  <si>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</si>
  <si>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</si>
  <si>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</si>
  <si>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</si>
  <si>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</si>
  <si>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</si>
  <si>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</si>
  <si>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</si>
  <si>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</si>
  <si>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</si>
  <si>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</si>
  <si>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</si>
  <si>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</si>
  <si>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</si>
  <si>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</si>
  <si>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</si>
  <si>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</si>
  <si>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</si>
  <si>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</si>
  <si>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</si>
  <si>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</si>
  <si>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</si>
  <si>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</si>
  <si>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</si>
  <si>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</si>
  <si>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</si>
  <si>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</si>
  <si>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</si>
  <si>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</si>
  <si>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</si>
  <si>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</si>
  <si>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</si>
  <si>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</si>
  <si>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</si>
  <si>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</si>
  <si>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</si>
  <si>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</si>
  <si>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</si>
  <si>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</si>
  <si>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</si>
  <si>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</si>
  <si>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</si>
  <si>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</si>
  <si>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</si>
  <si>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</si>
  <si>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</si>
  <si>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</si>
  <si>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</si>
  <si>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</si>
  <si>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</si>
  <si>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</si>
  <si>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</si>
  <si>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</si>
  <si>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</si>
  <si>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</si>
  <si>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</si>
  <si>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</si>
  <si>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</si>
  <si>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</si>
  <si>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</si>
  <si>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</si>
  <si>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</si>
  <si>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</si>
  <si>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</si>
  <si>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</si>
  <si>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</si>
  <si>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</si>
  <si>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</si>
  <si>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</si>
  <si>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</si>
  <si>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</si>
  <si>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</si>
  <si>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</si>
  <si>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</si>
  <si>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</si>
  <si>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</si>
  <si>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</si>
  <si>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</si>
  <si>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</si>
  <si>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</si>
  <si>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</si>
  <si>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</si>
  <si>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</si>
  <si>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</si>
  <si>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</si>
  <si>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</si>
  <si>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</si>
  <si>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</si>
  <si>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</si>
  <si>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</si>
  <si>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</si>
  <si>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</si>
  <si>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</si>
  <si>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</si>
  <si>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</si>
  <si>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</si>
  <si>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</si>
  <si>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</si>
  <si>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</si>
  <si>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</si>
  <si>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</si>
  <si>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</si>
  <si>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</si>
  <si>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</si>
  <si>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</si>
  <si>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</si>
  <si>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</si>
  <si>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</si>
  <si>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</si>
  <si>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</si>
  <si>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</si>
  <si>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</si>
  <si>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</si>
  <si>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</si>
  <si>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</si>
  <si>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</si>
  <si>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</si>
  <si>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</si>
  <si>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</si>
  <si>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</si>
  <si>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</si>
  <si>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</si>
  <si>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</si>
  <si>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</si>
  <si>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</si>
  <si>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</si>
  <si>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</si>
  <si>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</si>
  <si>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</si>
  <si>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</si>
  <si>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</si>
  <si>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</si>
  <si>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</si>
  <si>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</si>
  <si>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</si>
  <si>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</si>
  <si>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</si>
  <si>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</si>
  <si>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</si>
  <si>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</si>
  <si>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</si>
  <si>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</si>
  <si>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</si>
  <si>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</si>
  <si>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</si>
  <si>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</si>
  <si>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</si>
  <si>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</si>
  <si>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</si>
  <si>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</si>
  <si>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</si>
  <si>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</si>
  <si>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</si>
  <si>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</si>
  <si>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</si>
  <si>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</si>
  <si>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</si>
  <si>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</si>
  <si>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</si>
  <si>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</si>
  <si>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</si>
  <si>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</si>
  <si>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</si>
  <si>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女性の活躍推進及び両立支援に関する総合的情報提供事業</t>
  </si>
  <si>
    <t>雇用環境・均等局</t>
  </si>
  <si>
    <t>雇用機会均等課長
渡辺　正道</t>
  </si>
  <si>
    <t>平成22年度</t>
  </si>
  <si>
    <t>終了予定なし</t>
  </si>
  <si>
    <t>雇用機会均等課</t>
  </si>
  <si>
    <t>雇用の分野における男女の均等な機会及び待遇の確保等に関する法律第14条
女性の職業生活における活躍の推進に関する法律第14条
雇用保険法第62条第1項第5号</t>
  </si>
  <si>
    <t>ポジティブ・アクション、女性の活躍推進及び両立支援に関する情報の一覧化や雇用管理の好事例等の情報提供を行い、ユーザー（企業、就職活動中の学生や求職者等）の利便性の向上を図ることで、職場における女性の活躍推進及び両立支援を促進する事業を行うことを目的とする。</t>
  </si>
  <si>
    <t>職場におけるポジティブ・アクション、女性の活躍推進及び両立支援を促進するため、企業の女性の活躍状況に関する情報を一元的に集約したデータベースの運営管理やサイト内コンテンツによる総合的な情報提供を行う事業を実施する。</t>
  </si>
  <si>
    <t>-</t>
  </si>
  <si>
    <t>仕事と家庭両立支援事業等委託費</t>
  </si>
  <si>
    <t>情報提供の媒体として使用するポジティブ・アクション情報ポータルサイトへの年間アクセス件数　14万件以上</t>
  </si>
  <si>
    <t>情報提供の媒体として使用するポジティブ・アクション情報ポータルサイトへの年間アクセス件数　</t>
  </si>
  <si>
    <t>件</t>
  </si>
  <si>
    <t>ポジティブ・アクション情報ポータルサイトへの年間アクセス件数</t>
  </si>
  <si>
    <t>女性の活躍推進企業データベースへの年間アクセス件数</t>
  </si>
  <si>
    <t>ポジティブ・アクション応援サイト登録企業数(前年度より増加)</t>
  </si>
  <si>
    <t>女性の活躍推進企業データベース登録企業数（前年度より増加）</t>
  </si>
  <si>
    <t>ポジティブ・アクション促進のための総合的情報提供事業
執行額（X）／ポジティブ・アクション応援サイトへの年間アクセス数（Y）　　　　　　　　　　　　　　　　</t>
    <phoneticPr fontId="5"/>
  </si>
  <si>
    <t>円</t>
  </si>
  <si>
    <t>　　X/Y</t>
    <phoneticPr fontId="5"/>
  </si>
  <si>
    <t>144,720,000
/190,523</t>
  </si>
  <si>
    <t>170,500,000
/195,646</t>
  </si>
  <si>
    <t>執行額（X）／女性の活躍推進企業データベースへの年間アクセス数（Y）　　　　</t>
    <phoneticPr fontId="5"/>
  </si>
  <si>
    <t>144,720,000
/262,964</t>
  </si>
  <si>
    <t>170,500,000
/296,859</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</si>
  <si>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</si>
  <si>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</si>
  <si>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常時雇用する労働者が300人以下の事業主の女性活躍推進法に基づく一般事業主行動計画策定届出件数（累計件数）</t>
  </si>
  <si>
    <t>中小企業のための女性活躍推進事業</t>
  </si>
  <si>
    <t>892</t>
  </si>
  <si>
    <t>774</t>
  </si>
  <si>
    <t>625</t>
  </si>
  <si>
    <t>629</t>
  </si>
  <si>
    <t>638</t>
  </si>
  <si>
    <t>628</t>
  </si>
  <si>
    <t>620</t>
  </si>
  <si>
    <t>476</t>
  </si>
  <si>
    <t>○</t>
  </si>
  <si>
    <t>-</t>
    <phoneticPr fontId="5"/>
  </si>
  <si>
    <t>-</t>
    <phoneticPr fontId="5"/>
  </si>
  <si>
    <t>129,648,750
/390,064</t>
    <phoneticPr fontId="5"/>
  </si>
  <si>
    <t>-</t>
    <phoneticPr fontId="5"/>
  </si>
  <si>
    <t>労働者の６割以上が雇用されている中小企業に対し、企業の女性の活躍状況に関する情報を一元的に集約し情報提供することにより、女性の活躍推進の取組を加速化させることに寄与する。
また、女性も活躍できる企業ほど「選ばれる」社会環境を作りだし、企業における女性活躍推進の取組を加速化させることによって、男女ともに活躍できる職場環境の整備に寄与する。</t>
    <rPh sb="0" eb="3">
      <t>ロウドウシャ</t>
    </rPh>
    <rPh sb="5" eb="6">
      <t>ワリ</t>
    </rPh>
    <rPh sb="6" eb="8">
      <t>イジョウ</t>
    </rPh>
    <rPh sb="9" eb="11">
      <t>コヨウ</t>
    </rPh>
    <rPh sb="16" eb="18">
      <t>チュウショウ</t>
    </rPh>
    <rPh sb="18" eb="20">
      <t>キギョウ</t>
    </rPh>
    <rPh sb="21" eb="22">
      <t>タイ</t>
    </rPh>
    <rPh sb="24" eb="26">
      <t>キギョウ</t>
    </rPh>
    <rPh sb="27" eb="29">
      <t>ジョセイ</t>
    </rPh>
    <rPh sb="30" eb="32">
      <t>カツヤク</t>
    </rPh>
    <rPh sb="32" eb="34">
      <t>ジョウキョウ</t>
    </rPh>
    <rPh sb="35" eb="36">
      <t>カン</t>
    </rPh>
    <rPh sb="38" eb="40">
      <t>ジョウホウ</t>
    </rPh>
    <rPh sb="48" eb="50">
      <t>ジョウホウ</t>
    </rPh>
    <rPh sb="50" eb="52">
      <t>テイキョウ</t>
    </rPh>
    <rPh sb="60" eb="62">
      <t>ジョセイ</t>
    </rPh>
    <rPh sb="63" eb="65">
      <t>カツヤク</t>
    </rPh>
    <rPh sb="65" eb="67">
      <t>スイシン</t>
    </rPh>
    <rPh sb="68" eb="70">
      <t>トリクミ</t>
    </rPh>
    <rPh sb="71" eb="74">
      <t>カソクカ</t>
    </rPh>
    <rPh sb="80" eb="82">
      <t>キヨ</t>
    </rPh>
    <rPh sb="89" eb="91">
      <t>ジョセイ</t>
    </rPh>
    <rPh sb="92" eb="94">
      <t>カツヤク</t>
    </rPh>
    <rPh sb="97" eb="99">
      <t>キギョウ</t>
    </rPh>
    <rPh sb="102" eb="103">
      <t>エラ</t>
    </rPh>
    <rPh sb="107" eb="109">
      <t>シャカイ</t>
    </rPh>
    <rPh sb="109" eb="111">
      <t>カンキョウ</t>
    </rPh>
    <rPh sb="112" eb="113">
      <t>ツク</t>
    </rPh>
    <rPh sb="117" eb="119">
      <t>キギョウ</t>
    </rPh>
    <rPh sb="123" eb="125">
      <t>ジョセイ</t>
    </rPh>
    <rPh sb="125" eb="127">
      <t>カツヤク</t>
    </rPh>
    <rPh sb="127" eb="129">
      <t>スイシン</t>
    </rPh>
    <rPh sb="130" eb="132">
      <t>トリクミ</t>
    </rPh>
    <rPh sb="133" eb="135">
      <t>カソク</t>
    </rPh>
    <rPh sb="135" eb="136">
      <t>カ</t>
    </rPh>
    <rPh sb="146" eb="148">
      <t>ダンジョ</t>
    </rPh>
    <rPh sb="151" eb="153">
      <t>カツヤク</t>
    </rPh>
    <rPh sb="156" eb="158">
      <t>ショクバ</t>
    </rPh>
    <rPh sb="158" eb="160">
      <t>カンキョウ</t>
    </rPh>
    <rPh sb="161" eb="163">
      <t>セイビ</t>
    </rPh>
    <rPh sb="164" eb="166">
      <t>キヨ</t>
    </rPh>
    <phoneticPr fontId="5"/>
  </si>
  <si>
    <t>無</t>
  </si>
  <si>
    <t>‐</t>
  </si>
  <si>
    <t>少子高齢化が進む我が国においては、男女を問わず全ての労働者が能力を発揮し、仕事と生活を両立しながら継続就業できる職場環境の整備を促進する必要がある。これに対応するためには、女性の活躍推進及び両立支援に関する取組を一層強力に進める必要があることから、本事業は上記の目的の実現に資するものであり、国民や社会のニーズを反映している。</t>
    <rPh sb="0" eb="2">
      <t>ショウシ</t>
    </rPh>
    <rPh sb="2" eb="5">
      <t>コウレイカ</t>
    </rPh>
    <rPh sb="6" eb="7">
      <t>スス</t>
    </rPh>
    <rPh sb="8" eb="9">
      <t>ワ</t>
    </rPh>
    <rPh sb="10" eb="11">
      <t>クニ</t>
    </rPh>
    <rPh sb="17" eb="19">
      <t>ダンジョ</t>
    </rPh>
    <rPh sb="20" eb="21">
      <t>ト</t>
    </rPh>
    <rPh sb="23" eb="24">
      <t>スベ</t>
    </rPh>
    <rPh sb="26" eb="29">
      <t>ロウドウシャ</t>
    </rPh>
    <rPh sb="30" eb="32">
      <t>ノウリョク</t>
    </rPh>
    <rPh sb="33" eb="35">
      <t>ハッキ</t>
    </rPh>
    <rPh sb="37" eb="39">
      <t>シゴト</t>
    </rPh>
    <rPh sb="40" eb="42">
      <t>セイカツ</t>
    </rPh>
    <rPh sb="43" eb="45">
      <t>リョウリツ</t>
    </rPh>
    <rPh sb="49" eb="51">
      <t>ケイゾク</t>
    </rPh>
    <rPh sb="51" eb="53">
      <t>シュウギョウ</t>
    </rPh>
    <rPh sb="56" eb="58">
      <t>ショクバ</t>
    </rPh>
    <rPh sb="58" eb="60">
      <t>カンキョウ</t>
    </rPh>
    <rPh sb="61" eb="63">
      <t>セイビ</t>
    </rPh>
    <rPh sb="64" eb="66">
      <t>ソクシン</t>
    </rPh>
    <rPh sb="68" eb="70">
      <t>ヒツヨウ</t>
    </rPh>
    <rPh sb="77" eb="79">
      <t>タイオウ</t>
    </rPh>
    <rPh sb="86" eb="88">
      <t>ジョセイ</t>
    </rPh>
    <rPh sb="89" eb="91">
      <t>カツヤク</t>
    </rPh>
    <rPh sb="91" eb="93">
      <t>スイシン</t>
    </rPh>
    <rPh sb="93" eb="94">
      <t>オヨ</t>
    </rPh>
    <rPh sb="95" eb="97">
      <t>リョウリツ</t>
    </rPh>
    <rPh sb="97" eb="99">
      <t>シエン</t>
    </rPh>
    <rPh sb="100" eb="101">
      <t>カン</t>
    </rPh>
    <rPh sb="103" eb="105">
      <t>トリクミ</t>
    </rPh>
    <rPh sb="106" eb="108">
      <t>イッソウ</t>
    </rPh>
    <rPh sb="108" eb="110">
      <t>キョウリョク</t>
    </rPh>
    <rPh sb="111" eb="112">
      <t>スス</t>
    </rPh>
    <rPh sb="114" eb="116">
      <t>ヒツヨウ</t>
    </rPh>
    <rPh sb="124" eb="125">
      <t>ホン</t>
    </rPh>
    <rPh sb="125" eb="127">
      <t>ジギョウ</t>
    </rPh>
    <rPh sb="128" eb="130">
      <t>ジョウキ</t>
    </rPh>
    <rPh sb="131" eb="133">
      <t>モクテキ</t>
    </rPh>
    <rPh sb="134" eb="136">
      <t>ジツゲン</t>
    </rPh>
    <rPh sb="137" eb="138">
      <t>シ</t>
    </rPh>
    <rPh sb="146" eb="148">
      <t>コクミン</t>
    </rPh>
    <rPh sb="149" eb="151">
      <t>シャカイ</t>
    </rPh>
    <rPh sb="156" eb="158">
      <t>ハンエイ</t>
    </rPh>
    <phoneticPr fontId="5"/>
  </si>
  <si>
    <t>男女を問わず全ての労働者が仕事と生活を両立しながらキャリア形成を進められるよう、企業が自主的かつ積極的に雇用管理の改善に取り組むことを促進することは、男女ともに能力を発揮できる職場環境の整備、ひいては雇用の安定に資するものであり、優先度の高い事業である。</t>
    <rPh sb="0" eb="2">
      <t>ダンジョ</t>
    </rPh>
    <rPh sb="3" eb="4">
      <t>ト</t>
    </rPh>
    <rPh sb="6" eb="7">
      <t>スベ</t>
    </rPh>
    <rPh sb="9" eb="12">
      <t>ロウドウシャ</t>
    </rPh>
    <rPh sb="13" eb="15">
      <t>シゴト</t>
    </rPh>
    <rPh sb="16" eb="18">
      <t>セイカツ</t>
    </rPh>
    <rPh sb="19" eb="21">
      <t>リョウリツ</t>
    </rPh>
    <rPh sb="29" eb="31">
      <t>ケイセイ</t>
    </rPh>
    <rPh sb="32" eb="33">
      <t>スス</t>
    </rPh>
    <rPh sb="40" eb="42">
      <t>キギョウ</t>
    </rPh>
    <rPh sb="43" eb="46">
      <t>ジシュテキ</t>
    </rPh>
    <rPh sb="48" eb="51">
      <t>セッキョクテキ</t>
    </rPh>
    <rPh sb="52" eb="54">
      <t>コヨウ</t>
    </rPh>
    <rPh sb="54" eb="56">
      <t>カンリ</t>
    </rPh>
    <rPh sb="57" eb="59">
      <t>カイゼン</t>
    </rPh>
    <rPh sb="60" eb="61">
      <t>ト</t>
    </rPh>
    <rPh sb="62" eb="63">
      <t>ク</t>
    </rPh>
    <rPh sb="67" eb="69">
      <t>ソクシン</t>
    </rPh>
    <rPh sb="75" eb="77">
      <t>ダンジョ</t>
    </rPh>
    <rPh sb="80" eb="82">
      <t>ノウリョク</t>
    </rPh>
    <rPh sb="83" eb="85">
      <t>ハッキ</t>
    </rPh>
    <rPh sb="88" eb="90">
      <t>ショクバ</t>
    </rPh>
    <rPh sb="90" eb="92">
      <t>カンキョウ</t>
    </rPh>
    <rPh sb="93" eb="95">
      <t>セイビ</t>
    </rPh>
    <rPh sb="100" eb="102">
      <t>コヨウ</t>
    </rPh>
    <rPh sb="103" eb="105">
      <t>アンテイ</t>
    </rPh>
    <rPh sb="106" eb="107">
      <t>シ</t>
    </rPh>
    <rPh sb="115" eb="118">
      <t>ユウセンド</t>
    </rPh>
    <rPh sb="119" eb="120">
      <t>タカ</t>
    </rPh>
    <rPh sb="121" eb="123">
      <t>ジギョウ</t>
    </rPh>
    <phoneticPr fontId="5"/>
  </si>
  <si>
    <t>雇用保険料を財源とし、女性の活躍推進及び両立支援に関する取組を促進することにより労働者の雇用の安定が図られる事業であるため、受益者との負担関係は妥当である。</t>
    <rPh sb="0" eb="2">
      <t>コヨウ</t>
    </rPh>
    <rPh sb="2" eb="5">
      <t>ホケンリョウ</t>
    </rPh>
    <rPh sb="6" eb="8">
      <t>ザイゲン</t>
    </rPh>
    <rPh sb="11" eb="13">
      <t>ジョセイ</t>
    </rPh>
    <rPh sb="14" eb="16">
      <t>カツヤク</t>
    </rPh>
    <rPh sb="16" eb="18">
      <t>スイシン</t>
    </rPh>
    <rPh sb="18" eb="19">
      <t>オヨ</t>
    </rPh>
    <rPh sb="20" eb="22">
      <t>リョウリツ</t>
    </rPh>
    <rPh sb="22" eb="24">
      <t>シエン</t>
    </rPh>
    <rPh sb="25" eb="26">
      <t>カン</t>
    </rPh>
    <rPh sb="28" eb="30">
      <t>トリクミ</t>
    </rPh>
    <rPh sb="31" eb="33">
      <t>ソクシン</t>
    </rPh>
    <rPh sb="40" eb="43">
      <t>ロウドウシャ</t>
    </rPh>
    <rPh sb="44" eb="46">
      <t>コヨウ</t>
    </rPh>
    <rPh sb="47" eb="49">
      <t>アンテイ</t>
    </rPh>
    <rPh sb="50" eb="51">
      <t>ハカ</t>
    </rPh>
    <rPh sb="54" eb="56">
      <t>ジギョウ</t>
    </rPh>
    <rPh sb="62" eb="65">
      <t>ジュエキシャ</t>
    </rPh>
    <rPh sb="67" eb="69">
      <t>フタン</t>
    </rPh>
    <rPh sb="69" eb="71">
      <t>カンケイ</t>
    </rPh>
    <rPh sb="72" eb="74">
      <t>ダトウ</t>
    </rPh>
    <phoneticPr fontId="5"/>
  </si>
  <si>
    <t>一般競争入札（総合評価落札方式）によりコストの削減を図っている。</t>
    <rPh sb="0" eb="2">
      <t>イッパン</t>
    </rPh>
    <rPh sb="2" eb="4">
      <t>キョウソウ</t>
    </rPh>
    <rPh sb="4" eb="6">
      <t>ニュウサツ</t>
    </rPh>
    <rPh sb="7" eb="9">
      <t>ソウゴウ</t>
    </rPh>
    <rPh sb="9" eb="11">
      <t>ヒョウカ</t>
    </rPh>
    <rPh sb="11" eb="13">
      <t>ラクサツ</t>
    </rPh>
    <rPh sb="13" eb="15">
      <t>ホウシキ</t>
    </rPh>
    <rPh sb="23" eb="25">
      <t>サクゲン</t>
    </rPh>
    <rPh sb="26" eb="27">
      <t>ハカ</t>
    </rPh>
    <phoneticPr fontId="5"/>
  </si>
  <si>
    <t>-</t>
    <phoneticPr fontId="5"/>
  </si>
  <si>
    <t>女性の活躍推進及び両立支援に関する取組を促すための資料作成経費など、真に必要な経費のみ支出している。</t>
    <rPh sb="0" eb="2">
      <t>ジョセイ</t>
    </rPh>
    <rPh sb="3" eb="5">
      <t>カツヤク</t>
    </rPh>
    <rPh sb="5" eb="7">
      <t>スイシン</t>
    </rPh>
    <rPh sb="7" eb="8">
      <t>オヨ</t>
    </rPh>
    <rPh sb="9" eb="11">
      <t>リョウリツ</t>
    </rPh>
    <rPh sb="11" eb="13">
      <t>シエン</t>
    </rPh>
    <rPh sb="14" eb="15">
      <t>カン</t>
    </rPh>
    <rPh sb="17" eb="19">
      <t>トリクミ</t>
    </rPh>
    <rPh sb="20" eb="21">
      <t>ウナガ</t>
    </rPh>
    <rPh sb="25" eb="27">
      <t>シリョウ</t>
    </rPh>
    <rPh sb="27" eb="29">
      <t>サクセイ</t>
    </rPh>
    <rPh sb="29" eb="31">
      <t>ケイヒ</t>
    </rPh>
    <rPh sb="34" eb="35">
      <t>シン</t>
    </rPh>
    <rPh sb="36" eb="38">
      <t>ヒツヨウ</t>
    </rPh>
    <rPh sb="39" eb="41">
      <t>ケイヒ</t>
    </rPh>
    <rPh sb="43" eb="45">
      <t>シシュツ</t>
    </rPh>
    <phoneticPr fontId="5"/>
  </si>
  <si>
    <t>受託者と連携を密にし、進捗状況を把握し効率的に実施するよう指示するとともに、精算の際にも必要性について精査している。</t>
    <rPh sb="0" eb="3">
      <t>ジュタクシャ</t>
    </rPh>
    <rPh sb="4" eb="6">
      <t>レンケイ</t>
    </rPh>
    <rPh sb="7" eb="8">
      <t>ミツ</t>
    </rPh>
    <rPh sb="11" eb="13">
      <t>シンチョク</t>
    </rPh>
    <rPh sb="13" eb="15">
      <t>ジョウキョウ</t>
    </rPh>
    <rPh sb="16" eb="18">
      <t>ハアク</t>
    </rPh>
    <rPh sb="19" eb="22">
      <t>コウリツテキ</t>
    </rPh>
    <rPh sb="23" eb="25">
      <t>ジッシ</t>
    </rPh>
    <rPh sb="29" eb="31">
      <t>シジ</t>
    </rPh>
    <rPh sb="38" eb="40">
      <t>セイサン</t>
    </rPh>
    <rPh sb="41" eb="42">
      <t>サイ</t>
    </rPh>
    <rPh sb="44" eb="47">
      <t>ヒツヨウセイ</t>
    </rPh>
    <rPh sb="51" eb="53">
      <t>セイサ</t>
    </rPh>
    <phoneticPr fontId="5"/>
  </si>
  <si>
    <t>見込みに見合ったものとなっている。</t>
    <rPh sb="0" eb="2">
      <t>ミコ</t>
    </rPh>
    <rPh sb="4" eb="6">
      <t>ミア</t>
    </rPh>
    <phoneticPr fontId="5"/>
  </si>
  <si>
    <t>一般競争入札（総合評価落札方式）による事業の委託により民間企業等の専門性を活用し、低コストで事業を行い、成果目標を上回る実績を挙げていることから、実効性が高い手段といえる。</t>
    <rPh sb="0" eb="2">
      <t>イッパン</t>
    </rPh>
    <rPh sb="2" eb="4">
      <t>キョウソウ</t>
    </rPh>
    <rPh sb="4" eb="6">
      <t>ニュウサツ</t>
    </rPh>
    <rPh sb="7" eb="9">
      <t>ソウゴウ</t>
    </rPh>
    <rPh sb="9" eb="11">
      <t>ヒョウカ</t>
    </rPh>
    <rPh sb="11" eb="13">
      <t>ラクサツ</t>
    </rPh>
    <rPh sb="13" eb="15">
      <t>ホウシキ</t>
    </rPh>
    <rPh sb="19" eb="21">
      <t>ジギョウ</t>
    </rPh>
    <rPh sb="22" eb="24">
      <t>イタク</t>
    </rPh>
    <rPh sb="27" eb="29">
      <t>ミンカン</t>
    </rPh>
    <rPh sb="29" eb="31">
      <t>キギョウ</t>
    </rPh>
    <rPh sb="31" eb="32">
      <t>ナド</t>
    </rPh>
    <rPh sb="33" eb="36">
      <t>センモンセイ</t>
    </rPh>
    <rPh sb="37" eb="39">
      <t>カツヨウ</t>
    </rPh>
    <rPh sb="41" eb="42">
      <t>テイ</t>
    </rPh>
    <rPh sb="46" eb="48">
      <t>ジギョウ</t>
    </rPh>
    <rPh sb="49" eb="50">
      <t>オコナ</t>
    </rPh>
    <rPh sb="52" eb="54">
      <t>セイカ</t>
    </rPh>
    <rPh sb="54" eb="56">
      <t>モクヒョウ</t>
    </rPh>
    <rPh sb="57" eb="59">
      <t>ウワマワ</t>
    </rPh>
    <rPh sb="60" eb="62">
      <t>ジッセキ</t>
    </rPh>
    <rPh sb="63" eb="64">
      <t>ア</t>
    </rPh>
    <rPh sb="73" eb="76">
      <t>ジッコウセイ</t>
    </rPh>
    <rPh sb="77" eb="78">
      <t>タカ</t>
    </rPh>
    <rPh sb="79" eb="81">
      <t>シュダン</t>
    </rPh>
    <phoneticPr fontId="5"/>
  </si>
  <si>
    <t>女性の活躍推進企業データベースを利便性の向上等のために改修しており、アクセス数・登録企業数ともに着実に増加している。</t>
    <rPh sb="0" eb="2">
      <t>ジョセイ</t>
    </rPh>
    <rPh sb="3" eb="5">
      <t>カツヤク</t>
    </rPh>
    <rPh sb="5" eb="7">
      <t>スイシン</t>
    </rPh>
    <rPh sb="7" eb="9">
      <t>キギョウ</t>
    </rPh>
    <rPh sb="16" eb="19">
      <t>リベンセイ</t>
    </rPh>
    <rPh sb="20" eb="22">
      <t>コウジョウ</t>
    </rPh>
    <rPh sb="22" eb="23">
      <t>ナド</t>
    </rPh>
    <rPh sb="27" eb="29">
      <t>カイシュウ</t>
    </rPh>
    <rPh sb="38" eb="39">
      <t>スウ</t>
    </rPh>
    <rPh sb="40" eb="42">
      <t>トウロク</t>
    </rPh>
    <rPh sb="42" eb="45">
      <t>キギョウスウ</t>
    </rPh>
    <rPh sb="48" eb="50">
      <t>チャクジツ</t>
    </rPh>
    <rPh sb="51" eb="53">
      <t>ゾウカ</t>
    </rPh>
    <phoneticPr fontId="5"/>
  </si>
  <si>
    <t>本事業は、中小企業のための女性活躍推進事業（所管：雇用環境・均等局）と併せ、政府の重要施策である女性の活躍推進に資する事業であり、企業における女性の活躍推進及び両立支援に関する情報を集約・一覧化するサイトの運営等に係るものである。</t>
    <rPh sb="0" eb="1">
      <t>ホン</t>
    </rPh>
    <rPh sb="1" eb="3">
      <t>ジギョウ</t>
    </rPh>
    <rPh sb="5" eb="7">
      <t>チュウショウ</t>
    </rPh>
    <rPh sb="6" eb="9">
      <t>ショウキギョウ</t>
    </rPh>
    <rPh sb="13" eb="15">
      <t>ジョセイ</t>
    </rPh>
    <rPh sb="15" eb="17">
      <t>カツヤク</t>
    </rPh>
    <rPh sb="17" eb="19">
      <t>スイシン</t>
    </rPh>
    <rPh sb="19" eb="21">
      <t>ジギョウ</t>
    </rPh>
    <rPh sb="22" eb="24">
      <t>ショカン</t>
    </rPh>
    <rPh sb="25" eb="27">
      <t>コヨウ</t>
    </rPh>
    <rPh sb="27" eb="29">
      <t>カンキョウ</t>
    </rPh>
    <rPh sb="30" eb="32">
      <t>キントウ</t>
    </rPh>
    <rPh sb="32" eb="33">
      <t>キョク</t>
    </rPh>
    <rPh sb="35" eb="36">
      <t>アワ</t>
    </rPh>
    <rPh sb="38" eb="40">
      <t>セイフ</t>
    </rPh>
    <rPh sb="41" eb="43">
      <t>ジュウヨウ</t>
    </rPh>
    <rPh sb="43" eb="45">
      <t>セサク</t>
    </rPh>
    <rPh sb="48" eb="50">
      <t>ジョセイ</t>
    </rPh>
    <rPh sb="51" eb="53">
      <t>カツヤク</t>
    </rPh>
    <rPh sb="53" eb="55">
      <t>スイシン</t>
    </rPh>
    <rPh sb="56" eb="57">
      <t>シ</t>
    </rPh>
    <rPh sb="59" eb="61">
      <t>ジギョウ</t>
    </rPh>
    <rPh sb="65" eb="67">
      <t>キギョウ</t>
    </rPh>
    <rPh sb="71" eb="73">
      <t>ジョセイ</t>
    </rPh>
    <rPh sb="74" eb="76">
      <t>カツヤク</t>
    </rPh>
    <rPh sb="76" eb="78">
      <t>スイシン</t>
    </rPh>
    <rPh sb="78" eb="79">
      <t>オヨ</t>
    </rPh>
    <rPh sb="80" eb="82">
      <t>リョウリツ</t>
    </rPh>
    <rPh sb="82" eb="84">
      <t>シエン</t>
    </rPh>
    <rPh sb="85" eb="86">
      <t>カン</t>
    </rPh>
    <rPh sb="88" eb="90">
      <t>ジョウホウ</t>
    </rPh>
    <rPh sb="91" eb="93">
      <t>シュウヤク</t>
    </rPh>
    <rPh sb="94" eb="97">
      <t>イチランカ</t>
    </rPh>
    <rPh sb="103" eb="105">
      <t>ウンエイ</t>
    </rPh>
    <rPh sb="105" eb="106">
      <t>ナド</t>
    </rPh>
    <rPh sb="107" eb="108">
      <t>カカ</t>
    </rPh>
    <phoneticPr fontId="5"/>
  </si>
  <si>
    <t>A. 株式会社キャリア・マム</t>
    <rPh sb="3" eb="5">
      <t>カブシキ</t>
    </rPh>
    <rPh sb="5" eb="7">
      <t>カイシャ</t>
    </rPh>
    <phoneticPr fontId="5"/>
  </si>
  <si>
    <t>株式会社キャリア・マム</t>
    <rPh sb="0" eb="2">
      <t>カブシキ</t>
    </rPh>
    <rPh sb="2" eb="4">
      <t>カイシャ</t>
    </rPh>
    <phoneticPr fontId="5"/>
  </si>
  <si>
    <t>女性の活躍推進企業データベースの運営・管理等</t>
    <rPh sb="0" eb="2">
      <t>ジョセイ</t>
    </rPh>
    <rPh sb="3" eb="5">
      <t>カツヤク</t>
    </rPh>
    <rPh sb="5" eb="7">
      <t>スイシン</t>
    </rPh>
    <rPh sb="7" eb="9">
      <t>キギョウ</t>
    </rPh>
    <rPh sb="16" eb="18">
      <t>ウンエイ</t>
    </rPh>
    <rPh sb="19" eb="21">
      <t>カンリ</t>
    </rPh>
    <rPh sb="21" eb="22">
      <t>ナド</t>
    </rPh>
    <phoneticPr fontId="5"/>
  </si>
  <si>
    <t>管理費</t>
    <rPh sb="0" eb="3">
      <t>カンリヒ</t>
    </rPh>
    <phoneticPr fontId="5"/>
  </si>
  <si>
    <t>事業費</t>
    <rPh sb="0" eb="3">
      <t>ジギョウヒ</t>
    </rPh>
    <phoneticPr fontId="5"/>
  </si>
  <si>
    <t>消費税</t>
    <rPh sb="0" eb="3">
      <t>ショウヒゼイ</t>
    </rPh>
    <phoneticPr fontId="5"/>
  </si>
  <si>
    <t>厚労</t>
  </si>
  <si>
    <t>159,317,000
/200,000</t>
    <phoneticPr fontId="5"/>
  </si>
  <si>
    <t>令和２年度の女性の活躍推進企業データベースへの年間アクセス件数は目標値を上回っており、女性の活躍推進企業データベース登録企業数の実績についても前年度実績を上回っていることから、効果的に事業を実施できている。</t>
    <rPh sb="0" eb="2">
      <t>レイワ</t>
    </rPh>
    <rPh sb="6" eb="8">
      <t>ジョセイ</t>
    </rPh>
    <rPh sb="9" eb="11">
      <t>カツヤク</t>
    </rPh>
    <rPh sb="11" eb="13">
      <t>スイシン</t>
    </rPh>
    <rPh sb="13" eb="15">
      <t>キギョウ</t>
    </rPh>
    <rPh sb="43" eb="45">
      <t>ジョセイ</t>
    </rPh>
    <rPh sb="46" eb="48">
      <t>カツヤク</t>
    </rPh>
    <rPh sb="48" eb="50">
      <t>スイシン</t>
    </rPh>
    <rPh sb="50" eb="52">
      <t>キギョウ</t>
    </rPh>
    <rPh sb="58" eb="60">
      <t>トウロク</t>
    </rPh>
    <rPh sb="60" eb="63">
      <t>キギョウスウ</t>
    </rPh>
    <rPh sb="64" eb="66">
      <t>ジッセキ</t>
    </rPh>
    <rPh sb="71" eb="74">
      <t>ゼンネンド</t>
    </rPh>
    <rPh sb="74" eb="76">
      <t>ジッセキ</t>
    </rPh>
    <phoneticPr fontId="5"/>
  </si>
  <si>
    <t>女性の活躍推進及び両立支援に関する総合的情報提供事業については、競争入札が働いたことにより執行率が低調となっていることから、執行率を踏まえた予算要求を行い、適切に事業を実施する。</t>
    <rPh sb="32" eb="34">
      <t>キョウソウ</t>
    </rPh>
    <rPh sb="34" eb="36">
      <t>ニュウサツ</t>
    </rPh>
    <rPh sb="37" eb="38">
      <t>ハタラ</t>
    </rPh>
    <rPh sb="45" eb="47">
      <t>シッコウ</t>
    </rPh>
    <rPh sb="47" eb="48">
      <t>リツ</t>
    </rPh>
    <rPh sb="49" eb="51">
      <t>テイチョウ</t>
    </rPh>
    <rPh sb="62" eb="64">
      <t>シッコウ</t>
    </rPh>
    <rPh sb="64" eb="65">
      <t>リツ</t>
    </rPh>
    <rPh sb="66" eb="67">
      <t>フ</t>
    </rPh>
    <rPh sb="70" eb="72">
      <t>ヨサン</t>
    </rPh>
    <rPh sb="72" eb="74">
      <t>ヨウキュウ</t>
    </rPh>
    <rPh sb="75" eb="76">
      <t>オコナ</t>
    </rPh>
    <rPh sb="78" eb="80">
      <t>テキセツ</t>
    </rPh>
    <rPh sb="81" eb="83">
      <t>ジギョウ</t>
    </rPh>
    <rPh sb="84" eb="86">
      <t>ジッシ</t>
    </rPh>
    <phoneticPr fontId="5"/>
  </si>
  <si>
    <t>女性の活躍推進企業データベースへの年間アクセス件数　25万件以上</t>
    <phoneticPr fontId="5"/>
  </si>
  <si>
    <t>「ニッポン一億総活躍プラン」（平成28年6月2日閣議決定）
「経済財政運営と改革の基本方針2018」（平成30年6月15日閣議決定）
「未来投資戦略2018」（平成30年6月15日閣議決定）
「第5次男女共同参画基本計画」（令和2年12月25日　閣議決定）
「少子化社会対策大綱」（令和2年5月29日　閣議決定）
「女性活躍加速のための重点方針2018」（平成30年6月12日　すべての女性が輝く社会づくり本部決定）</t>
    <rPh sb="112" eb="114">
      <t>レイワ</t>
    </rPh>
    <rPh sb="141" eb="143">
      <t>レイワ</t>
    </rPh>
    <phoneticPr fontId="5"/>
  </si>
  <si>
    <t>「第５次男女共同参画基本計画」及び「少子化社会対策大綱」に掲げた目標を達成するためには、女性の活躍推進及び両立支援に関する取組に遅れがみられる業種・規模の企業に対し有効な施策を全国一斉に展開していくことが必要である。また、女性活躍推進法に基づき一般事業主行動計画や女性の活躍状況を公表する女性の活躍推進企業データベースの運営等を行う事業であるため、国が実施すべき事業である。</t>
    <rPh sb="1" eb="2">
      <t>ダイ</t>
    </rPh>
    <rPh sb="3" eb="4">
      <t>ツギ</t>
    </rPh>
    <rPh sb="4" eb="14">
      <t>ダンジョキョウドウサンカクキホンケイカク</t>
    </rPh>
    <rPh sb="15" eb="16">
      <t>オヨ</t>
    </rPh>
    <rPh sb="18" eb="21">
      <t>ショウシカ</t>
    </rPh>
    <rPh sb="21" eb="23">
      <t>シャカイ</t>
    </rPh>
    <rPh sb="23" eb="25">
      <t>タイサク</t>
    </rPh>
    <rPh sb="25" eb="27">
      <t>タイコウ</t>
    </rPh>
    <rPh sb="29" eb="30">
      <t>カカ</t>
    </rPh>
    <rPh sb="32" eb="34">
      <t>モクヒョウ</t>
    </rPh>
    <rPh sb="35" eb="37">
      <t>タッセイ</t>
    </rPh>
    <rPh sb="44" eb="46">
      <t>ジョセイ</t>
    </rPh>
    <rPh sb="47" eb="49">
      <t>カツヤク</t>
    </rPh>
    <rPh sb="49" eb="51">
      <t>スイシン</t>
    </rPh>
    <rPh sb="51" eb="52">
      <t>オヨ</t>
    </rPh>
    <rPh sb="53" eb="55">
      <t>リョウリツ</t>
    </rPh>
    <rPh sb="55" eb="57">
      <t>シエン</t>
    </rPh>
    <rPh sb="58" eb="59">
      <t>カン</t>
    </rPh>
    <rPh sb="61" eb="63">
      <t>トリクミ</t>
    </rPh>
    <rPh sb="64" eb="65">
      <t>オク</t>
    </rPh>
    <rPh sb="71" eb="73">
      <t>ギョウシュ</t>
    </rPh>
    <rPh sb="74" eb="76">
      <t>キボ</t>
    </rPh>
    <rPh sb="77" eb="79">
      <t>キギョウ</t>
    </rPh>
    <rPh sb="80" eb="81">
      <t>タイ</t>
    </rPh>
    <rPh sb="82" eb="84">
      <t>ユウコウ</t>
    </rPh>
    <rPh sb="85" eb="87">
      <t>セサク</t>
    </rPh>
    <rPh sb="88" eb="90">
      <t>ゼンコク</t>
    </rPh>
    <rPh sb="90" eb="92">
      <t>イッセイ</t>
    </rPh>
    <rPh sb="93" eb="95">
      <t>テンカイ</t>
    </rPh>
    <rPh sb="102" eb="104">
      <t>ヒツヨウ</t>
    </rPh>
    <rPh sb="111" eb="113">
      <t>ジョセイ</t>
    </rPh>
    <rPh sb="113" eb="115">
      <t>カツヤク</t>
    </rPh>
    <rPh sb="115" eb="118">
      <t>スイシンホウ</t>
    </rPh>
    <rPh sb="119" eb="120">
      <t>モト</t>
    </rPh>
    <rPh sb="126" eb="127">
      <t>ヌシ</t>
    </rPh>
    <rPh sb="127" eb="129">
      <t>コウドウ</t>
    </rPh>
    <rPh sb="129" eb="131">
      <t>ケイカク</t>
    </rPh>
    <rPh sb="132" eb="134">
      <t>ジョセイ</t>
    </rPh>
    <rPh sb="135" eb="137">
      <t>カツヤク</t>
    </rPh>
    <rPh sb="137" eb="139">
      <t>ジョウキョウ</t>
    </rPh>
    <rPh sb="140" eb="142">
      <t>コウヒョウ</t>
    </rPh>
    <rPh sb="144" eb="146">
      <t>ジョセイ</t>
    </rPh>
    <rPh sb="147" eb="149">
      <t>カツヤク</t>
    </rPh>
    <rPh sb="149" eb="151">
      <t>スイシン</t>
    </rPh>
    <rPh sb="151" eb="153">
      <t>キギョウ</t>
    </rPh>
    <rPh sb="160" eb="162">
      <t>ウンエイ</t>
    </rPh>
    <rPh sb="162" eb="163">
      <t>ナド</t>
    </rPh>
    <rPh sb="164" eb="165">
      <t>オコナ</t>
    </rPh>
    <rPh sb="166" eb="168">
      <t>ジギョウ</t>
    </rPh>
    <rPh sb="174" eb="175">
      <t>クニ</t>
    </rPh>
    <rPh sb="176" eb="178">
      <t>ジッシ</t>
    </rPh>
    <rPh sb="181" eb="183">
      <t>ジギョウ</t>
    </rPh>
    <phoneticPr fontId="5"/>
  </si>
  <si>
    <t>点検対象外</t>
    <rPh sb="0" eb="5">
      <t>テンケンタイショウガイ</t>
    </rPh>
    <phoneticPr fontId="5"/>
  </si>
  <si>
    <t>803</t>
    <phoneticPr fontId="5"/>
  </si>
  <si>
    <t>802</t>
    <phoneticPr fontId="5"/>
  </si>
  <si>
    <t>-</t>
    <phoneticPr fontId="5"/>
  </si>
  <si>
    <t>-Y1110</t>
    <phoneticPr fontId="5"/>
  </si>
  <si>
    <t>一般競争契約による支出であり、競争性が確保され、支出先の選定は妥当である。</t>
    <rPh sb="0" eb="2">
      <t>イッパン</t>
    </rPh>
    <rPh sb="2" eb="4">
      <t>キョウソウ</t>
    </rPh>
    <rPh sb="4" eb="6">
      <t>ケイヤク</t>
    </rPh>
    <rPh sb="9" eb="11">
      <t>シシュツ</t>
    </rPh>
    <rPh sb="15" eb="18">
      <t>キョウソウセイ</t>
    </rPh>
    <rPh sb="19" eb="21">
      <t>カクホ</t>
    </rPh>
    <rPh sb="24" eb="27">
      <t>シシュツサキ</t>
    </rPh>
    <rPh sb="28" eb="30">
      <t>センテイ</t>
    </rPh>
    <rPh sb="31" eb="33">
      <t>ダトウ</t>
    </rPh>
    <phoneticPr fontId="5"/>
  </si>
  <si>
    <t>点検結果は妥当であり、執行率も良好であることから、引き続き必要な予算額を確保し、適正な執行に努めること。</t>
    <phoneticPr fontId="5"/>
  </si>
  <si>
    <t>縮減</t>
  </si>
  <si>
    <t>サイト新機能作成経費の廃止による減</t>
    <rPh sb="3" eb="6">
      <t>シンキノウ</t>
    </rPh>
    <rPh sb="6" eb="8">
      <t>サクセイ</t>
    </rPh>
    <rPh sb="8" eb="10">
      <t>ケイヒ</t>
    </rPh>
    <rPh sb="11" eb="13">
      <t>ハイシ</t>
    </rPh>
    <rPh sb="16" eb="17">
      <t>ゲン</t>
    </rPh>
    <phoneticPr fontId="5"/>
  </si>
  <si>
    <t>サイト新機能の作成費の減などの見直しにより更なる削減を行った。</t>
    <rPh sb="3" eb="6">
      <t>シンキノウ</t>
    </rPh>
    <rPh sb="7" eb="9">
      <t>サクセイ</t>
    </rPh>
    <rPh sb="9" eb="10">
      <t>ヒ</t>
    </rPh>
    <rPh sb="11" eb="12">
      <t>ゲン</t>
    </rPh>
    <rPh sb="15" eb="17">
      <t>ミナオ</t>
    </rPh>
    <rPh sb="21" eb="22">
      <t>サラ</t>
    </rPh>
    <rPh sb="24" eb="26">
      <t>サクゲン</t>
    </rPh>
    <rPh sb="27" eb="28">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</si>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</sst>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152760</xdr:colOff>
      <xdr:row>747</xdr:row>
      <xdr:rowOff>332476</xdr:rowOff>
    </xdr:from>
    <xdr:to>
      <xdr:col>32</xdr:col>
      <xdr:colOff>129913</xdr:colOff>
      <xdr:row>749</xdr:row>
      <xdr:rowOff>334198</xdr:rowOff>
    </xdr:to>
    <xdr:sp macro="" textlink="">
      <xdr:nvSpPr>
        <xdr:cNvPr id="4" name="正方形/長方形 3"/>
        <xdr:cNvSpPr/>
      </xdr:nvSpPr>
      <xdr:spPr>
        <a:xfrm>
          <a:off x="3908845" y="50895849"/>
          <a:ext cx="2547106" cy="7026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１３０百万円</a:t>
          </a:r>
          <a:endParaRPr kumimoji="1" lang="en-US" altLang="ja-JP" sz="1100"/>
        </a:p>
      </xdr:txBody>
    </xdr:sp>
    <xdr:clientData/>
  </xdr:twoCellAnchor>
  <xdr:twoCellAnchor>
    <xdr:from>
      <xdr:col>19</xdr:col>
      <xdr:colOff>143773</xdr:colOff>
      <xdr:row>750</xdr:row>
      <xdr:rowOff>62901</xdr:rowOff>
    </xdr:from>
    <xdr:to>
      <xdr:col>32</xdr:col>
      <xdr:colOff>174145</xdr:colOff>
      <xdr:row>751</xdr:row>
      <xdr:rowOff>25417</xdr:rowOff>
    </xdr:to>
    <xdr:sp macro="" textlink="">
      <xdr:nvSpPr>
        <xdr:cNvPr id="5" name="大かっこ 4"/>
        <xdr:cNvSpPr/>
      </xdr:nvSpPr>
      <xdr:spPr>
        <a:xfrm>
          <a:off x="3899858" y="51677618"/>
          <a:ext cx="2600325" cy="312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事業管理、受託者への指導等</a:t>
          </a:r>
        </a:p>
      </xdr:txBody>
    </xdr:sp>
    <xdr:clientData/>
  </xdr:twoCellAnchor>
  <xdr:twoCellAnchor>
    <xdr:from>
      <xdr:col>26</xdr:col>
      <xdr:colOff>8986</xdr:colOff>
      <xdr:row>751</xdr:row>
      <xdr:rowOff>0</xdr:rowOff>
    </xdr:from>
    <xdr:to>
      <xdr:col>26</xdr:col>
      <xdr:colOff>17972</xdr:colOff>
      <xdr:row>752</xdr:row>
      <xdr:rowOff>233632</xdr:rowOff>
    </xdr:to>
    <xdr:cxnSp macro="">
      <xdr:nvCxnSpPr>
        <xdr:cNvPr id="6" name="直線矢印コネクタ 5"/>
        <xdr:cNvCxnSpPr/>
      </xdr:nvCxnSpPr>
      <xdr:spPr>
        <a:xfrm flipH="1">
          <a:off x="5148892" y="51965165"/>
          <a:ext cx="8986" cy="58408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89858</xdr:colOff>
      <xdr:row>752</xdr:row>
      <xdr:rowOff>71886</xdr:rowOff>
    </xdr:from>
    <xdr:to>
      <xdr:col>37</xdr:col>
      <xdr:colOff>144197</xdr:colOff>
      <xdr:row>752</xdr:row>
      <xdr:rowOff>330369</xdr:rowOff>
    </xdr:to>
    <xdr:sp macro="" textlink="">
      <xdr:nvSpPr>
        <xdr:cNvPr id="9" name="テキスト ボックス 8"/>
        <xdr:cNvSpPr txBox="1"/>
      </xdr:nvSpPr>
      <xdr:spPr>
        <a:xfrm>
          <a:off x="5229764" y="52387499"/>
          <a:ext cx="2228914" cy="2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20</xdr:col>
      <xdr:colOff>8985</xdr:colOff>
      <xdr:row>753</xdr:row>
      <xdr:rowOff>8986</xdr:rowOff>
    </xdr:from>
    <xdr:to>
      <xdr:col>32</xdr:col>
      <xdr:colOff>116816</xdr:colOff>
      <xdr:row>755</xdr:row>
      <xdr:rowOff>114107</xdr:rowOff>
    </xdr:to>
    <xdr:sp macro="" textlink="">
      <xdr:nvSpPr>
        <xdr:cNvPr id="10" name="正方形/長方形 9"/>
        <xdr:cNvSpPr/>
      </xdr:nvSpPr>
      <xdr:spPr>
        <a:xfrm>
          <a:off x="3962759" y="52675047"/>
          <a:ext cx="2480095" cy="8060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．株式会社キャリア・マム　　　</a:t>
          </a:r>
          <a:endParaRPr kumimoji="1" lang="en-US" altLang="ja-JP" sz="1100"/>
        </a:p>
        <a:p>
          <a:pPr algn="ctr"/>
          <a:r>
            <a:rPr kumimoji="1" lang="ja-JP" altLang="en-US" sz="1100"/>
            <a:t>１３０百万円</a:t>
          </a:r>
          <a:endParaRPr kumimoji="1" lang="en-US" altLang="ja-JP" sz="1100"/>
        </a:p>
      </xdr:txBody>
    </xdr:sp>
    <xdr:clientData/>
  </xdr:twoCellAnchor>
  <xdr:twoCellAnchor>
    <xdr:from>
      <xdr:col>18</xdr:col>
      <xdr:colOff>1</xdr:colOff>
      <xdr:row>755</xdr:row>
      <xdr:rowOff>251604</xdr:rowOff>
    </xdr:from>
    <xdr:to>
      <xdr:col>33</xdr:col>
      <xdr:colOff>188703</xdr:colOff>
      <xdr:row>756</xdr:row>
      <xdr:rowOff>214120</xdr:rowOff>
    </xdr:to>
    <xdr:sp macro="" textlink="">
      <xdr:nvSpPr>
        <xdr:cNvPr id="11" name="大かっこ 10"/>
        <xdr:cNvSpPr/>
      </xdr:nvSpPr>
      <xdr:spPr>
        <a:xfrm>
          <a:off x="3558397" y="53618562"/>
          <a:ext cx="3154032" cy="312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女性の活躍推進企業データベースの運営・管理等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U111" sqref="AU111:AX1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692</v>
      </c>
      <c r="AK2" s="191"/>
      <c r="AL2" s="191"/>
      <c r="AM2" s="191"/>
      <c r="AN2" s="83" t="s">
        <v>324</v>
      </c>
      <c r="AO2" s="191">
        <v>20</v>
      </c>
      <c r="AP2" s="191"/>
      <c r="AQ2" s="191"/>
      <c r="AR2" s="84" t="s">
        <v>627</v>
      </c>
      <c r="AS2" s="192">
        <v>544</v>
      </c>
      <c r="AT2" s="192"/>
      <c r="AU2" s="192"/>
      <c r="AV2" s="83" t="str">
        <f>IF(AW2="","","-")</f>
        <v/>
      </c>
      <c r="AW2" s="379"/>
      <c r="AX2" s="379"/>
    </row>
    <row r="3" spans="1:50" ht="21" customHeight="1" thickBot="1" x14ac:dyDescent="0.2">
      <c r="A3" s="505" t="s">
        <v>620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628</v>
      </c>
      <c r="AK3" s="507"/>
      <c r="AL3" s="507"/>
      <c r="AM3" s="507"/>
      <c r="AN3" s="507"/>
      <c r="AO3" s="507"/>
      <c r="AP3" s="507"/>
      <c r="AQ3" s="507"/>
      <c r="AR3" s="507"/>
      <c r="AS3" s="507"/>
      <c r="AT3" s="507"/>
      <c r="AU3" s="507"/>
      <c r="AV3" s="507"/>
      <c r="AW3" s="507"/>
      <c r="AX3" s="24" t="s">
        <v>64</v>
      </c>
    </row>
    <row r="4" spans="1:50" ht="30.75" customHeight="1" x14ac:dyDescent="0.15">
      <c r="A4" s="707" t="s">
        <v>25</v>
      </c>
      <c r="B4" s="708"/>
      <c r="C4" s="708"/>
      <c r="D4" s="708"/>
      <c r="E4" s="708"/>
      <c r="F4" s="708"/>
      <c r="G4" s="683" t="s">
        <v>629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630</v>
      </c>
      <c r="AF4" s="689"/>
      <c r="AG4" s="689"/>
      <c r="AH4" s="689"/>
      <c r="AI4" s="689"/>
      <c r="AJ4" s="689"/>
      <c r="AK4" s="689"/>
      <c r="AL4" s="689"/>
      <c r="AM4" s="689"/>
      <c r="AN4" s="689"/>
      <c r="AO4" s="689"/>
      <c r="AP4" s="690"/>
      <c r="AQ4" s="691" t="s">
        <v>2</v>
      </c>
      <c r="AR4" s="686"/>
      <c r="AS4" s="686"/>
      <c r="AT4" s="686"/>
      <c r="AU4" s="686"/>
      <c r="AV4" s="686"/>
      <c r="AW4" s="686"/>
      <c r="AX4" s="692"/>
    </row>
    <row r="5" spans="1:50" ht="36.75" customHeight="1" x14ac:dyDescent="0.15">
      <c r="A5" s="693" t="s">
        <v>66</v>
      </c>
      <c r="B5" s="694"/>
      <c r="C5" s="694"/>
      <c r="D5" s="694"/>
      <c r="E5" s="694"/>
      <c r="F5" s="695"/>
      <c r="G5" s="540" t="s">
        <v>632</v>
      </c>
      <c r="H5" s="541"/>
      <c r="I5" s="541"/>
      <c r="J5" s="541"/>
      <c r="K5" s="541"/>
      <c r="L5" s="541"/>
      <c r="M5" s="542" t="s">
        <v>65</v>
      </c>
      <c r="N5" s="543"/>
      <c r="O5" s="543"/>
      <c r="P5" s="543"/>
      <c r="Q5" s="543"/>
      <c r="R5" s="544"/>
      <c r="S5" s="545" t="s">
        <v>633</v>
      </c>
      <c r="T5" s="541"/>
      <c r="U5" s="541"/>
      <c r="V5" s="541"/>
      <c r="W5" s="541"/>
      <c r="X5" s="546"/>
      <c r="Y5" s="699" t="s">
        <v>3</v>
      </c>
      <c r="Z5" s="700"/>
      <c r="AA5" s="700"/>
      <c r="AB5" s="700"/>
      <c r="AC5" s="700"/>
      <c r="AD5" s="701"/>
      <c r="AE5" s="702" t="s">
        <v>634</v>
      </c>
      <c r="AF5" s="702"/>
      <c r="AG5" s="702"/>
      <c r="AH5" s="702"/>
      <c r="AI5" s="702"/>
      <c r="AJ5" s="702"/>
      <c r="AK5" s="702"/>
      <c r="AL5" s="702"/>
      <c r="AM5" s="702"/>
      <c r="AN5" s="702"/>
      <c r="AO5" s="702"/>
      <c r="AP5" s="703"/>
      <c r="AQ5" s="704" t="s">
        <v>631</v>
      </c>
      <c r="AR5" s="705"/>
      <c r="AS5" s="705"/>
      <c r="AT5" s="705"/>
      <c r="AU5" s="705"/>
      <c r="AV5" s="705"/>
      <c r="AW5" s="705"/>
      <c r="AX5" s="706"/>
    </row>
    <row r="6" spans="1:50" ht="40.5" customHeight="1" x14ac:dyDescent="0.15">
      <c r="A6" s="709" t="s">
        <v>4</v>
      </c>
      <c r="B6" s="710"/>
      <c r="C6" s="710"/>
      <c r="D6" s="710"/>
      <c r="E6" s="710"/>
      <c r="F6" s="710"/>
      <c r="G6" s="857" t="str">
        <f>入力規則等!F39</f>
        <v>労働保険特別会計雇用勘定</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134.25" customHeight="1" x14ac:dyDescent="0.15">
      <c r="A7" s="806" t="s">
        <v>22</v>
      </c>
      <c r="B7" s="807"/>
      <c r="C7" s="807"/>
      <c r="D7" s="807"/>
      <c r="E7" s="807"/>
      <c r="F7" s="808"/>
      <c r="G7" s="809" t="s">
        <v>635</v>
      </c>
      <c r="H7" s="810"/>
      <c r="I7" s="810"/>
      <c r="J7" s="810"/>
      <c r="K7" s="810"/>
      <c r="L7" s="810"/>
      <c r="M7" s="810"/>
      <c r="N7" s="810"/>
      <c r="O7" s="810"/>
      <c r="P7" s="810"/>
      <c r="Q7" s="810"/>
      <c r="R7" s="810"/>
      <c r="S7" s="810"/>
      <c r="T7" s="810"/>
      <c r="U7" s="810"/>
      <c r="V7" s="810"/>
      <c r="W7" s="810"/>
      <c r="X7" s="811"/>
      <c r="Y7" s="377" t="s">
        <v>307</v>
      </c>
      <c r="Z7" s="281"/>
      <c r="AA7" s="281"/>
      <c r="AB7" s="281"/>
      <c r="AC7" s="281"/>
      <c r="AD7" s="378"/>
      <c r="AE7" s="364" t="s">
        <v>697</v>
      </c>
      <c r="AF7" s="365"/>
      <c r="AG7" s="365"/>
      <c r="AH7" s="365"/>
      <c r="AI7" s="365"/>
      <c r="AJ7" s="365"/>
      <c r="AK7" s="365"/>
      <c r="AL7" s="365"/>
      <c r="AM7" s="365"/>
      <c r="AN7" s="365"/>
      <c r="AO7" s="365"/>
      <c r="AP7" s="365"/>
      <c r="AQ7" s="365"/>
      <c r="AR7" s="365"/>
      <c r="AS7" s="365"/>
      <c r="AT7" s="365"/>
      <c r="AU7" s="365"/>
      <c r="AV7" s="365"/>
      <c r="AW7" s="365"/>
      <c r="AX7" s="366"/>
    </row>
    <row r="8" spans="1:50" ht="45" customHeight="1" x14ac:dyDescent="0.15">
      <c r="A8" s="806" t="s">
        <v>208</v>
      </c>
      <c r="B8" s="807"/>
      <c r="C8" s="807"/>
      <c r="D8" s="807"/>
      <c r="E8" s="807"/>
      <c r="F8" s="808"/>
      <c r="G8" s="203" t="str">
        <f>入力規則等!A27</f>
        <v>男女共同参画</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2" t="str">
        <f>入力規則等!K13</f>
        <v>社会保障</v>
      </c>
      <c r="AF8" s="204"/>
      <c r="AG8" s="204"/>
      <c r="AH8" s="204"/>
      <c r="AI8" s="204"/>
      <c r="AJ8" s="204"/>
      <c r="AK8" s="204"/>
      <c r="AL8" s="204"/>
      <c r="AM8" s="204"/>
      <c r="AN8" s="204"/>
      <c r="AO8" s="204"/>
      <c r="AP8" s="204"/>
      <c r="AQ8" s="204"/>
      <c r="AR8" s="204"/>
      <c r="AS8" s="204"/>
      <c r="AT8" s="204"/>
      <c r="AU8" s="204"/>
      <c r="AV8" s="204"/>
      <c r="AW8" s="204"/>
      <c r="AX8" s="723"/>
    </row>
    <row r="9" spans="1:50" ht="58.5" customHeight="1" x14ac:dyDescent="0.15">
      <c r="A9" s="108" t="s">
        <v>23</v>
      </c>
      <c r="B9" s="109"/>
      <c r="C9" s="109"/>
      <c r="D9" s="109"/>
      <c r="E9" s="109"/>
      <c r="F9" s="109"/>
      <c r="G9" s="554" t="s">
        <v>636</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57" customHeight="1" x14ac:dyDescent="0.15">
      <c r="A10" s="724" t="s">
        <v>29</v>
      </c>
      <c r="B10" s="725"/>
      <c r="C10" s="725"/>
      <c r="D10" s="725"/>
      <c r="E10" s="725"/>
      <c r="F10" s="725"/>
      <c r="G10" s="657" t="s">
        <v>637</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2" t="s">
        <v>24</v>
      </c>
      <c r="B12" s="103"/>
      <c r="C12" s="103"/>
      <c r="D12" s="103"/>
      <c r="E12" s="103"/>
      <c r="F12" s="104"/>
      <c r="G12" s="663"/>
      <c r="H12" s="664"/>
      <c r="I12" s="664"/>
      <c r="J12" s="664"/>
      <c r="K12" s="664"/>
      <c r="L12" s="664"/>
      <c r="M12" s="664"/>
      <c r="N12" s="664"/>
      <c r="O12" s="664"/>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6"/>
    </row>
    <row r="13" spans="1:50" ht="21" customHeight="1" x14ac:dyDescent="0.15">
      <c r="A13" s="105"/>
      <c r="B13" s="106"/>
      <c r="C13" s="106"/>
      <c r="D13" s="106"/>
      <c r="E13" s="106"/>
      <c r="F13" s="107"/>
      <c r="G13" s="727" t="s">
        <v>6</v>
      </c>
      <c r="H13" s="728"/>
      <c r="I13" s="620" t="s">
        <v>7</v>
      </c>
      <c r="J13" s="621"/>
      <c r="K13" s="621"/>
      <c r="L13" s="621"/>
      <c r="M13" s="621"/>
      <c r="N13" s="621"/>
      <c r="O13" s="622"/>
      <c r="P13" s="148">
        <v>145</v>
      </c>
      <c r="Q13" s="149"/>
      <c r="R13" s="149"/>
      <c r="S13" s="149"/>
      <c r="T13" s="149"/>
      <c r="U13" s="149"/>
      <c r="V13" s="150"/>
      <c r="W13" s="148">
        <v>172</v>
      </c>
      <c r="X13" s="149"/>
      <c r="Y13" s="149"/>
      <c r="Z13" s="149"/>
      <c r="AA13" s="149"/>
      <c r="AB13" s="149"/>
      <c r="AC13" s="150"/>
      <c r="AD13" s="148">
        <v>169</v>
      </c>
      <c r="AE13" s="149"/>
      <c r="AF13" s="149"/>
      <c r="AG13" s="149"/>
      <c r="AH13" s="149"/>
      <c r="AI13" s="149"/>
      <c r="AJ13" s="150"/>
      <c r="AK13" s="148">
        <v>159</v>
      </c>
      <c r="AL13" s="149"/>
      <c r="AM13" s="149"/>
      <c r="AN13" s="149"/>
      <c r="AO13" s="149"/>
      <c r="AP13" s="149"/>
      <c r="AQ13" s="150"/>
      <c r="AR13" s="145">
        <v>134</v>
      </c>
      <c r="AS13" s="146"/>
      <c r="AT13" s="146"/>
      <c r="AU13" s="146"/>
      <c r="AV13" s="146"/>
      <c r="AW13" s="146"/>
      <c r="AX13" s="376"/>
    </row>
    <row r="14" spans="1:50" ht="21" customHeight="1" x14ac:dyDescent="0.15">
      <c r="A14" s="105"/>
      <c r="B14" s="106"/>
      <c r="C14" s="106"/>
      <c r="D14" s="106"/>
      <c r="E14" s="106"/>
      <c r="F14" s="107"/>
      <c r="G14" s="729"/>
      <c r="H14" s="730"/>
      <c r="I14" s="557" t="s">
        <v>8</v>
      </c>
      <c r="J14" s="611"/>
      <c r="K14" s="611"/>
      <c r="L14" s="611"/>
      <c r="M14" s="611"/>
      <c r="N14" s="611"/>
      <c r="O14" s="612"/>
      <c r="P14" s="148" t="s">
        <v>638</v>
      </c>
      <c r="Q14" s="149"/>
      <c r="R14" s="149"/>
      <c r="S14" s="149"/>
      <c r="T14" s="149"/>
      <c r="U14" s="149"/>
      <c r="V14" s="150"/>
      <c r="W14" s="148" t="s">
        <v>638</v>
      </c>
      <c r="X14" s="149"/>
      <c r="Y14" s="149"/>
      <c r="Z14" s="149"/>
      <c r="AA14" s="149"/>
      <c r="AB14" s="149"/>
      <c r="AC14" s="150"/>
      <c r="AD14" s="148" t="s">
        <v>638</v>
      </c>
      <c r="AE14" s="149"/>
      <c r="AF14" s="149"/>
      <c r="AG14" s="149"/>
      <c r="AH14" s="149"/>
      <c r="AI14" s="149"/>
      <c r="AJ14" s="150"/>
      <c r="AK14" s="148" t="s">
        <v>638</v>
      </c>
      <c r="AL14" s="149"/>
      <c r="AM14" s="149"/>
      <c r="AN14" s="149"/>
      <c r="AO14" s="149"/>
      <c r="AP14" s="149"/>
      <c r="AQ14" s="150"/>
      <c r="AR14" s="647"/>
      <c r="AS14" s="647"/>
      <c r="AT14" s="647"/>
      <c r="AU14" s="647"/>
      <c r="AV14" s="647"/>
      <c r="AW14" s="647"/>
      <c r="AX14" s="648"/>
    </row>
    <row r="15" spans="1:50" ht="21" customHeight="1" x14ac:dyDescent="0.15">
      <c r="A15" s="105"/>
      <c r="B15" s="106"/>
      <c r="C15" s="106"/>
      <c r="D15" s="106"/>
      <c r="E15" s="106"/>
      <c r="F15" s="107"/>
      <c r="G15" s="729"/>
      <c r="H15" s="730"/>
      <c r="I15" s="557" t="s">
        <v>50</v>
      </c>
      <c r="J15" s="558"/>
      <c r="K15" s="558"/>
      <c r="L15" s="558"/>
      <c r="M15" s="558"/>
      <c r="N15" s="558"/>
      <c r="O15" s="559"/>
      <c r="P15" s="148" t="s">
        <v>638</v>
      </c>
      <c r="Q15" s="149"/>
      <c r="R15" s="149"/>
      <c r="S15" s="149"/>
      <c r="T15" s="149"/>
      <c r="U15" s="149"/>
      <c r="V15" s="150"/>
      <c r="W15" s="148" t="s">
        <v>638</v>
      </c>
      <c r="X15" s="149"/>
      <c r="Y15" s="149"/>
      <c r="Z15" s="149"/>
      <c r="AA15" s="149"/>
      <c r="AB15" s="149"/>
      <c r="AC15" s="150"/>
      <c r="AD15" s="148" t="s">
        <v>638</v>
      </c>
      <c r="AE15" s="149"/>
      <c r="AF15" s="149"/>
      <c r="AG15" s="149"/>
      <c r="AH15" s="149"/>
      <c r="AI15" s="149"/>
      <c r="AJ15" s="150"/>
      <c r="AK15" s="148" t="s">
        <v>638</v>
      </c>
      <c r="AL15" s="149"/>
      <c r="AM15" s="149"/>
      <c r="AN15" s="149"/>
      <c r="AO15" s="149"/>
      <c r="AP15" s="149"/>
      <c r="AQ15" s="150"/>
      <c r="AR15" s="148" t="s">
        <v>709</v>
      </c>
      <c r="AS15" s="149"/>
      <c r="AT15" s="149"/>
      <c r="AU15" s="149"/>
      <c r="AV15" s="149"/>
      <c r="AW15" s="149"/>
      <c r="AX15" s="610"/>
    </row>
    <row r="16" spans="1:50" ht="21" customHeight="1" x14ac:dyDescent="0.15">
      <c r="A16" s="105"/>
      <c r="B16" s="106"/>
      <c r="C16" s="106"/>
      <c r="D16" s="106"/>
      <c r="E16" s="106"/>
      <c r="F16" s="107"/>
      <c r="G16" s="729"/>
      <c r="H16" s="730"/>
      <c r="I16" s="557" t="s">
        <v>51</v>
      </c>
      <c r="J16" s="558"/>
      <c r="K16" s="558"/>
      <c r="L16" s="558"/>
      <c r="M16" s="558"/>
      <c r="N16" s="558"/>
      <c r="O16" s="559"/>
      <c r="P16" s="148" t="s">
        <v>638</v>
      </c>
      <c r="Q16" s="149"/>
      <c r="R16" s="149"/>
      <c r="S16" s="149"/>
      <c r="T16" s="149"/>
      <c r="U16" s="149"/>
      <c r="V16" s="150"/>
      <c r="W16" s="148" t="s">
        <v>638</v>
      </c>
      <c r="X16" s="149"/>
      <c r="Y16" s="149"/>
      <c r="Z16" s="149"/>
      <c r="AA16" s="149"/>
      <c r="AB16" s="149"/>
      <c r="AC16" s="150"/>
      <c r="AD16" s="148" t="s">
        <v>638</v>
      </c>
      <c r="AE16" s="149"/>
      <c r="AF16" s="149"/>
      <c r="AG16" s="149"/>
      <c r="AH16" s="149"/>
      <c r="AI16" s="149"/>
      <c r="AJ16" s="150"/>
      <c r="AK16" s="148" t="s">
        <v>638</v>
      </c>
      <c r="AL16" s="149"/>
      <c r="AM16" s="149"/>
      <c r="AN16" s="149"/>
      <c r="AO16" s="149"/>
      <c r="AP16" s="149"/>
      <c r="AQ16" s="150"/>
      <c r="AR16" s="660"/>
      <c r="AS16" s="661"/>
      <c r="AT16" s="661"/>
      <c r="AU16" s="661"/>
      <c r="AV16" s="661"/>
      <c r="AW16" s="661"/>
      <c r="AX16" s="662"/>
    </row>
    <row r="17" spans="1:50" ht="24.75" customHeight="1" x14ac:dyDescent="0.15">
      <c r="A17" s="105"/>
      <c r="B17" s="106"/>
      <c r="C17" s="106"/>
      <c r="D17" s="106"/>
      <c r="E17" s="106"/>
      <c r="F17" s="107"/>
      <c r="G17" s="729"/>
      <c r="H17" s="730"/>
      <c r="I17" s="557" t="s">
        <v>49</v>
      </c>
      <c r="J17" s="611"/>
      <c r="K17" s="611"/>
      <c r="L17" s="611"/>
      <c r="M17" s="611"/>
      <c r="N17" s="611"/>
      <c r="O17" s="612"/>
      <c r="P17" s="148" t="s">
        <v>638</v>
      </c>
      <c r="Q17" s="149"/>
      <c r="R17" s="149"/>
      <c r="S17" s="149"/>
      <c r="T17" s="149"/>
      <c r="U17" s="149"/>
      <c r="V17" s="150"/>
      <c r="W17" s="148" t="s">
        <v>638</v>
      </c>
      <c r="X17" s="149"/>
      <c r="Y17" s="149"/>
      <c r="Z17" s="149"/>
      <c r="AA17" s="149"/>
      <c r="AB17" s="149"/>
      <c r="AC17" s="150"/>
      <c r="AD17" s="148">
        <v>-34</v>
      </c>
      <c r="AE17" s="149"/>
      <c r="AF17" s="149"/>
      <c r="AG17" s="149"/>
      <c r="AH17" s="149"/>
      <c r="AI17" s="149"/>
      <c r="AJ17" s="150"/>
      <c r="AK17" s="148" t="s">
        <v>638</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1"/>
      <c r="H18" s="732"/>
      <c r="I18" s="719" t="s">
        <v>20</v>
      </c>
      <c r="J18" s="720"/>
      <c r="K18" s="720"/>
      <c r="L18" s="720"/>
      <c r="M18" s="720"/>
      <c r="N18" s="720"/>
      <c r="O18" s="721"/>
      <c r="P18" s="154">
        <f>SUM(P13:V17)</f>
        <v>145</v>
      </c>
      <c r="Q18" s="155"/>
      <c r="R18" s="155"/>
      <c r="S18" s="155"/>
      <c r="T18" s="155"/>
      <c r="U18" s="155"/>
      <c r="V18" s="156"/>
      <c r="W18" s="154">
        <f>SUM(W13:AC17)</f>
        <v>172</v>
      </c>
      <c r="X18" s="155"/>
      <c r="Y18" s="155"/>
      <c r="Z18" s="155"/>
      <c r="AA18" s="155"/>
      <c r="AB18" s="155"/>
      <c r="AC18" s="156"/>
      <c r="AD18" s="154">
        <f>SUM(AD13:AJ17)</f>
        <v>135</v>
      </c>
      <c r="AE18" s="155"/>
      <c r="AF18" s="155"/>
      <c r="AG18" s="155"/>
      <c r="AH18" s="155"/>
      <c r="AI18" s="155"/>
      <c r="AJ18" s="156"/>
      <c r="AK18" s="154">
        <f>SUM(AK13:AQ17)</f>
        <v>159</v>
      </c>
      <c r="AL18" s="155"/>
      <c r="AM18" s="155"/>
      <c r="AN18" s="155"/>
      <c r="AO18" s="155"/>
      <c r="AP18" s="155"/>
      <c r="AQ18" s="156"/>
      <c r="AR18" s="154">
        <f>SUM(AR13:AX17)</f>
        <v>134</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v>145</v>
      </c>
      <c r="Q19" s="149"/>
      <c r="R19" s="149"/>
      <c r="S19" s="149"/>
      <c r="T19" s="149"/>
      <c r="U19" s="149"/>
      <c r="V19" s="150"/>
      <c r="W19" s="148">
        <v>171</v>
      </c>
      <c r="X19" s="149"/>
      <c r="Y19" s="149"/>
      <c r="Z19" s="149"/>
      <c r="AA19" s="149"/>
      <c r="AB19" s="149"/>
      <c r="AC19" s="150"/>
      <c r="AD19" s="148">
        <v>130</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1">
        <f>IF(P18=0, "-", SUM(P19)/P18)</f>
        <v>1</v>
      </c>
      <c r="Q20" s="521"/>
      <c r="R20" s="521"/>
      <c r="S20" s="521"/>
      <c r="T20" s="521"/>
      <c r="U20" s="521"/>
      <c r="V20" s="521"/>
      <c r="W20" s="521">
        <f t="shared" ref="W20" si="0">IF(W18=0, "-", SUM(W19)/W18)</f>
        <v>0.9941860465116279</v>
      </c>
      <c r="X20" s="521"/>
      <c r="Y20" s="521"/>
      <c r="Z20" s="521"/>
      <c r="AA20" s="521"/>
      <c r="AB20" s="521"/>
      <c r="AC20" s="521"/>
      <c r="AD20" s="521">
        <f t="shared" ref="AD20" si="1">IF(AD18=0, "-", SUM(AD19)/AD18)</f>
        <v>0.96296296296296291</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04" t="s">
        <v>274</v>
      </c>
      <c r="H21" s="905"/>
      <c r="I21" s="905"/>
      <c r="J21" s="905"/>
      <c r="K21" s="905"/>
      <c r="L21" s="905"/>
      <c r="M21" s="905"/>
      <c r="N21" s="905"/>
      <c r="O21" s="905"/>
      <c r="P21" s="521">
        <f>IF(P19=0, "-", SUM(P19)/SUM(P13,P14))</f>
        <v>1</v>
      </c>
      <c r="Q21" s="521"/>
      <c r="R21" s="521"/>
      <c r="S21" s="521"/>
      <c r="T21" s="521"/>
      <c r="U21" s="521"/>
      <c r="V21" s="521"/>
      <c r="W21" s="521">
        <f t="shared" ref="W21" si="2">IF(W19=0, "-", SUM(W19)/SUM(W13,W14))</f>
        <v>0.9941860465116279</v>
      </c>
      <c r="X21" s="521"/>
      <c r="Y21" s="521"/>
      <c r="Z21" s="521"/>
      <c r="AA21" s="521"/>
      <c r="AB21" s="521"/>
      <c r="AC21" s="521"/>
      <c r="AD21" s="521">
        <f t="shared" ref="AD21" si="3">IF(AD19=0, "-", SUM(AD19)/SUM(AD13,AD14))</f>
        <v>0.76923076923076927</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1.5" customHeight="1" x14ac:dyDescent="0.15">
      <c r="A23" s="126"/>
      <c r="B23" s="127"/>
      <c r="C23" s="127"/>
      <c r="D23" s="127"/>
      <c r="E23" s="127"/>
      <c r="F23" s="128"/>
      <c r="G23" s="117" t="s">
        <v>639</v>
      </c>
      <c r="H23" s="118"/>
      <c r="I23" s="118"/>
      <c r="J23" s="118"/>
      <c r="K23" s="118"/>
      <c r="L23" s="118"/>
      <c r="M23" s="118"/>
      <c r="N23" s="118"/>
      <c r="O23" s="119"/>
      <c r="P23" s="145">
        <v>159</v>
      </c>
      <c r="Q23" s="146"/>
      <c r="R23" s="146"/>
      <c r="S23" s="146"/>
      <c r="T23" s="146"/>
      <c r="U23" s="146"/>
      <c r="V23" s="147"/>
      <c r="W23" s="145">
        <v>134</v>
      </c>
      <c r="X23" s="146"/>
      <c r="Y23" s="146"/>
      <c r="Z23" s="146"/>
      <c r="AA23" s="146"/>
      <c r="AB23" s="146"/>
      <c r="AC23" s="147"/>
      <c r="AD23" s="134" t="s">
        <v>707</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40.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40.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40.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40.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33.75" customHeight="1" thickBot="1" x14ac:dyDescent="0.2">
      <c r="A29" s="129"/>
      <c r="B29" s="130"/>
      <c r="C29" s="130"/>
      <c r="D29" s="130"/>
      <c r="E29" s="130"/>
      <c r="F29" s="131"/>
      <c r="G29" s="213" t="s">
        <v>255</v>
      </c>
      <c r="H29" s="214"/>
      <c r="I29" s="214"/>
      <c r="J29" s="214"/>
      <c r="K29" s="214"/>
      <c r="L29" s="214"/>
      <c r="M29" s="214"/>
      <c r="N29" s="214"/>
      <c r="O29" s="215"/>
      <c r="P29" s="148">
        <f>AK13</f>
        <v>159</v>
      </c>
      <c r="Q29" s="149"/>
      <c r="R29" s="149"/>
      <c r="S29" s="149"/>
      <c r="T29" s="149"/>
      <c r="U29" s="149"/>
      <c r="V29" s="150"/>
      <c r="W29" s="196">
        <f>AR13</f>
        <v>134</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270</v>
      </c>
      <c r="B30" s="492"/>
      <c r="C30" s="492"/>
      <c r="D30" s="492"/>
      <c r="E30" s="492"/>
      <c r="F30" s="493"/>
      <c r="G30" s="632" t="s">
        <v>145</v>
      </c>
      <c r="H30" s="372"/>
      <c r="I30" s="372"/>
      <c r="J30" s="372"/>
      <c r="K30" s="372"/>
      <c r="L30" s="372"/>
      <c r="M30" s="372"/>
      <c r="N30" s="372"/>
      <c r="O30" s="561"/>
      <c r="P30" s="560" t="s">
        <v>58</v>
      </c>
      <c r="Q30" s="372"/>
      <c r="R30" s="372"/>
      <c r="S30" s="372"/>
      <c r="T30" s="372"/>
      <c r="U30" s="372"/>
      <c r="V30" s="372"/>
      <c r="W30" s="372"/>
      <c r="X30" s="561"/>
      <c r="Y30" s="447"/>
      <c r="Z30" s="448"/>
      <c r="AA30" s="449"/>
      <c r="AB30" s="367" t="s">
        <v>11</v>
      </c>
      <c r="AC30" s="368"/>
      <c r="AD30" s="369"/>
      <c r="AE30" s="367" t="s">
        <v>308</v>
      </c>
      <c r="AF30" s="368"/>
      <c r="AG30" s="368"/>
      <c r="AH30" s="369"/>
      <c r="AI30" s="370" t="s">
        <v>330</v>
      </c>
      <c r="AJ30" s="370"/>
      <c r="AK30" s="370"/>
      <c r="AL30" s="367"/>
      <c r="AM30" s="370" t="s">
        <v>427</v>
      </c>
      <c r="AN30" s="370"/>
      <c r="AO30" s="370"/>
      <c r="AP30" s="367"/>
      <c r="AQ30" s="623" t="s">
        <v>184</v>
      </c>
      <c r="AR30" s="624"/>
      <c r="AS30" s="624"/>
      <c r="AT30" s="625"/>
      <c r="AU30" s="372" t="s">
        <v>133</v>
      </c>
      <c r="AV30" s="372"/>
      <c r="AW30" s="372"/>
      <c r="AX30" s="373"/>
    </row>
    <row r="31" spans="1:50" ht="18.75" customHeight="1" x14ac:dyDescent="0.15">
      <c r="A31" s="494"/>
      <c r="B31" s="495"/>
      <c r="C31" s="495"/>
      <c r="D31" s="495"/>
      <c r="E31" s="495"/>
      <c r="F31" s="496"/>
      <c r="G31" s="549"/>
      <c r="H31" s="360"/>
      <c r="I31" s="360"/>
      <c r="J31" s="360"/>
      <c r="K31" s="360"/>
      <c r="L31" s="360"/>
      <c r="M31" s="360"/>
      <c r="N31" s="360"/>
      <c r="O31" s="550"/>
      <c r="P31" s="562"/>
      <c r="Q31" s="360"/>
      <c r="R31" s="360"/>
      <c r="S31" s="360"/>
      <c r="T31" s="360"/>
      <c r="U31" s="360"/>
      <c r="V31" s="360"/>
      <c r="W31" s="360"/>
      <c r="X31" s="550"/>
      <c r="Y31" s="450"/>
      <c r="Z31" s="451"/>
      <c r="AA31" s="452"/>
      <c r="AB31" s="317"/>
      <c r="AC31" s="318"/>
      <c r="AD31" s="319"/>
      <c r="AE31" s="317"/>
      <c r="AF31" s="318"/>
      <c r="AG31" s="318"/>
      <c r="AH31" s="319"/>
      <c r="AI31" s="371"/>
      <c r="AJ31" s="371"/>
      <c r="AK31" s="371"/>
      <c r="AL31" s="317"/>
      <c r="AM31" s="371"/>
      <c r="AN31" s="371"/>
      <c r="AO31" s="371"/>
      <c r="AP31" s="317"/>
      <c r="AQ31" s="216" t="s">
        <v>638</v>
      </c>
      <c r="AR31" s="163"/>
      <c r="AS31" s="164" t="s">
        <v>185</v>
      </c>
      <c r="AT31" s="187"/>
      <c r="AU31" s="256">
        <v>1</v>
      </c>
      <c r="AV31" s="256"/>
      <c r="AW31" s="360" t="s">
        <v>175</v>
      </c>
      <c r="AX31" s="361"/>
    </row>
    <row r="32" spans="1:50" ht="23.25" customHeight="1" x14ac:dyDescent="0.15">
      <c r="A32" s="497"/>
      <c r="B32" s="495"/>
      <c r="C32" s="495"/>
      <c r="D32" s="495"/>
      <c r="E32" s="495"/>
      <c r="F32" s="496"/>
      <c r="G32" s="522" t="s">
        <v>640</v>
      </c>
      <c r="H32" s="523"/>
      <c r="I32" s="523"/>
      <c r="J32" s="523"/>
      <c r="K32" s="523"/>
      <c r="L32" s="523"/>
      <c r="M32" s="523"/>
      <c r="N32" s="523"/>
      <c r="O32" s="524"/>
      <c r="P32" s="176" t="s">
        <v>641</v>
      </c>
      <c r="Q32" s="176"/>
      <c r="R32" s="176"/>
      <c r="S32" s="176"/>
      <c r="T32" s="176"/>
      <c r="U32" s="176"/>
      <c r="V32" s="176"/>
      <c r="W32" s="176"/>
      <c r="X32" s="218"/>
      <c r="Y32" s="324" t="s">
        <v>12</v>
      </c>
      <c r="Z32" s="531"/>
      <c r="AA32" s="532"/>
      <c r="AB32" s="533" t="s">
        <v>642</v>
      </c>
      <c r="AC32" s="533"/>
      <c r="AD32" s="533"/>
      <c r="AE32" s="348">
        <v>940014</v>
      </c>
      <c r="AF32" s="349"/>
      <c r="AG32" s="349"/>
      <c r="AH32" s="349"/>
      <c r="AI32" s="348">
        <v>963774</v>
      </c>
      <c r="AJ32" s="349"/>
      <c r="AK32" s="349"/>
      <c r="AL32" s="349"/>
      <c r="AM32" s="151" t="s">
        <v>638</v>
      </c>
      <c r="AN32" s="152"/>
      <c r="AO32" s="152"/>
      <c r="AP32" s="153"/>
      <c r="AQ32" s="151" t="s">
        <v>638</v>
      </c>
      <c r="AR32" s="152"/>
      <c r="AS32" s="152"/>
      <c r="AT32" s="153"/>
      <c r="AU32" s="349">
        <v>963774</v>
      </c>
      <c r="AV32" s="349"/>
      <c r="AW32" s="349"/>
      <c r="AX32" s="350"/>
    </row>
    <row r="33" spans="1:51" ht="23.25"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642</v>
      </c>
      <c r="AC33" s="504"/>
      <c r="AD33" s="504"/>
      <c r="AE33" s="348">
        <v>140000</v>
      </c>
      <c r="AF33" s="349"/>
      <c r="AG33" s="349"/>
      <c r="AH33" s="349"/>
      <c r="AI33" s="348">
        <v>140000</v>
      </c>
      <c r="AJ33" s="349"/>
      <c r="AK33" s="349"/>
      <c r="AL33" s="349"/>
      <c r="AM33" s="151" t="s">
        <v>638</v>
      </c>
      <c r="AN33" s="152"/>
      <c r="AO33" s="152"/>
      <c r="AP33" s="153"/>
      <c r="AQ33" s="151" t="s">
        <v>638</v>
      </c>
      <c r="AR33" s="152"/>
      <c r="AS33" s="152"/>
      <c r="AT33" s="153"/>
      <c r="AU33" s="349">
        <v>140000</v>
      </c>
      <c r="AV33" s="349"/>
      <c r="AW33" s="349"/>
      <c r="AX33" s="350"/>
    </row>
    <row r="34" spans="1:51" ht="23.25"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8">
        <v>671</v>
      </c>
      <c r="AF34" s="349"/>
      <c r="AG34" s="349"/>
      <c r="AH34" s="349"/>
      <c r="AI34" s="348">
        <v>688</v>
      </c>
      <c r="AJ34" s="349"/>
      <c r="AK34" s="349"/>
      <c r="AL34" s="349"/>
      <c r="AM34" s="151" t="s">
        <v>638</v>
      </c>
      <c r="AN34" s="152"/>
      <c r="AO34" s="152"/>
      <c r="AP34" s="153"/>
      <c r="AQ34" s="151" t="s">
        <v>638</v>
      </c>
      <c r="AR34" s="152"/>
      <c r="AS34" s="152"/>
      <c r="AT34" s="153"/>
      <c r="AU34" s="349">
        <v>688</v>
      </c>
      <c r="AV34" s="349"/>
      <c r="AW34" s="349"/>
      <c r="AX34" s="350"/>
    </row>
    <row r="35" spans="1:51" ht="23.25" customHeight="1" x14ac:dyDescent="0.15">
      <c r="A35" s="877" t="s">
        <v>298</v>
      </c>
      <c r="B35" s="878"/>
      <c r="C35" s="878"/>
      <c r="D35" s="878"/>
      <c r="E35" s="878"/>
      <c r="F35" s="879"/>
      <c r="G35" s="883" t="s">
        <v>643</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customHeight="1" x14ac:dyDescent="0.15">
      <c r="A37" s="626" t="s">
        <v>270</v>
      </c>
      <c r="B37" s="627"/>
      <c r="C37" s="627"/>
      <c r="D37" s="627"/>
      <c r="E37" s="627"/>
      <c r="F37" s="628"/>
      <c r="G37" s="547" t="s">
        <v>145</v>
      </c>
      <c r="H37" s="362"/>
      <c r="I37" s="362"/>
      <c r="J37" s="362"/>
      <c r="K37" s="362"/>
      <c r="L37" s="362"/>
      <c r="M37" s="362"/>
      <c r="N37" s="362"/>
      <c r="O37" s="548"/>
      <c r="P37" s="613" t="s">
        <v>58</v>
      </c>
      <c r="Q37" s="362"/>
      <c r="R37" s="362"/>
      <c r="S37" s="362"/>
      <c r="T37" s="362"/>
      <c r="U37" s="362"/>
      <c r="V37" s="362"/>
      <c r="W37" s="362"/>
      <c r="X37" s="548"/>
      <c r="Y37" s="614"/>
      <c r="Z37" s="615"/>
      <c r="AA37" s="616"/>
      <c r="AB37" s="617" t="s">
        <v>11</v>
      </c>
      <c r="AC37" s="618"/>
      <c r="AD37" s="619"/>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1</v>
      </c>
    </row>
    <row r="38" spans="1:51" ht="18.75" customHeight="1" x14ac:dyDescent="0.15">
      <c r="A38" s="494"/>
      <c r="B38" s="495"/>
      <c r="C38" s="495"/>
      <c r="D38" s="495"/>
      <c r="E38" s="495"/>
      <c r="F38" s="496"/>
      <c r="G38" s="549"/>
      <c r="H38" s="360"/>
      <c r="I38" s="360"/>
      <c r="J38" s="360"/>
      <c r="K38" s="360"/>
      <c r="L38" s="360"/>
      <c r="M38" s="360"/>
      <c r="N38" s="360"/>
      <c r="O38" s="550"/>
      <c r="P38" s="562"/>
      <c r="Q38" s="360"/>
      <c r="R38" s="360"/>
      <c r="S38" s="360"/>
      <c r="T38" s="360"/>
      <c r="U38" s="360"/>
      <c r="V38" s="360"/>
      <c r="W38" s="360"/>
      <c r="X38" s="550"/>
      <c r="Y38" s="450"/>
      <c r="Z38" s="451"/>
      <c r="AA38" s="452"/>
      <c r="AB38" s="317"/>
      <c r="AC38" s="318"/>
      <c r="AD38" s="319"/>
      <c r="AE38" s="320"/>
      <c r="AF38" s="320"/>
      <c r="AG38" s="320"/>
      <c r="AH38" s="320"/>
      <c r="AI38" s="320"/>
      <c r="AJ38" s="320"/>
      <c r="AK38" s="320"/>
      <c r="AL38" s="320"/>
      <c r="AM38" s="320"/>
      <c r="AN38" s="320"/>
      <c r="AO38" s="320"/>
      <c r="AP38" s="320"/>
      <c r="AQ38" s="216" t="s">
        <v>638</v>
      </c>
      <c r="AR38" s="163"/>
      <c r="AS38" s="164" t="s">
        <v>185</v>
      </c>
      <c r="AT38" s="187"/>
      <c r="AU38" s="256">
        <v>3</v>
      </c>
      <c r="AV38" s="256"/>
      <c r="AW38" s="360" t="s">
        <v>175</v>
      </c>
      <c r="AX38" s="361"/>
      <c r="AY38">
        <f>$AY$37</f>
        <v>1</v>
      </c>
    </row>
    <row r="39" spans="1:51" ht="23.25" customHeight="1" x14ac:dyDescent="0.15">
      <c r="A39" s="497"/>
      <c r="B39" s="495"/>
      <c r="C39" s="495"/>
      <c r="D39" s="495"/>
      <c r="E39" s="495"/>
      <c r="F39" s="496"/>
      <c r="G39" s="522" t="s">
        <v>696</v>
      </c>
      <c r="H39" s="523"/>
      <c r="I39" s="523"/>
      <c r="J39" s="523"/>
      <c r="K39" s="523"/>
      <c r="L39" s="523"/>
      <c r="M39" s="523"/>
      <c r="N39" s="523"/>
      <c r="O39" s="524"/>
      <c r="P39" s="176" t="s">
        <v>696</v>
      </c>
      <c r="Q39" s="176"/>
      <c r="R39" s="176"/>
      <c r="S39" s="176"/>
      <c r="T39" s="176"/>
      <c r="U39" s="176"/>
      <c r="V39" s="176"/>
      <c r="W39" s="176"/>
      <c r="X39" s="218"/>
      <c r="Y39" s="324" t="s">
        <v>12</v>
      </c>
      <c r="Z39" s="531"/>
      <c r="AA39" s="532"/>
      <c r="AB39" s="533" t="s">
        <v>642</v>
      </c>
      <c r="AC39" s="533"/>
      <c r="AD39" s="533"/>
      <c r="AE39" s="348" t="s">
        <v>638</v>
      </c>
      <c r="AF39" s="349"/>
      <c r="AG39" s="349"/>
      <c r="AH39" s="349"/>
      <c r="AI39" s="348">
        <v>296859</v>
      </c>
      <c r="AJ39" s="349"/>
      <c r="AK39" s="349"/>
      <c r="AL39" s="349"/>
      <c r="AM39" s="348">
        <v>390064</v>
      </c>
      <c r="AN39" s="349"/>
      <c r="AO39" s="349"/>
      <c r="AP39" s="349"/>
      <c r="AQ39" s="151" t="s">
        <v>638</v>
      </c>
      <c r="AR39" s="152"/>
      <c r="AS39" s="152"/>
      <c r="AT39" s="153"/>
      <c r="AU39" s="349" t="s">
        <v>638</v>
      </c>
      <c r="AV39" s="349"/>
      <c r="AW39" s="349"/>
      <c r="AX39" s="350"/>
      <c r="AY39">
        <f t="shared" ref="AY39:AY43" si="4">$AY$37</f>
        <v>1</v>
      </c>
    </row>
    <row r="40" spans="1:51" ht="23.25"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t="s">
        <v>642</v>
      </c>
      <c r="AC40" s="504"/>
      <c r="AD40" s="504"/>
      <c r="AE40" s="348" t="s">
        <v>638</v>
      </c>
      <c r="AF40" s="349"/>
      <c r="AG40" s="349"/>
      <c r="AH40" s="349"/>
      <c r="AI40" s="348">
        <v>250000</v>
      </c>
      <c r="AJ40" s="349"/>
      <c r="AK40" s="349"/>
      <c r="AL40" s="349"/>
      <c r="AM40" s="348">
        <v>250000</v>
      </c>
      <c r="AN40" s="349"/>
      <c r="AO40" s="349"/>
      <c r="AP40" s="349"/>
      <c r="AQ40" s="151" t="s">
        <v>638</v>
      </c>
      <c r="AR40" s="152"/>
      <c r="AS40" s="152"/>
      <c r="AT40" s="153"/>
      <c r="AU40" s="349">
        <v>300000</v>
      </c>
      <c r="AV40" s="349"/>
      <c r="AW40" s="349"/>
      <c r="AX40" s="350"/>
      <c r="AY40">
        <f t="shared" si="4"/>
        <v>1</v>
      </c>
    </row>
    <row r="41" spans="1:51" ht="23.25" customHeight="1" x14ac:dyDescent="0.15">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8" t="s">
        <v>638</v>
      </c>
      <c r="AF41" s="349"/>
      <c r="AG41" s="349"/>
      <c r="AH41" s="349"/>
      <c r="AI41" s="348">
        <v>148.4</v>
      </c>
      <c r="AJ41" s="349"/>
      <c r="AK41" s="349"/>
      <c r="AL41" s="349"/>
      <c r="AM41" s="348">
        <v>156</v>
      </c>
      <c r="AN41" s="349"/>
      <c r="AO41" s="349"/>
      <c r="AP41" s="349"/>
      <c r="AQ41" s="151" t="s">
        <v>638</v>
      </c>
      <c r="AR41" s="152"/>
      <c r="AS41" s="152"/>
      <c r="AT41" s="153"/>
      <c r="AU41" s="349" t="s">
        <v>638</v>
      </c>
      <c r="AV41" s="349"/>
      <c r="AW41" s="349"/>
      <c r="AX41" s="350"/>
      <c r="AY41">
        <f t="shared" si="4"/>
        <v>1</v>
      </c>
    </row>
    <row r="42" spans="1:51" ht="23.25" customHeight="1" x14ac:dyDescent="0.15">
      <c r="A42" s="877" t="s">
        <v>298</v>
      </c>
      <c r="B42" s="878"/>
      <c r="C42" s="878"/>
      <c r="D42" s="878"/>
      <c r="E42" s="878"/>
      <c r="F42" s="879"/>
      <c r="G42" s="883" t="s">
        <v>644</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1</v>
      </c>
    </row>
    <row r="43" spans="1:51" ht="23.25" customHeight="1" thickBot="1" x14ac:dyDescent="0.2">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4"/>
        <v>1</v>
      </c>
    </row>
    <row r="44" spans="1:51" ht="18.75" hidden="1" customHeight="1" x14ac:dyDescent="0.15">
      <c r="A44" s="626" t="s">
        <v>270</v>
      </c>
      <c r="B44" s="627"/>
      <c r="C44" s="627"/>
      <c r="D44" s="627"/>
      <c r="E44" s="627"/>
      <c r="F44" s="628"/>
      <c r="G44" s="547" t="s">
        <v>145</v>
      </c>
      <c r="H44" s="362"/>
      <c r="I44" s="362"/>
      <c r="J44" s="362"/>
      <c r="K44" s="362"/>
      <c r="L44" s="362"/>
      <c r="M44" s="362"/>
      <c r="N44" s="362"/>
      <c r="O44" s="548"/>
      <c r="P44" s="613" t="s">
        <v>58</v>
      </c>
      <c r="Q44" s="362"/>
      <c r="R44" s="362"/>
      <c r="S44" s="362"/>
      <c r="T44" s="362"/>
      <c r="U44" s="362"/>
      <c r="V44" s="362"/>
      <c r="W44" s="362"/>
      <c r="X44" s="548"/>
      <c r="Y44" s="614"/>
      <c r="Z44" s="615"/>
      <c r="AA44" s="616"/>
      <c r="AB44" s="617" t="s">
        <v>11</v>
      </c>
      <c r="AC44" s="618"/>
      <c r="AD44" s="619"/>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4"/>
      <c r="B45" s="495"/>
      <c r="C45" s="495"/>
      <c r="D45" s="495"/>
      <c r="E45" s="495"/>
      <c r="F45" s="496"/>
      <c r="G45" s="549"/>
      <c r="H45" s="360"/>
      <c r="I45" s="360"/>
      <c r="J45" s="360"/>
      <c r="K45" s="360"/>
      <c r="L45" s="360"/>
      <c r="M45" s="360"/>
      <c r="N45" s="360"/>
      <c r="O45" s="550"/>
      <c r="P45" s="562"/>
      <c r="Q45" s="360"/>
      <c r="R45" s="360"/>
      <c r="S45" s="360"/>
      <c r="T45" s="360"/>
      <c r="U45" s="360"/>
      <c r="V45" s="360"/>
      <c r="W45" s="360"/>
      <c r="X45" s="550"/>
      <c r="Y45" s="450"/>
      <c r="Z45" s="451"/>
      <c r="AA45" s="45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4" t="s">
        <v>12</v>
      </c>
      <c r="Z46" s="531"/>
      <c r="AA46" s="532"/>
      <c r="AB46" s="533"/>
      <c r="AC46" s="533"/>
      <c r="AD46" s="53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7" t="s">
        <v>298</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0</v>
      </c>
    </row>
    <row r="50" spans="1:51"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0</v>
      </c>
    </row>
    <row r="51" spans="1:51" ht="18.75" hidden="1" customHeight="1" x14ac:dyDescent="0.15">
      <c r="A51" s="494" t="s">
        <v>270</v>
      </c>
      <c r="B51" s="495"/>
      <c r="C51" s="495"/>
      <c r="D51" s="495"/>
      <c r="E51" s="495"/>
      <c r="F51" s="496"/>
      <c r="G51" s="547" t="s">
        <v>145</v>
      </c>
      <c r="H51" s="362"/>
      <c r="I51" s="362"/>
      <c r="J51" s="362"/>
      <c r="K51" s="362"/>
      <c r="L51" s="362"/>
      <c r="M51" s="362"/>
      <c r="N51" s="362"/>
      <c r="O51" s="548"/>
      <c r="P51" s="613" t="s">
        <v>58</v>
      </c>
      <c r="Q51" s="362"/>
      <c r="R51" s="362"/>
      <c r="S51" s="362"/>
      <c r="T51" s="362"/>
      <c r="U51" s="362"/>
      <c r="V51" s="362"/>
      <c r="W51" s="362"/>
      <c r="X51" s="548"/>
      <c r="Y51" s="614"/>
      <c r="Z51" s="615"/>
      <c r="AA51" s="616"/>
      <c r="AB51" s="617" t="s">
        <v>11</v>
      </c>
      <c r="AC51" s="618"/>
      <c r="AD51" s="619"/>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4"/>
      <c r="B52" s="495"/>
      <c r="C52" s="495"/>
      <c r="D52" s="495"/>
      <c r="E52" s="495"/>
      <c r="F52" s="496"/>
      <c r="G52" s="549"/>
      <c r="H52" s="360"/>
      <c r="I52" s="360"/>
      <c r="J52" s="360"/>
      <c r="K52" s="360"/>
      <c r="L52" s="360"/>
      <c r="M52" s="360"/>
      <c r="N52" s="360"/>
      <c r="O52" s="550"/>
      <c r="P52" s="562"/>
      <c r="Q52" s="360"/>
      <c r="R52" s="360"/>
      <c r="S52" s="360"/>
      <c r="T52" s="360"/>
      <c r="U52" s="360"/>
      <c r="V52" s="360"/>
      <c r="W52" s="360"/>
      <c r="X52" s="550"/>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4" t="s">
        <v>12</v>
      </c>
      <c r="Z53" s="531"/>
      <c r="AA53" s="532"/>
      <c r="AB53" s="533"/>
      <c r="AC53" s="533"/>
      <c r="AD53" s="53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7" t="s">
        <v>298</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0</v>
      </c>
    </row>
    <row r="57" spans="1:51"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0</v>
      </c>
    </row>
    <row r="58" spans="1:51" ht="18.75" hidden="1" customHeight="1" x14ac:dyDescent="0.15">
      <c r="A58" s="494" t="s">
        <v>270</v>
      </c>
      <c r="B58" s="495"/>
      <c r="C58" s="495"/>
      <c r="D58" s="495"/>
      <c r="E58" s="495"/>
      <c r="F58" s="496"/>
      <c r="G58" s="547" t="s">
        <v>145</v>
      </c>
      <c r="H58" s="362"/>
      <c r="I58" s="362"/>
      <c r="J58" s="362"/>
      <c r="K58" s="362"/>
      <c r="L58" s="362"/>
      <c r="M58" s="362"/>
      <c r="N58" s="362"/>
      <c r="O58" s="548"/>
      <c r="P58" s="613" t="s">
        <v>58</v>
      </c>
      <c r="Q58" s="362"/>
      <c r="R58" s="362"/>
      <c r="S58" s="362"/>
      <c r="T58" s="362"/>
      <c r="U58" s="362"/>
      <c r="V58" s="362"/>
      <c r="W58" s="362"/>
      <c r="X58" s="548"/>
      <c r="Y58" s="614"/>
      <c r="Z58" s="615"/>
      <c r="AA58" s="616"/>
      <c r="AB58" s="617" t="s">
        <v>11</v>
      </c>
      <c r="AC58" s="618"/>
      <c r="AD58" s="619"/>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4"/>
      <c r="B59" s="495"/>
      <c r="C59" s="495"/>
      <c r="D59" s="495"/>
      <c r="E59" s="495"/>
      <c r="F59" s="496"/>
      <c r="G59" s="549"/>
      <c r="H59" s="360"/>
      <c r="I59" s="360"/>
      <c r="J59" s="360"/>
      <c r="K59" s="360"/>
      <c r="L59" s="360"/>
      <c r="M59" s="360"/>
      <c r="N59" s="360"/>
      <c r="O59" s="550"/>
      <c r="P59" s="562"/>
      <c r="Q59" s="360"/>
      <c r="R59" s="360"/>
      <c r="S59" s="360"/>
      <c r="T59" s="360"/>
      <c r="U59" s="360"/>
      <c r="V59" s="360"/>
      <c r="W59" s="360"/>
      <c r="X59" s="550"/>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33"/>
      <c r="AC60" s="533"/>
      <c r="AD60" s="53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7" t="s">
        <v>298</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18.75" hidden="1" customHeight="1" x14ac:dyDescent="0.15">
      <c r="A65" s="838" t="s">
        <v>271</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266</v>
      </c>
      <c r="X65" s="850"/>
      <c r="Y65" s="853"/>
      <c r="Z65" s="853"/>
      <c r="AA65" s="854"/>
      <c r="AB65" s="847" t="s">
        <v>11</v>
      </c>
      <c r="AC65" s="843"/>
      <c r="AD65" s="844"/>
      <c r="AE65" s="320" t="s">
        <v>308</v>
      </c>
      <c r="AF65" s="320"/>
      <c r="AG65" s="320"/>
      <c r="AH65" s="320"/>
      <c r="AI65" s="320" t="s">
        <v>330</v>
      </c>
      <c r="AJ65" s="320"/>
      <c r="AK65" s="320"/>
      <c r="AL65" s="320"/>
      <c r="AM65" s="320" t="s">
        <v>427</v>
      </c>
      <c r="AN65" s="320"/>
      <c r="AO65" s="320"/>
      <c r="AP65" s="320"/>
      <c r="AQ65" s="200" t="s">
        <v>184</v>
      </c>
      <c r="AR65" s="184"/>
      <c r="AS65" s="184"/>
      <c r="AT65" s="185"/>
      <c r="AU65" s="956" t="s">
        <v>133</v>
      </c>
      <c r="AV65" s="956"/>
      <c r="AW65" s="956"/>
      <c r="AX65" s="957"/>
      <c r="AY65">
        <f>COUNTA($H$67)</f>
        <v>0</v>
      </c>
    </row>
    <row r="66" spans="1:51" ht="18.75" hidden="1"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0"/>
      <c r="AF66" s="320"/>
      <c r="AG66" s="320"/>
      <c r="AH66" s="320"/>
      <c r="AI66" s="320"/>
      <c r="AJ66" s="320"/>
      <c r="AK66" s="320"/>
      <c r="AL66" s="320"/>
      <c r="AM66" s="320"/>
      <c r="AN66" s="320"/>
      <c r="AO66" s="320"/>
      <c r="AP66" s="320"/>
      <c r="AQ66" s="216"/>
      <c r="AR66" s="163"/>
      <c r="AS66" s="164" t="s">
        <v>185</v>
      </c>
      <c r="AT66" s="187"/>
      <c r="AU66" s="256"/>
      <c r="AV66" s="256"/>
      <c r="AW66" s="845" t="s">
        <v>269</v>
      </c>
      <c r="AX66" s="958"/>
      <c r="AY66">
        <f>$AY$65</f>
        <v>0</v>
      </c>
    </row>
    <row r="67" spans="1:51" ht="23.25" hidden="1" customHeight="1" x14ac:dyDescent="0.15">
      <c r="A67" s="831"/>
      <c r="B67" s="832"/>
      <c r="C67" s="832"/>
      <c r="D67" s="832"/>
      <c r="E67" s="832"/>
      <c r="F67" s="833"/>
      <c r="G67" s="959" t="s">
        <v>186</v>
      </c>
      <c r="H67" s="942"/>
      <c r="I67" s="943"/>
      <c r="J67" s="943"/>
      <c r="K67" s="943"/>
      <c r="L67" s="943"/>
      <c r="M67" s="943"/>
      <c r="N67" s="943"/>
      <c r="O67" s="944"/>
      <c r="P67" s="942"/>
      <c r="Q67" s="943"/>
      <c r="R67" s="943"/>
      <c r="S67" s="943"/>
      <c r="T67" s="943"/>
      <c r="U67" s="943"/>
      <c r="V67" s="944"/>
      <c r="W67" s="948"/>
      <c r="X67" s="949"/>
      <c r="Y67" s="929" t="s">
        <v>12</v>
      </c>
      <c r="Z67" s="929"/>
      <c r="AA67" s="930"/>
      <c r="AB67" s="931" t="s">
        <v>288</v>
      </c>
      <c r="AC67" s="931"/>
      <c r="AD67" s="931"/>
      <c r="AE67" s="348"/>
      <c r="AF67" s="349"/>
      <c r="AG67" s="349"/>
      <c r="AH67" s="349"/>
      <c r="AI67" s="348"/>
      <c r="AJ67" s="349"/>
      <c r="AK67" s="349"/>
      <c r="AL67" s="349"/>
      <c r="AM67" s="348"/>
      <c r="AN67" s="349"/>
      <c r="AO67" s="349"/>
      <c r="AP67" s="349"/>
      <c r="AQ67" s="348"/>
      <c r="AR67" s="349"/>
      <c r="AS67" s="349"/>
      <c r="AT67" s="796"/>
      <c r="AU67" s="349"/>
      <c r="AV67" s="349"/>
      <c r="AW67" s="349"/>
      <c r="AX67" s="350"/>
      <c r="AY67">
        <f t="shared" ref="AY67:AY72" si="8">$AY$65</f>
        <v>0</v>
      </c>
    </row>
    <row r="68" spans="1:51" ht="23.25" hidden="1" customHeight="1" x14ac:dyDescent="0.15">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15" t="s">
        <v>53</v>
      </c>
      <c r="Z68" s="115"/>
      <c r="AA68" s="116"/>
      <c r="AB68" s="954" t="s">
        <v>288</v>
      </c>
      <c r="AC68" s="954"/>
      <c r="AD68" s="954"/>
      <c r="AE68" s="348"/>
      <c r="AF68" s="349"/>
      <c r="AG68" s="349"/>
      <c r="AH68" s="349"/>
      <c r="AI68" s="348"/>
      <c r="AJ68" s="349"/>
      <c r="AK68" s="349"/>
      <c r="AL68" s="349"/>
      <c r="AM68" s="348"/>
      <c r="AN68" s="349"/>
      <c r="AO68" s="349"/>
      <c r="AP68" s="349"/>
      <c r="AQ68" s="348"/>
      <c r="AR68" s="349"/>
      <c r="AS68" s="349"/>
      <c r="AT68" s="796"/>
      <c r="AU68" s="349"/>
      <c r="AV68" s="349"/>
      <c r="AW68" s="349"/>
      <c r="AX68" s="350"/>
      <c r="AY68">
        <f t="shared" si="8"/>
        <v>0</v>
      </c>
    </row>
    <row r="69" spans="1:51" ht="23.25" hidden="1" customHeight="1" x14ac:dyDescent="0.15">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15" t="s">
        <v>13</v>
      </c>
      <c r="Z69" s="115"/>
      <c r="AA69" s="116"/>
      <c r="AB69" s="955" t="s">
        <v>289</v>
      </c>
      <c r="AC69" s="955"/>
      <c r="AD69" s="955"/>
      <c r="AE69" s="356"/>
      <c r="AF69" s="357"/>
      <c r="AG69" s="357"/>
      <c r="AH69" s="357"/>
      <c r="AI69" s="356"/>
      <c r="AJ69" s="357"/>
      <c r="AK69" s="357"/>
      <c r="AL69" s="357"/>
      <c r="AM69" s="356"/>
      <c r="AN69" s="357"/>
      <c r="AO69" s="357"/>
      <c r="AP69" s="357"/>
      <c r="AQ69" s="348"/>
      <c r="AR69" s="349"/>
      <c r="AS69" s="349"/>
      <c r="AT69" s="796"/>
      <c r="AU69" s="349"/>
      <c r="AV69" s="349"/>
      <c r="AW69" s="349"/>
      <c r="AX69" s="350"/>
      <c r="AY69">
        <f t="shared" si="8"/>
        <v>0</v>
      </c>
    </row>
    <row r="70" spans="1:51" ht="23.25" hidden="1" customHeight="1" x14ac:dyDescent="0.15">
      <c r="A70" s="831" t="s">
        <v>275</v>
      </c>
      <c r="B70" s="832"/>
      <c r="C70" s="832"/>
      <c r="D70" s="832"/>
      <c r="E70" s="832"/>
      <c r="F70" s="833"/>
      <c r="G70" s="919" t="s">
        <v>187</v>
      </c>
      <c r="H70" s="920"/>
      <c r="I70" s="920"/>
      <c r="J70" s="920"/>
      <c r="K70" s="920"/>
      <c r="L70" s="920"/>
      <c r="M70" s="920"/>
      <c r="N70" s="920"/>
      <c r="O70" s="920"/>
      <c r="P70" s="920"/>
      <c r="Q70" s="920"/>
      <c r="R70" s="920"/>
      <c r="S70" s="920"/>
      <c r="T70" s="920"/>
      <c r="U70" s="920"/>
      <c r="V70" s="920"/>
      <c r="W70" s="923" t="s">
        <v>287</v>
      </c>
      <c r="X70" s="924"/>
      <c r="Y70" s="929" t="s">
        <v>12</v>
      </c>
      <c r="Z70" s="929"/>
      <c r="AA70" s="930"/>
      <c r="AB70" s="931" t="s">
        <v>288</v>
      </c>
      <c r="AC70" s="931"/>
      <c r="AD70" s="931"/>
      <c r="AE70" s="348"/>
      <c r="AF70" s="349"/>
      <c r="AG70" s="349"/>
      <c r="AH70" s="349"/>
      <c r="AI70" s="348"/>
      <c r="AJ70" s="349"/>
      <c r="AK70" s="349"/>
      <c r="AL70" s="349"/>
      <c r="AM70" s="348"/>
      <c r="AN70" s="349"/>
      <c r="AO70" s="349"/>
      <c r="AP70" s="349"/>
      <c r="AQ70" s="348"/>
      <c r="AR70" s="349"/>
      <c r="AS70" s="349"/>
      <c r="AT70" s="796"/>
      <c r="AU70" s="349"/>
      <c r="AV70" s="349"/>
      <c r="AW70" s="349"/>
      <c r="AX70" s="350"/>
      <c r="AY70">
        <f t="shared" si="8"/>
        <v>0</v>
      </c>
    </row>
    <row r="71" spans="1:51" ht="23.25" hidden="1" customHeight="1" x14ac:dyDescent="0.15">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15" t="s">
        <v>53</v>
      </c>
      <c r="Z71" s="115"/>
      <c r="AA71" s="116"/>
      <c r="AB71" s="954" t="s">
        <v>288</v>
      </c>
      <c r="AC71" s="954"/>
      <c r="AD71" s="954"/>
      <c r="AE71" s="348"/>
      <c r="AF71" s="349"/>
      <c r="AG71" s="349"/>
      <c r="AH71" s="349"/>
      <c r="AI71" s="348"/>
      <c r="AJ71" s="349"/>
      <c r="AK71" s="349"/>
      <c r="AL71" s="349"/>
      <c r="AM71" s="348"/>
      <c r="AN71" s="349"/>
      <c r="AO71" s="349"/>
      <c r="AP71" s="349"/>
      <c r="AQ71" s="348"/>
      <c r="AR71" s="349"/>
      <c r="AS71" s="349"/>
      <c r="AT71" s="796"/>
      <c r="AU71" s="349"/>
      <c r="AV71" s="349"/>
      <c r="AW71" s="349"/>
      <c r="AX71" s="350"/>
      <c r="AY71">
        <f t="shared" si="8"/>
        <v>0</v>
      </c>
    </row>
    <row r="72" spans="1:51" ht="23.25" hidden="1" customHeight="1" x14ac:dyDescent="0.15">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15" t="s">
        <v>13</v>
      </c>
      <c r="Z72" s="115"/>
      <c r="AA72" s="116"/>
      <c r="AB72" s="955" t="s">
        <v>289</v>
      </c>
      <c r="AC72" s="955"/>
      <c r="AD72" s="955"/>
      <c r="AE72" s="356"/>
      <c r="AF72" s="357"/>
      <c r="AG72" s="357"/>
      <c r="AH72" s="357"/>
      <c r="AI72" s="356"/>
      <c r="AJ72" s="357"/>
      <c r="AK72" s="357"/>
      <c r="AL72" s="357"/>
      <c r="AM72" s="356"/>
      <c r="AN72" s="357"/>
      <c r="AO72" s="357"/>
      <c r="AP72" s="918"/>
      <c r="AQ72" s="348"/>
      <c r="AR72" s="349"/>
      <c r="AS72" s="349"/>
      <c r="AT72" s="796"/>
      <c r="AU72" s="349"/>
      <c r="AV72" s="349"/>
      <c r="AW72" s="349"/>
      <c r="AX72" s="350"/>
      <c r="AY72">
        <f t="shared" si="8"/>
        <v>0</v>
      </c>
    </row>
    <row r="73" spans="1:51" ht="18.75" hidden="1" customHeight="1" x14ac:dyDescent="0.15">
      <c r="A73" s="817" t="s">
        <v>271</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0"/>
      <c r="B75" s="821"/>
      <c r="C75" s="821"/>
      <c r="D75" s="821"/>
      <c r="E75" s="821"/>
      <c r="F75" s="822"/>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2" t="s">
        <v>301</v>
      </c>
      <c r="B78" s="893"/>
      <c r="C78" s="893"/>
      <c r="D78" s="893"/>
      <c r="E78" s="890" t="s">
        <v>249</v>
      </c>
      <c r="F78" s="891"/>
      <c r="G78" s="45" t="s">
        <v>187</v>
      </c>
      <c r="H78" s="774"/>
      <c r="I78" s="230"/>
      <c r="J78" s="230"/>
      <c r="K78" s="230"/>
      <c r="L78" s="230"/>
      <c r="M78" s="230"/>
      <c r="N78" s="230"/>
      <c r="O78" s="775"/>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thickBot="1" x14ac:dyDescent="0.2">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265</v>
      </c>
      <c r="AP79" s="112"/>
      <c r="AQ79" s="112"/>
      <c r="AR79" s="62" t="s">
        <v>263</v>
      </c>
      <c r="AS79" s="111"/>
      <c r="AT79" s="112"/>
      <c r="AU79" s="112"/>
      <c r="AV79" s="112"/>
      <c r="AW79" s="112"/>
      <c r="AX79" s="113"/>
      <c r="AY79">
        <f>COUNTIF($AR$79,"☑")</f>
        <v>0</v>
      </c>
    </row>
    <row r="80" spans="1:51" ht="18.75" hidden="1" customHeight="1" x14ac:dyDescent="0.15">
      <c r="A80" s="501" t="s">
        <v>146</v>
      </c>
      <c r="B80" s="826" t="s">
        <v>262</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618</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5" hidden="1" customHeight="1" x14ac:dyDescent="0.15">
      <c r="A81" s="502"/>
      <c r="B81" s="829"/>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2"/>
      <c r="B82" s="829"/>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29"/>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30"/>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40" t="s">
        <v>11</v>
      </c>
      <c r="AC85" s="441"/>
      <c r="AD85" s="442"/>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2"/>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7"/>
      <c r="H87" s="176"/>
      <c r="I87" s="176"/>
      <c r="J87" s="176"/>
      <c r="K87" s="176"/>
      <c r="L87" s="176"/>
      <c r="M87" s="176"/>
      <c r="N87" s="176"/>
      <c r="O87" s="218"/>
      <c r="P87" s="176"/>
      <c r="Q87" s="781"/>
      <c r="R87" s="781"/>
      <c r="S87" s="781"/>
      <c r="T87" s="781"/>
      <c r="U87" s="781"/>
      <c r="V87" s="781"/>
      <c r="W87" s="781"/>
      <c r="X87" s="782"/>
      <c r="Y87" s="737" t="s">
        <v>61</v>
      </c>
      <c r="Z87" s="738"/>
      <c r="AA87" s="739"/>
      <c r="AB87" s="533"/>
      <c r="AC87" s="533"/>
      <c r="AD87" s="53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2"/>
      <c r="B88" s="534"/>
      <c r="C88" s="534"/>
      <c r="D88" s="534"/>
      <c r="E88" s="534"/>
      <c r="F88" s="535"/>
      <c r="G88" s="219"/>
      <c r="H88" s="220"/>
      <c r="I88" s="220"/>
      <c r="J88" s="220"/>
      <c r="K88" s="220"/>
      <c r="L88" s="220"/>
      <c r="M88" s="220"/>
      <c r="N88" s="220"/>
      <c r="O88" s="221"/>
      <c r="P88" s="783"/>
      <c r="Q88" s="783"/>
      <c r="R88" s="783"/>
      <c r="S88" s="783"/>
      <c r="T88" s="783"/>
      <c r="U88" s="783"/>
      <c r="V88" s="783"/>
      <c r="W88" s="783"/>
      <c r="X88" s="784"/>
      <c r="Y88" s="714" t="s">
        <v>53</v>
      </c>
      <c r="Z88" s="715"/>
      <c r="AA88" s="716"/>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5"/>
      <c r="Y89" s="714" t="s">
        <v>13</v>
      </c>
      <c r="Z89" s="715"/>
      <c r="AA89" s="716"/>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40" t="s">
        <v>11</v>
      </c>
      <c r="AC90" s="441"/>
      <c r="AD90" s="442"/>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2"/>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2"/>
      <c r="B92" s="534"/>
      <c r="C92" s="534"/>
      <c r="D92" s="534"/>
      <c r="E92" s="534"/>
      <c r="F92" s="535"/>
      <c r="G92" s="217"/>
      <c r="H92" s="176"/>
      <c r="I92" s="176"/>
      <c r="J92" s="176"/>
      <c r="K92" s="176"/>
      <c r="L92" s="176"/>
      <c r="M92" s="176"/>
      <c r="N92" s="176"/>
      <c r="O92" s="218"/>
      <c r="P92" s="176"/>
      <c r="Q92" s="781"/>
      <c r="R92" s="781"/>
      <c r="S92" s="781"/>
      <c r="T92" s="781"/>
      <c r="U92" s="781"/>
      <c r="V92" s="781"/>
      <c r="W92" s="781"/>
      <c r="X92" s="782"/>
      <c r="Y92" s="737" t="s">
        <v>61</v>
      </c>
      <c r="Z92" s="738"/>
      <c r="AA92" s="739"/>
      <c r="AB92" s="533"/>
      <c r="AC92" s="533"/>
      <c r="AD92" s="53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19"/>
      <c r="H93" s="220"/>
      <c r="I93" s="220"/>
      <c r="J93" s="220"/>
      <c r="K93" s="220"/>
      <c r="L93" s="220"/>
      <c r="M93" s="220"/>
      <c r="N93" s="220"/>
      <c r="O93" s="221"/>
      <c r="P93" s="783"/>
      <c r="Q93" s="783"/>
      <c r="R93" s="783"/>
      <c r="S93" s="783"/>
      <c r="T93" s="783"/>
      <c r="U93" s="783"/>
      <c r="V93" s="783"/>
      <c r="W93" s="783"/>
      <c r="X93" s="784"/>
      <c r="Y93" s="714" t="s">
        <v>53</v>
      </c>
      <c r="Z93" s="715"/>
      <c r="AA93" s="716"/>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5"/>
      <c r="Y94" s="714" t="s">
        <v>13</v>
      </c>
      <c r="Z94" s="715"/>
      <c r="AA94" s="716"/>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40" t="s">
        <v>11</v>
      </c>
      <c r="AC95" s="441"/>
      <c r="AD95" s="442"/>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2"/>
      <c r="B97" s="534"/>
      <c r="C97" s="534"/>
      <c r="D97" s="534"/>
      <c r="E97" s="534"/>
      <c r="F97" s="535"/>
      <c r="G97" s="217"/>
      <c r="H97" s="176"/>
      <c r="I97" s="176"/>
      <c r="J97" s="176"/>
      <c r="K97" s="176"/>
      <c r="L97" s="176"/>
      <c r="M97" s="176"/>
      <c r="N97" s="176"/>
      <c r="O97" s="218"/>
      <c r="P97" s="176"/>
      <c r="Q97" s="781"/>
      <c r="R97" s="781"/>
      <c r="S97" s="781"/>
      <c r="T97" s="781"/>
      <c r="U97" s="781"/>
      <c r="V97" s="781"/>
      <c r="W97" s="781"/>
      <c r="X97" s="782"/>
      <c r="Y97" s="737" t="s">
        <v>61</v>
      </c>
      <c r="Z97" s="738"/>
      <c r="AA97" s="739"/>
      <c r="AB97" s="389"/>
      <c r="AC97" s="390"/>
      <c r="AD97" s="391"/>
      <c r="AE97" s="348"/>
      <c r="AF97" s="349"/>
      <c r="AG97" s="349"/>
      <c r="AH97" s="796"/>
      <c r="AI97" s="348"/>
      <c r="AJ97" s="349"/>
      <c r="AK97" s="349"/>
      <c r="AL97" s="796"/>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2"/>
      <c r="B98" s="534"/>
      <c r="C98" s="534"/>
      <c r="D98" s="534"/>
      <c r="E98" s="534"/>
      <c r="F98" s="535"/>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48"/>
      <c r="AF98" s="349"/>
      <c r="AG98" s="349"/>
      <c r="AH98" s="796"/>
      <c r="AI98" s="348"/>
      <c r="AJ98" s="349"/>
      <c r="AK98" s="349"/>
      <c r="AL98" s="796"/>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3"/>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2" t="s">
        <v>13</v>
      </c>
      <c r="Z99" s="463"/>
      <c r="AA99" s="464"/>
      <c r="AB99" s="444" t="s">
        <v>14</v>
      </c>
      <c r="AC99" s="445"/>
      <c r="AD99" s="446"/>
      <c r="AE99" s="797"/>
      <c r="AF99" s="798"/>
      <c r="AG99" s="798"/>
      <c r="AH99" s="825"/>
      <c r="AI99" s="797"/>
      <c r="AJ99" s="798"/>
      <c r="AK99" s="798"/>
      <c r="AL99" s="825"/>
      <c r="AM99" s="797"/>
      <c r="AN99" s="798"/>
      <c r="AO99" s="798"/>
      <c r="AP99" s="798"/>
      <c r="AQ99" s="799"/>
      <c r="AR99" s="800"/>
      <c r="AS99" s="800"/>
      <c r="AT99" s="801"/>
      <c r="AU99" s="798"/>
      <c r="AV99" s="798"/>
      <c r="AW99" s="798"/>
      <c r="AX99" s="802"/>
      <c r="AY99">
        <f t="shared" si="12"/>
        <v>0</v>
      </c>
    </row>
    <row r="100" spans="1:60" ht="31.5" customHeight="1" x14ac:dyDescent="0.15">
      <c r="A100" s="812" t="s">
        <v>272</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7"/>
      <c r="Z100" s="448"/>
      <c r="AA100" s="449"/>
      <c r="AB100" s="837" t="s">
        <v>11</v>
      </c>
      <c r="AC100" s="837"/>
      <c r="AD100" s="837"/>
      <c r="AE100" s="803" t="s">
        <v>308</v>
      </c>
      <c r="AF100" s="804"/>
      <c r="AG100" s="804"/>
      <c r="AH100" s="805"/>
      <c r="AI100" s="803" t="s">
        <v>330</v>
      </c>
      <c r="AJ100" s="804"/>
      <c r="AK100" s="804"/>
      <c r="AL100" s="805"/>
      <c r="AM100" s="803" t="s">
        <v>427</v>
      </c>
      <c r="AN100" s="804"/>
      <c r="AO100" s="804"/>
      <c r="AP100" s="805"/>
      <c r="AQ100" s="906" t="s">
        <v>335</v>
      </c>
      <c r="AR100" s="907"/>
      <c r="AS100" s="907"/>
      <c r="AT100" s="908"/>
      <c r="AU100" s="906" t="s">
        <v>459</v>
      </c>
      <c r="AV100" s="907"/>
      <c r="AW100" s="907"/>
      <c r="AX100" s="909"/>
    </row>
    <row r="101" spans="1:60" ht="23.25" customHeight="1" x14ac:dyDescent="0.15">
      <c r="A101" s="473"/>
      <c r="B101" s="474"/>
      <c r="C101" s="474"/>
      <c r="D101" s="474"/>
      <c r="E101" s="474"/>
      <c r="F101" s="475"/>
      <c r="G101" s="176" t="s">
        <v>645</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33" t="s">
        <v>642</v>
      </c>
      <c r="AC101" s="533"/>
      <c r="AD101" s="533"/>
      <c r="AE101" s="343">
        <v>2135</v>
      </c>
      <c r="AF101" s="343"/>
      <c r="AG101" s="343"/>
      <c r="AH101" s="343"/>
      <c r="AI101" s="343">
        <v>2565</v>
      </c>
      <c r="AJ101" s="343"/>
      <c r="AK101" s="343"/>
      <c r="AL101" s="343"/>
      <c r="AM101" s="343" t="s">
        <v>669</v>
      </c>
      <c r="AN101" s="343"/>
      <c r="AO101" s="343"/>
      <c r="AP101" s="343"/>
      <c r="AQ101" s="343" t="s">
        <v>669</v>
      </c>
      <c r="AR101" s="343"/>
      <c r="AS101" s="343"/>
      <c r="AT101" s="343"/>
      <c r="AU101" s="348" t="s">
        <v>669</v>
      </c>
      <c r="AV101" s="349"/>
      <c r="AW101" s="349"/>
      <c r="AX101" s="350"/>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3" t="s">
        <v>642</v>
      </c>
      <c r="AC102" s="533"/>
      <c r="AD102" s="533"/>
      <c r="AE102" s="343">
        <v>2091</v>
      </c>
      <c r="AF102" s="343"/>
      <c r="AG102" s="343"/>
      <c r="AH102" s="343"/>
      <c r="AI102" s="343">
        <v>2135</v>
      </c>
      <c r="AJ102" s="343"/>
      <c r="AK102" s="343"/>
      <c r="AL102" s="343"/>
      <c r="AM102" s="343" t="s">
        <v>669</v>
      </c>
      <c r="AN102" s="343"/>
      <c r="AO102" s="343"/>
      <c r="AP102" s="343"/>
      <c r="AQ102" s="343" t="s">
        <v>669</v>
      </c>
      <c r="AR102" s="343"/>
      <c r="AS102" s="343"/>
      <c r="AT102" s="343"/>
      <c r="AU102" s="356" t="s">
        <v>669</v>
      </c>
      <c r="AV102" s="357"/>
      <c r="AW102" s="357"/>
      <c r="AX102" s="910"/>
    </row>
    <row r="103" spans="1:60" ht="31.5" customHeight="1" x14ac:dyDescent="0.15">
      <c r="A103" s="470" t="s">
        <v>272</v>
      </c>
      <c r="B103" s="471"/>
      <c r="C103" s="471"/>
      <c r="D103" s="471"/>
      <c r="E103" s="471"/>
      <c r="F103" s="472"/>
      <c r="G103" s="715" t="s">
        <v>59</v>
      </c>
      <c r="H103" s="715"/>
      <c r="I103" s="715"/>
      <c r="J103" s="715"/>
      <c r="K103" s="715"/>
      <c r="L103" s="715"/>
      <c r="M103" s="715"/>
      <c r="N103" s="715"/>
      <c r="O103" s="715"/>
      <c r="P103" s="715"/>
      <c r="Q103" s="715"/>
      <c r="R103" s="715"/>
      <c r="S103" s="715"/>
      <c r="T103" s="715"/>
      <c r="U103" s="715"/>
      <c r="V103" s="715"/>
      <c r="W103" s="715"/>
      <c r="X103" s="716"/>
      <c r="Y103" s="450"/>
      <c r="Z103" s="451"/>
      <c r="AA103" s="452"/>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1</v>
      </c>
    </row>
    <row r="104" spans="1:60" ht="23.25" customHeight="1" x14ac:dyDescent="0.15">
      <c r="A104" s="473"/>
      <c r="B104" s="474"/>
      <c r="C104" s="474"/>
      <c r="D104" s="474"/>
      <c r="E104" s="474"/>
      <c r="F104" s="475"/>
      <c r="G104" s="176" t="s">
        <v>646</v>
      </c>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t="s">
        <v>642</v>
      </c>
      <c r="AC104" s="454"/>
      <c r="AD104" s="455"/>
      <c r="AE104" s="343">
        <v>10546</v>
      </c>
      <c r="AF104" s="343"/>
      <c r="AG104" s="343"/>
      <c r="AH104" s="343"/>
      <c r="AI104" s="343">
        <v>12058</v>
      </c>
      <c r="AJ104" s="343"/>
      <c r="AK104" s="343"/>
      <c r="AL104" s="343"/>
      <c r="AM104" s="343">
        <v>13819</v>
      </c>
      <c r="AN104" s="343"/>
      <c r="AO104" s="343"/>
      <c r="AP104" s="343"/>
      <c r="AQ104" s="343" t="s">
        <v>709</v>
      </c>
      <c r="AR104" s="343"/>
      <c r="AS104" s="343"/>
      <c r="AT104" s="343"/>
      <c r="AU104" s="343" t="s">
        <v>709</v>
      </c>
      <c r="AV104" s="343"/>
      <c r="AW104" s="343"/>
      <c r="AX104" s="344"/>
      <c r="AY104">
        <f>$AY$103</f>
        <v>1</v>
      </c>
    </row>
    <row r="105" spans="1:60" ht="23.25"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9" t="s">
        <v>642</v>
      </c>
      <c r="AC105" s="390"/>
      <c r="AD105" s="391"/>
      <c r="AE105" s="343">
        <v>8963</v>
      </c>
      <c r="AF105" s="343"/>
      <c r="AG105" s="343"/>
      <c r="AH105" s="343"/>
      <c r="AI105" s="343">
        <v>10546</v>
      </c>
      <c r="AJ105" s="343"/>
      <c r="AK105" s="343"/>
      <c r="AL105" s="343"/>
      <c r="AM105" s="343">
        <v>12058</v>
      </c>
      <c r="AN105" s="343"/>
      <c r="AO105" s="343"/>
      <c r="AP105" s="343"/>
      <c r="AQ105" s="343">
        <v>13819</v>
      </c>
      <c r="AR105" s="343"/>
      <c r="AS105" s="343"/>
      <c r="AT105" s="343"/>
      <c r="AU105" s="343" t="s">
        <v>709</v>
      </c>
      <c r="AV105" s="343"/>
      <c r="AW105" s="343"/>
      <c r="AX105" s="344"/>
      <c r="AY105">
        <f>$AY$103</f>
        <v>1</v>
      </c>
    </row>
    <row r="106" spans="1:60" ht="31.5" hidden="1" customHeight="1" x14ac:dyDescent="0.15">
      <c r="A106" s="470" t="s">
        <v>272</v>
      </c>
      <c r="B106" s="471"/>
      <c r="C106" s="471"/>
      <c r="D106" s="471"/>
      <c r="E106" s="471"/>
      <c r="F106" s="472"/>
      <c r="G106" s="715" t="s">
        <v>59</v>
      </c>
      <c r="H106" s="715"/>
      <c r="I106" s="715"/>
      <c r="J106" s="715"/>
      <c r="K106" s="715"/>
      <c r="L106" s="715"/>
      <c r="M106" s="715"/>
      <c r="N106" s="715"/>
      <c r="O106" s="715"/>
      <c r="P106" s="715"/>
      <c r="Q106" s="715"/>
      <c r="R106" s="715"/>
      <c r="S106" s="715"/>
      <c r="T106" s="715"/>
      <c r="U106" s="715"/>
      <c r="V106" s="715"/>
      <c r="W106" s="715"/>
      <c r="X106" s="716"/>
      <c r="Y106" s="450"/>
      <c r="Z106" s="451"/>
      <c r="AA106" s="452"/>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9"/>
      <c r="AC108" s="390"/>
      <c r="AD108" s="391"/>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0" t="s">
        <v>272</v>
      </c>
      <c r="B109" s="471"/>
      <c r="C109" s="471"/>
      <c r="D109" s="471"/>
      <c r="E109" s="471"/>
      <c r="F109" s="472"/>
      <c r="G109" s="715" t="s">
        <v>59</v>
      </c>
      <c r="H109" s="715"/>
      <c r="I109" s="715"/>
      <c r="J109" s="715"/>
      <c r="K109" s="715"/>
      <c r="L109" s="715"/>
      <c r="M109" s="715"/>
      <c r="N109" s="715"/>
      <c r="O109" s="715"/>
      <c r="P109" s="715"/>
      <c r="Q109" s="715"/>
      <c r="R109" s="715"/>
      <c r="S109" s="715"/>
      <c r="T109" s="715"/>
      <c r="U109" s="715"/>
      <c r="V109" s="715"/>
      <c r="W109" s="715"/>
      <c r="X109" s="716"/>
      <c r="Y109" s="450"/>
      <c r="Z109" s="451"/>
      <c r="AA109" s="452"/>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9"/>
      <c r="AC111" s="390"/>
      <c r="AD111" s="391"/>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0" t="s">
        <v>272</v>
      </c>
      <c r="B112" s="471"/>
      <c r="C112" s="471"/>
      <c r="D112" s="471"/>
      <c r="E112" s="471"/>
      <c r="F112" s="472"/>
      <c r="G112" s="715" t="s">
        <v>59</v>
      </c>
      <c r="H112" s="715"/>
      <c r="I112" s="715"/>
      <c r="J112" s="715"/>
      <c r="K112" s="715"/>
      <c r="L112" s="715"/>
      <c r="M112" s="715"/>
      <c r="N112" s="715"/>
      <c r="O112" s="715"/>
      <c r="P112" s="715"/>
      <c r="Q112" s="715"/>
      <c r="R112" s="715"/>
      <c r="S112" s="715"/>
      <c r="T112" s="715"/>
      <c r="U112" s="715"/>
      <c r="V112" s="715"/>
      <c r="W112" s="715"/>
      <c r="X112" s="716"/>
      <c r="Y112" s="450"/>
      <c r="Z112" s="451"/>
      <c r="AA112" s="452"/>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796"/>
      <c r="AU113" s="343"/>
      <c r="AV113" s="343"/>
      <c r="AW113" s="343"/>
      <c r="AX113" s="344"/>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9"/>
      <c r="AC114" s="390"/>
      <c r="AD114" s="391"/>
      <c r="AE114" s="351"/>
      <c r="AF114" s="351"/>
      <c r="AG114" s="351"/>
      <c r="AH114" s="351"/>
      <c r="AI114" s="351"/>
      <c r="AJ114" s="351"/>
      <c r="AK114" s="351"/>
      <c r="AL114" s="351"/>
      <c r="AM114" s="351"/>
      <c r="AN114" s="351"/>
      <c r="AO114" s="351"/>
      <c r="AP114" s="351"/>
      <c r="AQ114" s="348"/>
      <c r="AR114" s="349"/>
      <c r="AS114" s="349"/>
      <c r="AT114" s="796"/>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23.25" customHeight="1" x14ac:dyDescent="0.15">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v>760</v>
      </c>
      <c r="AF116" s="343"/>
      <c r="AG116" s="343"/>
      <c r="AH116" s="343"/>
      <c r="AI116" s="343">
        <v>871</v>
      </c>
      <c r="AJ116" s="343"/>
      <c r="AK116" s="343"/>
      <c r="AL116" s="343"/>
      <c r="AM116" s="343" t="s">
        <v>668</v>
      </c>
      <c r="AN116" s="343"/>
      <c r="AO116" s="343"/>
      <c r="AP116" s="343"/>
      <c r="AQ116" s="348" t="s">
        <v>668</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649</v>
      </c>
      <c r="AC117" s="328"/>
      <c r="AD117" s="329"/>
      <c r="AE117" s="386" t="s">
        <v>650</v>
      </c>
      <c r="AF117" s="291"/>
      <c r="AG117" s="291"/>
      <c r="AH117" s="291"/>
      <c r="AI117" s="386" t="s">
        <v>651</v>
      </c>
      <c r="AJ117" s="291"/>
      <c r="AK117" s="291"/>
      <c r="AL117" s="291"/>
      <c r="AM117" s="291" t="s">
        <v>668</v>
      </c>
      <c r="AN117" s="291"/>
      <c r="AO117" s="291"/>
      <c r="AP117" s="291"/>
      <c r="AQ117" s="291" t="s">
        <v>668</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652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648</v>
      </c>
      <c r="AC119" s="286"/>
      <c r="AD119" s="287"/>
      <c r="AE119" s="343">
        <v>550.29999999999995</v>
      </c>
      <c r="AF119" s="343"/>
      <c r="AG119" s="343"/>
      <c r="AH119" s="343"/>
      <c r="AI119" s="343">
        <v>574.29999999999995</v>
      </c>
      <c r="AJ119" s="343"/>
      <c r="AK119" s="343"/>
      <c r="AL119" s="343"/>
      <c r="AM119" s="343">
        <v>332.4</v>
      </c>
      <c r="AN119" s="343"/>
      <c r="AO119" s="343"/>
      <c r="AP119" s="343"/>
      <c r="AQ119" s="343">
        <v>796.6</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649</v>
      </c>
      <c r="AC120" s="328"/>
      <c r="AD120" s="329"/>
      <c r="AE120" s="386" t="s">
        <v>653</v>
      </c>
      <c r="AF120" s="291"/>
      <c r="AG120" s="291"/>
      <c r="AH120" s="291"/>
      <c r="AI120" s="386" t="s">
        <v>654</v>
      </c>
      <c r="AJ120" s="291"/>
      <c r="AK120" s="291"/>
      <c r="AL120" s="291"/>
      <c r="AM120" s="386" t="s">
        <v>670</v>
      </c>
      <c r="AN120" s="291"/>
      <c r="AO120" s="291"/>
      <c r="AP120" s="291"/>
      <c r="AQ120" s="386" t="s">
        <v>693</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3" t="s">
        <v>323</v>
      </c>
      <c r="B130" s="971"/>
      <c r="C130" s="970" t="s">
        <v>188</v>
      </c>
      <c r="D130" s="971"/>
      <c r="E130" s="293" t="s">
        <v>217</v>
      </c>
      <c r="F130" s="294"/>
      <c r="G130" s="295" t="s">
        <v>655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4"/>
      <c r="B131" s="238"/>
      <c r="C131" s="237"/>
      <c r="D131" s="238"/>
      <c r="E131" s="224" t="s">
        <v>216</v>
      </c>
      <c r="F131" s="225"/>
      <c r="G131" s="222" t="s">
        <v>656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638</v>
      </c>
      <c r="AR133" s="256"/>
      <c r="AS133" s="164" t="s">
        <v>185</v>
      </c>
      <c r="AT133" s="187"/>
      <c r="AU133" s="163">
        <v>2</v>
      </c>
      <c r="AV133" s="163"/>
      <c r="AW133" s="164" t="s">
        <v>175</v>
      </c>
      <c r="AX133" s="165"/>
      <c r="AY133">
        <f>$AY$132</f>
        <v>1</v>
      </c>
    </row>
    <row r="134" spans="1:51" ht="39.75" customHeight="1" x14ac:dyDescent="0.15">
      <c r="A134" s="974"/>
      <c r="B134" s="238"/>
      <c r="C134" s="237"/>
      <c r="D134" s="238"/>
      <c r="E134" s="237"/>
      <c r="F134" s="299"/>
      <c r="G134" s="217" t="s">
        <v>657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642</v>
      </c>
      <c r="AC134" s="209"/>
      <c r="AD134" s="209"/>
      <c r="AE134" s="251">
        <v>6041</v>
      </c>
      <c r="AF134" s="152"/>
      <c r="AG134" s="152"/>
      <c r="AH134" s="152"/>
      <c r="AI134" s="251">
        <v>6842</v>
      </c>
      <c r="AJ134" s="152"/>
      <c r="AK134" s="152"/>
      <c r="AL134" s="152"/>
      <c r="AM134" s="251">
        <v>8876</v>
      </c>
      <c r="AN134" s="152"/>
      <c r="AO134" s="152"/>
      <c r="AP134" s="152"/>
      <c r="AQ134" s="251" t="s">
        <v>638</v>
      </c>
      <c r="AR134" s="152"/>
      <c r="AS134" s="152"/>
      <c r="AT134" s="152"/>
      <c r="AU134" s="251" t="s">
        <v>638</v>
      </c>
      <c r="AV134" s="152"/>
      <c r="AW134" s="152"/>
      <c r="AX134" s="193"/>
      <c r="AY134">
        <f t="shared" ref="AY134:AY135" si="13">$AY$132</f>
        <v>1</v>
      </c>
    </row>
    <row r="135" spans="1:51" ht="39.75" customHeight="1" x14ac:dyDescent="0.15">
      <c r="A135" s="97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642</v>
      </c>
      <c r="AC135" s="160"/>
      <c r="AD135" s="160"/>
      <c r="AE135" s="251">
        <v>6000</v>
      </c>
      <c r="AF135" s="152"/>
      <c r="AG135" s="152"/>
      <c r="AH135" s="152"/>
      <c r="AI135" s="251">
        <v>7500</v>
      </c>
      <c r="AJ135" s="152"/>
      <c r="AK135" s="152"/>
      <c r="AL135" s="152"/>
      <c r="AM135" s="251">
        <v>13000</v>
      </c>
      <c r="AN135" s="152"/>
      <c r="AO135" s="152"/>
      <c r="AP135" s="152"/>
      <c r="AQ135" s="251" t="s">
        <v>638</v>
      </c>
      <c r="AR135" s="152"/>
      <c r="AS135" s="152"/>
      <c r="AT135" s="152"/>
      <c r="AU135" s="251">
        <v>13000</v>
      </c>
      <c r="AV135" s="152"/>
      <c r="AW135" s="152"/>
      <c r="AX135" s="193"/>
      <c r="AY135">
        <f t="shared" si="13"/>
        <v>1</v>
      </c>
    </row>
    <row r="136" spans="1:51" ht="18.75" hidden="1" customHeight="1" x14ac:dyDescent="0.15">
      <c r="A136" s="97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5" hidden="1" customHeight="1" x14ac:dyDescent="0.15">
      <c r="A153" s="97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4"/>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0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4"/>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0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4"/>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0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4"/>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0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4"/>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0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4"/>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0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4"/>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0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4"/>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0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4"/>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0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4"/>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0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4"/>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0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4"/>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0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4"/>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0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4"/>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0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4"/>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0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4"/>
      <c r="B188" s="238"/>
      <c r="C188" s="237"/>
      <c r="D188" s="238"/>
      <c r="E188" s="175" t="s">
        <v>672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39" customHeight="1" x14ac:dyDescent="0.15">
      <c r="A189" s="974"/>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1</v>
      </c>
    </row>
    <row r="190" spans="1:51" ht="45" hidden="1" customHeight="1" x14ac:dyDescent="0.15">
      <c r="A190" s="97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4"/>
      <c r="B214" s="238"/>
      <c r="C214" s="237"/>
      <c r="D214" s="238"/>
      <c r="E214" s="237"/>
      <c r="F214" s="299"/>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4"/>
      <c r="B215" s="238"/>
      <c r="C215" s="237"/>
      <c r="D215" s="238"/>
      <c r="E215" s="237"/>
      <c r="F215" s="299"/>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4"/>
      <c r="B216" s="238"/>
      <c r="C216" s="237"/>
      <c r="D216" s="238"/>
      <c r="E216" s="237"/>
      <c r="F216" s="299"/>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4"/>
      <c r="B217" s="238"/>
      <c r="C217" s="237"/>
      <c r="D217" s="238"/>
      <c r="E217" s="237"/>
      <c r="F217" s="299"/>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4"/>
      <c r="B218" s="238"/>
      <c r="C218" s="237"/>
      <c r="D218" s="238"/>
      <c r="E218" s="237"/>
      <c r="F218" s="299"/>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4"/>
      <c r="B221" s="238"/>
      <c r="C221" s="237"/>
      <c r="D221" s="238"/>
      <c r="E221" s="237"/>
      <c r="F221" s="299"/>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4"/>
      <c r="B222" s="238"/>
      <c r="C222" s="237"/>
      <c r="D222" s="238"/>
      <c r="E222" s="237"/>
      <c r="F222" s="299"/>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4"/>
      <c r="B223" s="238"/>
      <c r="C223" s="237"/>
      <c r="D223" s="238"/>
      <c r="E223" s="237"/>
      <c r="F223" s="299"/>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4"/>
      <c r="B224" s="238"/>
      <c r="C224" s="237"/>
      <c r="D224" s="238"/>
      <c r="E224" s="237"/>
      <c r="F224" s="299"/>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4"/>
      <c r="B225" s="238"/>
      <c r="C225" s="237"/>
      <c r="D225" s="238"/>
      <c r="E225" s="237"/>
      <c r="F225" s="299"/>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4"/>
      <c r="B228" s="238"/>
      <c r="C228" s="237"/>
      <c r="D228" s="238"/>
      <c r="E228" s="237"/>
      <c r="F228" s="299"/>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4"/>
      <c r="B229" s="238"/>
      <c r="C229" s="237"/>
      <c r="D229" s="238"/>
      <c r="E229" s="237"/>
      <c r="F229" s="299"/>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4"/>
      <c r="B230" s="238"/>
      <c r="C230" s="237"/>
      <c r="D230" s="238"/>
      <c r="E230" s="237"/>
      <c r="F230" s="299"/>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4"/>
      <c r="B231" s="238"/>
      <c r="C231" s="237"/>
      <c r="D231" s="238"/>
      <c r="E231" s="237"/>
      <c r="F231" s="299"/>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4"/>
      <c r="B232" s="238"/>
      <c r="C232" s="237"/>
      <c r="D232" s="238"/>
      <c r="E232" s="237"/>
      <c r="F232" s="299"/>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4"/>
      <c r="B235" s="238"/>
      <c r="C235" s="237"/>
      <c r="D235" s="238"/>
      <c r="E235" s="237"/>
      <c r="F235" s="299"/>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4"/>
      <c r="B236" s="238"/>
      <c r="C236" s="237"/>
      <c r="D236" s="238"/>
      <c r="E236" s="237"/>
      <c r="F236" s="299"/>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4"/>
      <c r="B237" s="238"/>
      <c r="C237" s="237"/>
      <c r="D237" s="238"/>
      <c r="E237" s="237"/>
      <c r="F237" s="299"/>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4"/>
      <c r="B238" s="238"/>
      <c r="C238" s="237"/>
      <c r="D238" s="238"/>
      <c r="E238" s="237"/>
      <c r="F238" s="299"/>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4"/>
      <c r="B239" s="238"/>
      <c r="C239" s="237"/>
      <c r="D239" s="238"/>
      <c r="E239" s="237"/>
      <c r="F239" s="299"/>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4"/>
      <c r="B242" s="238"/>
      <c r="C242" s="237"/>
      <c r="D242" s="238"/>
      <c r="E242" s="237"/>
      <c r="F242" s="299"/>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4"/>
      <c r="B243" s="238"/>
      <c r="C243" s="237"/>
      <c r="D243" s="238"/>
      <c r="E243" s="237"/>
      <c r="F243" s="299"/>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4"/>
      <c r="B244" s="238"/>
      <c r="C244" s="237"/>
      <c r="D244" s="238"/>
      <c r="E244" s="237"/>
      <c r="F244" s="299"/>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4"/>
      <c r="B245" s="238"/>
      <c r="C245" s="237"/>
      <c r="D245" s="238"/>
      <c r="E245" s="237"/>
      <c r="F245" s="299"/>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4"/>
      <c r="B246" s="238"/>
      <c r="C246" s="237"/>
      <c r="D246" s="238"/>
      <c r="E246" s="300"/>
      <c r="F246" s="301"/>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4"/>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x14ac:dyDescent="0.15">
      <c r="A250" s="97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4"/>
      <c r="B274" s="238"/>
      <c r="C274" s="237"/>
      <c r="D274" s="238"/>
      <c r="E274" s="237"/>
      <c r="F274" s="299"/>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4"/>
      <c r="B275" s="238"/>
      <c r="C275" s="237"/>
      <c r="D275" s="238"/>
      <c r="E275" s="237"/>
      <c r="F275" s="299"/>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4"/>
      <c r="B276" s="238"/>
      <c r="C276" s="237"/>
      <c r="D276" s="238"/>
      <c r="E276" s="237"/>
      <c r="F276" s="299"/>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4"/>
      <c r="B277" s="238"/>
      <c r="C277" s="237"/>
      <c r="D277" s="238"/>
      <c r="E277" s="237"/>
      <c r="F277" s="299"/>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4"/>
      <c r="B278" s="238"/>
      <c r="C278" s="237"/>
      <c r="D278" s="238"/>
      <c r="E278" s="237"/>
      <c r="F278" s="299"/>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4"/>
      <c r="B281" s="238"/>
      <c r="C281" s="237"/>
      <c r="D281" s="238"/>
      <c r="E281" s="237"/>
      <c r="F281" s="299"/>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4"/>
      <c r="B282" s="238"/>
      <c r="C282" s="237"/>
      <c r="D282" s="238"/>
      <c r="E282" s="237"/>
      <c r="F282" s="299"/>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4"/>
      <c r="B283" s="238"/>
      <c r="C283" s="237"/>
      <c r="D283" s="238"/>
      <c r="E283" s="237"/>
      <c r="F283" s="299"/>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4"/>
      <c r="B284" s="238"/>
      <c r="C284" s="237"/>
      <c r="D284" s="238"/>
      <c r="E284" s="237"/>
      <c r="F284" s="299"/>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4"/>
      <c r="B285" s="238"/>
      <c r="C285" s="237"/>
      <c r="D285" s="238"/>
      <c r="E285" s="237"/>
      <c r="F285" s="299"/>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4"/>
      <c r="B288" s="238"/>
      <c r="C288" s="237"/>
      <c r="D288" s="238"/>
      <c r="E288" s="237"/>
      <c r="F288" s="299"/>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4"/>
      <c r="B289" s="238"/>
      <c r="C289" s="237"/>
      <c r="D289" s="238"/>
      <c r="E289" s="237"/>
      <c r="F289" s="299"/>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4"/>
      <c r="B290" s="238"/>
      <c r="C290" s="237"/>
      <c r="D290" s="238"/>
      <c r="E290" s="237"/>
      <c r="F290" s="299"/>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4"/>
      <c r="B291" s="238"/>
      <c r="C291" s="237"/>
      <c r="D291" s="238"/>
      <c r="E291" s="237"/>
      <c r="F291" s="299"/>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4"/>
      <c r="B292" s="238"/>
      <c r="C292" s="237"/>
      <c r="D292" s="238"/>
      <c r="E292" s="237"/>
      <c r="F292" s="299"/>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4"/>
      <c r="B295" s="238"/>
      <c r="C295" s="237"/>
      <c r="D295" s="238"/>
      <c r="E295" s="237"/>
      <c r="F295" s="299"/>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4"/>
      <c r="B296" s="238"/>
      <c r="C296" s="237"/>
      <c r="D296" s="238"/>
      <c r="E296" s="237"/>
      <c r="F296" s="299"/>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4"/>
      <c r="B297" s="238"/>
      <c r="C297" s="237"/>
      <c r="D297" s="238"/>
      <c r="E297" s="237"/>
      <c r="F297" s="299"/>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4"/>
      <c r="B298" s="238"/>
      <c r="C298" s="237"/>
      <c r="D298" s="238"/>
      <c r="E298" s="237"/>
      <c r="F298" s="299"/>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4"/>
      <c r="B299" s="238"/>
      <c r="C299" s="237"/>
      <c r="D299" s="238"/>
      <c r="E299" s="237"/>
      <c r="F299" s="299"/>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4"/>
      <c r="B302" s="238"/>
      <c r="C302" s="237"/>
      <c r="D302" s="238"/>
      <c r="E302" s="237"/>
      <c r="F302" s="299"/>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4"/>
      <c r="B303" s="238"/>
      <c r="C303" s="237"/>
      <c r="D303" s="238"/>
      <c r="E303" s="237"/>
      <c r="F303" s="299"/>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4"/>
      <c r="B304" s="238"/>
      <c r="C304" s="237"/>
      <c r="D304" s="238"/>
      <c r="E304" s="237"/>
      <c r="F304" s="299"/>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4"/>
      <c r="B305" s="238"/>
      <c r="C305" s="237"/>
      <c r="D305" s="238"/>
      <c r="E305" s="237"/>
      <c r="F305" s="299"/>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4"/>
      <c r="B306" s="238"/>
      <c r="C306" s="237"/>
      <c r="D306" s="238"/>
      <c r="E306" s="300"/>
      <c r="F306" s="301"/>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4"/>
      <c r="B334" s="238"/>
      <c r="C334" s="237"/>
      <c r="D334" s="238"/>
      <c r="E334" s="237"/>
      <c r="F334" s="299"/>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4"/>
      <c r="B335" s="238"/>
      <c r="C335" s="237"/>
      <c r="D335" s="238"/>
      <c r="E335" s="237"/>
      <c r="F335" s="299"/>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4"/>
      <c r="B336" s="238"/>
      <c r="C336" s="237"/>
      <c r="D336" s="238"/>
      <c r="E336" s="237"/>
      <c r="F336" s="299"/>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4"/>
      <c r="B337" s="238"/>
      <c r="C337" s="237"/>
      <c r="D337" s="238"/>
      <c r="E337" s="237"/>
      <c r="F337" s="299"/>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4"/>
      <c r="B338" s="238"/>
      <c r="C338" s="237"/>
      <c r="D338" s="238"/>
      <c r="E338" s="237"/>
      <c r="F338" s="299"/>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4"/>
      <c r="B341" s="238"/>
      <c r="C341" s="237"/>
      <c r="D341" s="238"/>
      <c r="E341" s="237"/>
      <c r="F341" s="299"/>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4"/>
      <c r="B342" s="238"/>
      <c r="C342" s="237"/>
      <c r="D342" s="238"/>
      <c r="E342" s="237"/>
      <c r="F342" s="299"/>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4"/>
      <c r="B343" s="238"/>
      <c r="C343" s="237"/>
      <c r="D343" s="238"/>
      <c r="E343" s="237"/>
      <c r="F343" s="299"/>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4"/>
      <c r="B344" s="238"/>
      <c r="C344" s="237"/>
      <c r="D344" s="238"/>
      <c r="E344" s="237"/>
      <c r="F344" s="299"/>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4"/>
      <c r="B345" s="238"/>
      <c r="C345" s="237"/>
      <c r="D345" s="238"/>
      <c r="E345" s="237"/>
      <c r="F345" s="299"/>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4"/>
      <c r="B348" s="238"/>
      <c r="C348" s="237"/>
      <c r="D348" s="238"/>
      <c r="E348" s="237"/>
      <c r="F348" s="299"/>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4"/>
      <c r="B349" s="238"/>
      <c r="C349" s="237"/>
      <c r="D349" s="238"/>
      <c r="E349" s="237"/>
      <c r="F349" s="299"/>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4"/>
      <c r="B350" s="238"/>
      <c r="C350" s="237"/>
      <c r="D350" s="238"/>
      <c r="E350" s="237"/>
      <c r="F350" s="299"/>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4"/>
      <c r="B351" s="238"/>
      <c r="C351" s="237"/>
      <c r="D351" s="238"/>
      <c r="E351" s="237"/>
      <c r="F351" s="299"/>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4"/>
      <c r="B352" s="238"/>
      <c r="C352" s="237"/>
      <c r="D352" s="238"/>
      <c r="E352" s="237"/>
      <c r="F352" s="299"/>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4"/>
      <c r="B355" s="238"/>
      <c r="C355" s="237"/>
      <c r="D355" s="238"/>
      <c r="E355" s="237"/>
      <c r="F355" s="299"/>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4"/>
      <c r="B356" s="238"/>
      <c r="C356" s="237"/>
      <c r="D356" s="238"/>
      <c r="E356" s="237"/>
      <c r="F356" s="299"/>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4"/>
      <c r="B357" s="238"/>
      <c r="C357" s="237"/>
      <c r="D357" s="238"/>
      <c r="E357" s="237"/>
      <c r="F357" s="299"/>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4"/>
      <c r="B358" s="238"/>
      <c r="C358" s="237"/>
      <c r="D358" s="238"/>
      <c r="E358" s="237"/>
      <c r="F358" s="299"/>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4"/>
      <c r="B359" s="238"/>
      <c r="C359" s="237"/>
      <c r="D359" s="238"/>
      <c r="E359" s="237"/>
      <c r="F359" s="299"/>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4"/>
      <c r="B362" s="238"/>
      <c r="C362" s="237"/>
      <c r="D362" s="238"/>
      <c r="E362" s="237"/>
      <c r="F362" s="299"/>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4"/>
      <c r="B363" s="238"/>
      <c r="C363" s="237"/>
      <c r="D363" s="238"/>
      <c r="E363" s="237"/>
      <c r="F363" s="299"/>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4"/>
      <c r="B364" s="238"/>
      <c r="C364" s="237"/>
      <c r="D364" s="238"/>
      <c r="E364" s="237"/>
      <c r="F364" s="299"/>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4"/>
      <c r="B365" s="238"/>
      <c r="C365" s="237"/>
      <c r="D365" s="238"/>
      <c r="E365" s="237"/>
      <c r="F365" s="299"/>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4"/>
      <c r="B366" s="238"/>
      <c r="C366" s="237"/>
      <c r="D366" s="238"/>
      <c r="E366" s="300"/>
      <c r="F366" s="301"/>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4"/>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x14ac:dyDescent="0.15">
      <c r="A370" s="97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4"/>
      <c r="B394" s="238"/>
      <c r="C394" s="237"/>
      <c r="D394" s="238"/>
      <c r="E394" s="237"/>
      <c r="F394" s="299"/>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4"/>
      <c r="B395" s="238"/>
      <c r="C395" s="237"/>
      <c r="D395" s="238"/>
      <c r="E395" s="237"/>
      <c r="F395" s="299"/>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4"/>
      <c r="B396" s="238"/>
      <c r="C396" s="237"/>
      <c r="D396" s="238"/>
      <c r="E396" s="237"/>
      <c r="F396" s="299"/>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4"/>
      <c r="B397" s="238"/>
      <c r="C397" s="237"/>
      <c r="D397" s="238"/>
      <c r="E397" s="237"/>
      <c r="F397" s="299"/>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4"/>
      <c r="B398" s="238"/>
      <c r="C398" s="237"/>
      <c r="D398" s="238"/>
      <c r="E398" s="237"/>
      <c r="F398" s="299"/>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4"/>
      <c r="B401" s="238"/>
      <c r="C401" s="237"/>
      <c r="D401" s="238"/>
      <c r="E401" s="237"/>
      <c r="F401" s="299"/>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4"/>
      <c r="B402" s="238"/>
      <c r="C402" s="237"/>
      <c r="D402" s="238"/>
      <c r="E402" s="237"/>
      <c r="F402" s="299"/>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4"/>
      <c r="B403" s="238"/>
      <c r="C403" s="237"/>
      <c r="D403" s="238"/>
      <c r="E403" s="237"/>
      <c r="F403" s="299"/>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4"/>
      <c r="B404" s="238"/>
      <c r="C404" s="237"/>
      <c r="D404" s="238"/>
      <c r="E404" s="237"/>
      <c r="F404" s="299"/>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4"/>
      <c r="B405" s="238"/>
      <c r="C405" s="237"/>
      <c r="D405" s="238"/>
      <c r="E405" s="237"/>
      <c r="F405" s="299"/>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4"/>
      <c r="B408" s="238"/>
      <c r="C408" s="237"/>
      <c r="D408" s="238"/>
      <c r="E408" s="237"/>
      <c r="F408" s="299"/>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4"/>
      <c r="B409" s="238"/>
      <c r="C409" s="237"/>
      <c r="D409" s="238"/>
      <c r="E409" s="237"/>
      <c r="F409" s="299"/>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4"/>
      <c r="B410" s="238"/>
      <c r="C410" s="237"/>
      <c r="D410" s="238"/>
      <c r="E410" s="237"/>
      <c r="F410" s="299"/>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4"/>
      <c r="B411" s="238"/>
      <c r="C411" s="237"/>
      <c r="D411" s="238"/>
      <c r="E411" s="237"/>
      <c r="F411" s="299"/>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4"/>
      <c r="B412" s="238"/>
      <c r="C412" s="237"/>
      <c r="D412" s="238"/>
      <c r="E412" s="237"/>
      <c r="F412" s="299"/>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4"/>
      <c r="B415" s="238"/>
      <c r="C415" s="237"/>
      <c r="D415" s="238"/>
      <c r="E415" s="237"/>
      <c r="F415" s="299"/>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4"/>
      <c r="B416" s="238"/>
      <c r="C416" s="237"/>
      <c r="D416" s="238"/>
      <c r="E416" s="237"/>
      <c r="F416" s="299"/>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4"/>
      <c r="B417" s="238"/>
      <c r="C417" s="237"/>
      <c r="D417" s="238"/>
      <c r="E417" s="237"/>
      <c r="F417" s="299"/>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4"/>
      <c r="B418" s="238"/>
      <c r="C418" s="237"/>
      <c r="D418" s="238"/>
      <c r="E418" s="237"/>
      <c r="F418" s="299"/>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4"/>
      <c r="B419" s="238"/>
      <c r="C419" s="237"/>
      <c r="D419" s="238"/>
      <c r="E419" s="237"/>
      <c r="F419" s="299"/>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4"/>
      <c r="B422" s="238"/>
      <c r="C422" s="237"/>
      <c r="D422" s="238"/>
      <c r="E422" s="237"/>
      <c r="F422" s="299"/>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4"/>
      <c r="B423" s="238"/>
      <c r="C423" s="237"/>
      <c r="D423" s="238"/>
      <c r="E423" s="237"/>
      <c r="F423" s="299"/>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4"/>
      <c r="B424" s="238"/>
      <c r="C424" s="237"/>
      <c r="D424" s="238"/>
      <c r="E424" s="237"/>
      <c r="F424" s="299"/>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4"/>
      <c r="B425" s="238"/>
      <c r="C425" s="237"/>
      <c r="D425" s="238"/>
      <c r="E425" s="237"/>
      <c r="F425" s="299"/>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4"/>
      <c r="B426" s="238"/>
      <c r="C426" s="237"/>
      <c r="D426" s="238"/>
      <c r="E426" s="300"/>
      <c r="F426" s="301"/>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44.25" hidden="1" customHeight="1" x14ac:dyDescent="0.15">
      <c r="A427" s="97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6.75" hidden="1" customHeight="1" x14ac:dyDescent="0.15">
      <c r="A428" s="97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5.5" hidden="1" customHeight="1" x14ac:dyDescent="0.15">
      <c r="A429" s="974"/>
      <c r="B429" s="238"/>
      <c r="C429" s="300"/>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4"/>
      <c r="B430" s="238"/>
      <c r="C430" s="235" t="s">
        <v>589</v>
      </c>
      <c r="D430" s="236"/>
      <c r="E430" s="224" t="s">
        <v>317</v>
      </c>
      <c r="F430" s="430"/>
      <c r="G430" s="226" t="s">
        <v>204</v>
      </c>
      <c r="H430" s="173"/>
      <c r="I430" s="173"/>
      <c r="J430" s="227" t="s">
        <v>638</v>
      </c>
      <c r="K430" s="228"/>
      <c r="L430" s="228"/>
      <c r="M430" s="228"/>
      <c r="N430" s="228"/>
      <c r="O430" s="228"/>
      <c r="P430" s="228"/>
      <c r="Q430" s="228"/>
      <c r="R430" s="228"/>
      <c r="S430" s="228"/>
      <c r="T430" s="229"/>
      <c r="U430" s="230" t="s">
        <v>671</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638</v>
      </c>
      <c r="AF432" s="163"/>
      <c r="AG432" s="164" t="s">
        <v>185</v>
      </c>
      <c r="AH432" s="187"/>
      <c r="AI432" s="201"/>
      <c r="AJ432" s="201"/>
      <c r="AK432" s="201"/>
      <c r="AL432" s="202"/>
      <c r="AM432" s="201"/>
      <c r="AN432" s="201"/>
      <c r="AO432" s="201"/>
      <c r="AP432" s="202"/>
      <c r="AQ432" s="216" t="s">
        <v>638</v>
      </c>
      <c r="AR432" s="163"/>
      <c r="AS432" s="164" t="s">
        <v>185</v>
      </c>
      <c r="AT432" s="187"/>
      <c r="AU432" s="163" t="s">
        <v>638</v>
      </c>
      <c r="AV432" s="163"/>
      <c r="AW432" s="164" t="s">
        <v>175</v>
      </c>
      <c r="AX432" s="165"/>
      <c r="AY432">
        <f>$AY$431</f>
        <v>1</v>
      </c>
    </row>
    <row r="433" spans="1:51" ht="23.25" customHeight="1" x14ac:dyDescent="0.15">
      <c r="A433" s="974"/>
      <c r="B433" s="238"/>
      <c r="C433" s="237"/>
      <c r="D433" s="238"/>
      <c r="E433" s="181"/>
      <c r="F433" s="182"/>
      <c r="G433" s="217" t="s">
        <v>638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638</v>
      </c>
      <c r="AC433" s="160"/>
      <c r="AD433" s="160"/>
      <c r="AE433" s="151" t="s">
        <v>638</v>
      </c>
      <c r="AF433" s="152"/>
      <c r="AG433" s="152"/>
      <c r="AH433" s="152"/>
      <c r="AI433" s="151" t="s">
        <v>638</v>
      </c>
      <c r="AJ433" s="152"/>
      <c r="AK433" s="152"/>
      <c r="AL433" s="152"/>
      <c r="AM433" s="151" t="s">
        <v>671</v>
      </c>
      <c r="AN433" s="152"/>
      <c r="AO433" s="152"/>
      <c r="AP433" s="153"/>
      <c r="AQ433" s="151" t="s">
        <v>638</v>
      </c>
      <c r="AR433" s="152"/>
      <c r="AS433" s="152"/>
      <c r="AT433" s="153"/>
      <c r="AU433" s="152" t="s">
        <v>638</v>
      </c>
      <c r="AV433" s="152"/>
      <c r="AW433" s="152"/>
      <c r="AX433" s="193"/>
      <c r="AY433">
        <f t="shared" ref="AY433:AY435" si="63">$AY$431</f>
        <v>1</v>
      </c>
    </row>
    <row r="434" spans="1:51" ht="23.25" customHeight="1" x14ac:dyDescent="0.15">
      <c r="A434" s="97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638</v>
      </c>
      <c r="AC434" s="209"/>
      <c r="AD434" s="209"/>
      <c r="AE434" s="151" t="s">
        <v>638</v>
      </c>
      <c r="AF434" s="152"/>
      <c r="AG434" s="152"/>
      <c r="AH434" s="153"/>
      <c r="AI434" s="151" t="s">
        <v>638</v>
      </c>
      <c r="AJ434" s="152"/>
      <c r="AK434" s="152"/>
      <c r="AL434" s="152"/>
      <c r="AM434" s="151" t="s">
        <v>671</v>
      </c>
      <c r="AN434" s="152"/>
      <c r="AO434" s="152"/>
      <c r="AP434" s="153"/>
      <c r="AQ434" s="151" t="s">
        <v>638</v>
      </c>
      <c r="AR434" s="152"/>
      <c r="AS434" s="152"/>
      <c r="AT434" s="153"/>
      <c r="AU434" s="152" t="s">
        <v>638</v>
      </c>
      <c r="AV434" s="152"/>
      <c r="AW434" s="152"/>
      <c r="AX434" s="193"/>
      <c r="AY434">
        <f t="shared" si="63"/>
        <v>1</v>
      </c>
    </row>
    <row r="435" spans="1:51" ht="23.25" customHeight="1" x14ac:dyDescent="0.15">
      <c r="A435" s="97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638</v>
      </c>
      <c r="AF435" s="152"/>
      <c r="AG435" s="152"/>
      <c r="AH435" s="153"/>
      <c r="AI435" s="151" t="s">
        <v>638</v>
      </c>
      <c r="AJ435" s="152"/>
      <c r="AK435" s="152"/>
      <c r="AL435" s="152"/>
      <c r="AM435" s="151" t="s">
        <v>671</v>
      </c>
      <c r="AN435" s="152"/>
      <c r="AO435" s="152"/>
      <c r="AP435" s="153"/>
      <c r="AQ435" s="151" t="s">
        <v>638</v>
      </c>
      <c r="AR435" s="152"/>
      <c r="AS435" s="152"/>
      <c r="AT435" s="153"/>
      <c r="AU435" s="152" t="s">
        <v>638</v>
      </c>
      <c r="AV435" s="152"/>
      <c r="AW435" s="152"/>
      <c r="AX435" s="193"/>
      <c r="AY435">
        <f t="shared" si="63"/>
        <v>1</v>
      </c>
    </row>
    <row r="436" spans="1:51" ht="18.75" hidden="1" customHeight="1" x14ac:dyDescent="0.15">
      <c r="A436" s="97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638</v>
      </c>
      <c r="AF457" s="163"/>
      <c r="AG457" s="164" t="s">
        <v>185</v>
      </c>
      <c r="AH457" s="187"/>
      <c r="AI457" s="201"/>
      <c r="AJ457" s="201"/>
      <c r="AK457" s="201"/>
      <c r="AL457" s="202"/>
      <c r="AM457" s="201"/>
      <c r="AN457" s="201"/>
      <c r="AO457" s="201"/>
      <c r="AP457" s="202"/>
      <c r="AQ457" s="216" t="s">
        <v>638</v>
      </c>
      <c r="AR457" s="163"/>
      <c r="AS457" s="164" t="s">
        <v>185</v>
      </c>
      <c r="AT457" s="187"/>
      <c r="AU457" s="163" t="s">
        <v>638</v>
      </c>
      <c r="AV457" s="163"/>
      <c r="AW457" s="164" t="s">
        <v>175</v>
      </c>
      <c r="AX457" s="165"/>
      <c r="AY457">
        <f>$AY$456</f>
        <v>1</v>
      </c>
    </row>
    <row r="458" spans="1:51" ht="23.25" customHeight="1" x14ac:dyDescent="0.15">
      <c r="A458" s="974"/>
      <c r="B458" s="238"/>
      <c r="C458" s="237"/>
      <c r="D458" s="238"/>
      <c r="E458" s="181"/>
      <c r="F458" s="182"/>
      <c r="G458" s="217" t="s">
        <v>638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638</v>
      </c>
      <c r="AC458" s="160"/>
      <c r="AD458" s="160"/>
      <c r="AE458" s="151" t="s">
        <v>638</v>
      </c>
      <c r="AF458" s="152"/>
      <c r="AG458" s="152"/>
      <c r="AH458" s="152"/>
      <c r="AI458" s="151" t="s">
        <v>638</v>
      </c>
      <c r="AJ458" s="152"/>
      <c r="AK458" s="152"/>
      <c r="AL458" s="152"/>
      <c r="AM458" s="151" t="s">
        <v>671</v>
      </c>
      <c r="AN458" s="152"/>
      <c r="AO458" s="152"/>
      <c r="AP458" s="153"/>
      <c r="AQ458" s="151" t="s">
        <v>638</v>
      </c>
      <c r="AR458" s="152"/>
      <c r="AS458" s="152"/>
      <c r="AT458" s="153"/>
      <c r="AU458" s="152" t="s">
        <v>638</v>
      </c>
      <c r="AV458" s="152"/>
      <c r="AW458" s="152"/>
      <c r="AX458" s="193"/>
      <c r="AY458">
        <f t="shared" ref="AY458:AY460" si="68">$AY$456</f>
        <v>1</v>
      </c>
    </row>
    <row r="459" spans="1:51" ht="23.25" customHeight="1" x14ac:dyDescent="0.15">
      <c r="A459" s="97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638</v>
      </c>
      <c r="AC459" s="209"/>
      <c r="AD459" s="209"/>
      <c r="AE459" s="151" t="s">
        <v>638</v>
      </c>
      <c r="AF459" s="152"/>
      <c r="AG459" s="152"/>
      <c r="AH459" s="153"/>
      <c r="AI459" s="151" t="s">
        <v>638</v>
      </c>
      <c r="AJ459" s="152"/>
      <c r="AK459" s="152"/>
      <c r="AL459" s="152"/>
      <c r="AM459" s="151" t="s">
        <v>671</v>
      </c>
      <c r="AN459" s="152"/>
      <c r="AO459" s="152"/>
      <c r="AP459" s="153"/>
      <c r="AQ459" s="151" t="s">
        <v>638</v>
      </c>
      <c r="AR459" s="152"/>
      <c r="AS459" s="152"/>
      <c r="AT459" s="153"/>
      <c r="AU459" s="152" t="s">
        <v>638</v>
      </c>
      <c r="AV459" s="152"/>
      <c r="AW459" s="152"/>
      <c r="AX459" s="193"/>
      <c r="AY459">
        <f t="shared" si="68"/>
        <v>1</v>
      </c>
    </row>
    <row r="460" spans="1:51" ht="23.25" customHeight="1" x14ac:dyDescent="0.15">
      <c r="A460" s="97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638</v>
      </c>
      <c r="AF460" s="152"/>
      <c r="AG460" s="152"/>
      <c r="AH460" s="153"/>
      <c r="AI460" s="151" t="s">
        <v>638</v>
      </c>
      <c r="AJ460" s="152"/>
      <c r="AK460" s="152"/>
      <c r="AL460" s="152"/>
      <c r="AM460" s="151" t="s">
        <v>671</v>
      </c>
      <c r="AN460" s="152"/>
      <c r="AO460" s="152"/>
      <c r="AP460" s="153"/>
      <c r="AQ460" s="151" t="s">
        <v>638</v>
      </c>
      <c r="AR460" s="152"/>
      <c r="AS460" s="152"/>
      <c r="AT460" s="153"/>
      <c r="AU460" s="152" t="s">
        <v>638</v>
      </c>
      <c r="AV460" s="152"/>
      <c r="AW460" s="152"/>
      <c r="AX460" s="193"/>
      <c r="AY460">
        <f t="shared" si="68"/>
        <v>1</v>
      </c>
    </row>
    <row r="461" spans="1:51" ht="18.75" hidden="1" customHeight="1" x14ac:dyDescent="0.15">
      <c r="A461" s="97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4"/>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4"/>
      <c r="B482" s="238"/>
      <c r="C482" s="237"/>
      <c r="D482" s="238"/>
      <c r="E482" s="175" t="s">
        <v>671</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6" customHeight="1" thickBot="1" x14ac:dyDescent="0.2">
      <c r="A483" s="97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4"/>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4"/>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4"/>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4"/>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4"/>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4"/>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4"/>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4"/>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103.5" customHeight="1" x14ac:dyDescent="0.15">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5" t="s">
        <v>667</v>
      </c>
      <c r="AE702" s="876"/>
      <c r="AF702" s="876"/>
      <c r="AG702" s="865" t="s">
        <v>675</v>
      </c>
      <c r="AH702" s="866"/>
      <c r="AI702" s="866"/>
      <c r="AJ702" s="866"/>
      <c r="AK702" s="866"/>
      <c r="AL702" s="866"/>
      <c r="AM702" s="866"/>
      <c r="AN702" s="866"/>
      <c r="AO702" s="866"/>
      <c r="AP702" s="866"/>
      <c r="AQ702" s="866"/>
      <c r="AR702" s="866"/>
      <c r="AS702" s="866"/>
      <c r="AT702" s="866"/>
      <c r="AU702" s="866"/>
      <c r="AV702" s="866"/>
      <c r="AW702" s="866"/>
      <c r="AX702" s="867"/>
    </row>
    <row r="703" spans="1:51" ht="114"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667</v>
      </c>
      <c r="AE703" s="170"/>
      <c r="AF703" s="170"/>
      <c r="AG703" s="649" t="s">
        <v>698</v>
      </c>
      <c r="AH703" s="650"/>
      <c r="AI703" s="650"/>
      <c r="AJ703" s="650"/>
      <c r="AK703" s="650"/>
      <c r="AL703" s="650"/>
      <c r="AM703" s="650"/>
      <c r="AN703" s="650"/>
      <c r="AO703" s="650"/>
      <c r="AP703" s="650"/>
      <c r="AQ703" s="650"/>
      <c r="AR703" s="650"/>
      <c r="AS703" s="650"/>
      <c r="AT703" s="650"/>
      <c r="AU703" s="650"/>
      <c r="AV703" s="650"/>
      <c r="AW703" s="650"/>
      <c r="AX703" s="651"/>
    </row>
    <row r="704" spans="1:51" ht="89.25"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667</v>
      </c>
      <c r="AE704" s="568"/>
      <c r="AF704" s="568"/>
      <c r="AG704" s="410" t="s">
        <v>676</v>
      </c>
      <c r="AH704" s="220"/>
      <c r="AI704" s="220"/>
      <c r="AJ704" s="220"/>
      <c r="AK704" s="220"/>
      <c r="AL704" s="220"/>
      <c r="AM704" s="220"/>
      <c r="AN704" s="220"/>
      <c r="AO704" s="220"/>
      <c r="AP704" s="220"/>
      <c r="AQ704" s="220"/>
      <c r="AR704" s="220"/>
      <c r="AS704" s="220"/>
      <c r="AT704" s="220"/>
      <c r="AU704" s="220"/>
      <c r="AV704" s="220"/>
      <c r="AW704" s="220"/>
      <c r="AX704" s="411"/>
    </row>
    <row r="705" spans="1:50" ht="27" customHeight="1" x14ac:dyDescent="0.15">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667</v>
      </c>
      <c r="AE705" s="718"/>
      <c r="AF705" s="718"/>
      <c r="AG705" s="175" t="s">
        <v>704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0"/>
      <c r="B706" s="752"/>
      <c r="C706" s="596"/>
      <c r="D706" s="597"/>
      <c r="E706" s="668" t="s">
        <v>299</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t="s">
        <v>673</v>
      </c>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26.25" customHeight="1" x14ac:dyDescent="0.15">
      <c r="A707" s="640"/>
      <c r="B707" s="752"/>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t="s">
        <v>673</v>
      </c>
      <c r="AE707" s="566"/>
      <c r="AF707" s="566"/>
      <c r="AG707" s="410"/>
      <c r="AH707" s="220"/>
      <c r="AI707" s="220"/>
      <c r="AJ707" s="220"/>
      <c r="AK707" s="220"/>
      <c r="AL707" s="220"/>
      <c r="AM707" s="220"/>
      <c r="AN707" s="220"/>
      <c r="AO707" s="220"/>
      <c r="AP707" s="220"/>
      <c r="AQ707" s="220"/>
      <c r="AR707" s="220"/>
      <c r="AS707" s="220"/>
      <c r="AT707" s="220"/>
      <c r="AU707" s="220"/>
      <c r="AV707" s="220"/>
      <c r="AW707" s="220"/>
      <c r="AX707" s="411"/>
    </row>
    <row r="708" spans="1:50" ht="62.2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667</v>
      </c>
      <c r="AE708" s="653"/>
      <c r="AF708" s="653"/>
      <c r="AG708" s="508" t="s">
        <v>677</v>
      </c>
      <c r="AH708" s="509"/>
      <c r="AI708" s="509"/>
      <c r="AJ708" s="509"/>
      <c r="AK708" s="509"/>
      <c r="AL708" s="509"/>
      <c r="AM708" s="509"/>
      <c r="AN708" s="509"/>
      <c r="AO708" s="509"/>
      <c r="AP708" s="509"/>
      <c r="AQ708" s="509"/>
      <c r="AR708" s="509"/>
      <c r="AS708" s="509"/>
      <c r="AT708" s="509"/>
      <c r="AU708" s="509"/>
      <c r="AV708" s="509"/>
      <c r="AW708" s="509"/>
      <c r="AX708" s="510"/>
    </row>
    <row r="709" spans="1:50" ht="37.5"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667</v>
      </c>
      <c r="AE709" s="170"/>
      <c r="AF709" s="170"/>
      <c r="AG709" s="649" t="s">
        <v>678</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674</v>
      </c>
      <c r="AE710" s="170"/>
      <c r="AF710" s="170"/>
      <c r="AG710" s="649" t="s">
        <v>679</v>
      </c>
      <c r="AH710" s="650"/>
      <c r="AI710" s="650"/>
      <c r="AJ710" s="650"/>
      <c r="AK710" s="650"/>
      <c r="AL710" s="650"/>
      <c r="AM710" s="650"/>
      <c r="AN710" s="650"/>
      <c r="AO710" s="650"/>
      <c r="AP710" s="650"/>
      <c r="AQ710" s="650"/>
      <c r="AR710" s="650"/>
      <c r="AS710" s="650"/>
      <c r="AT710" s="650"/>
      <c r="AU710" s="650"/>
      <c r="AV710" s="650"/>
      <c r="AW710" s="650"/>
      <c r="AX710" s="651"/>
    </row>
    <row r="711" spans="1:50" ht="34.5"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667</v>
      </c>
      <c r="AE711" s="170"/>
      <c r="AF711" s="170"/>
      <c r="AG711" s="649" t="s">
        <v>680</v>
      </c>
      <c r="AH711" s="650"/>
      <c r="AI711" s="650"/>
      <c r="AJ711" s="650"/>
      <c r="AK711" s="650"/>
      <c r="AL711" s="650"/>
      <c r="AM711" s="650"/>
      <c r="AN711" s="650"/>
      <c r="AO711" s="650"/>
      <c r="AP711" s="650"/>
      <c r="AQ711" s="650"/>
      <c r="AR711" s="650"/>
      <c r="AS711" s="650"/>
      <c r="AT711" s="650"/>
      <c r="AU711" s="650"/>
      <c r="AV711" s="650"/>
      <c r="AW711" s="650"/>
      <c r="AX711" s="651"/>
    </row>
    <row r="712" spans="1:50" ht="45" customHeight="1" x14ac:dyDescent="0.15">
      <c r="A712" s="640"/>
      <c r="B712" s="641"/>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674</v>
      </c>
      <c r="AE712" s="568"/>
      <c r="AF712" s="568"/>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0"/>
      <c r="B713" s="641"/>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674</v>
      </c>
      <c r="AE713" s="170"/>
      <c r="AF713" s="171"/>
      <c r="AG713" s="649" t="s">
        <v>324</v>
      </c>
      <c r="AH713" s="650"/>
      <c r="AI713" s="650"/>
      <c r="AJ713" s="650"/>
      <c r="AK713" s="650"/>
      <c r="AL713" s="650"/>
      <c r="AM713" s="650"/>
      <c r="AN713" s="650"/>
      <c r="AO713" s="650"/>
      <c r="AP713" s="650"/>
      <c r="AQ713" s="650"/>
      <c r="AR713" s="650"/>
      <c r="AS713" s="650"/>
      <c r="AT713" s="650"/>
      <c r="AU713" s="650"/>
      <c r="AV713" s="650"/>
      <c r="AW713" s="650"/>
      <c r="AX713" s="651"/>
    </row>
    <row r="714" spans="1:50" ht="43.5" customHeight="1" x14ac:dyDescent="0.15">
      <c r="A714" s="642"/>
      <c r="B714" s="643"/>
      <c r="C714" s="753" t="s">
        <v>246</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667</v>
      </c>
      <c r="AE714" s="574"/>
      <c r="AF714" s="575"/>
      <c r="AG714" s="674" t="s">
        <v>681</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3" t="s">
        <v>39</v>
      </c>
      <c r="B715" s="639"/>
      <c r="C715" s="644" t="s">
        <v>247</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667</v>
      </c>
      <c r="AE715" s="653"/>
      <c r="AF715" s="759"/>
      <c r="AG715" s="508" t="s">
        <v>682</v>
      </c>
      <c r="AH715" s="509"/>
      <c r="AI715" s="509"/>
      <c r="AJ715" s="509"/>
      <c r="AK715" s="509"/>
      <c r="AL715" s="509"/>
      <c r="AM715" s="509"/>
      <c r="AN715" s="509"/>
      <c r="AO715" s="509"/>
      <c r="AP715" s="509"/>
      <c r="AQ715" s="509"/>
      <c r="AR715" s="509"/>
      <c r="AS715" s="509"/>
      <c r="AT715" s="509"/>
      <c r="AU715" s="509"/>
      <c r="AV715" s="509"/>
      <c r="AW715" s="509"/>
      <c r="AX715" s="510"/>
    </row>
    <row r="716" spans="1:50" ht="59.25" customHeight="1" x14ac:dyDescent="0.15">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667</v>
      </c>
      <c r="AE716" s="741"/>
      <c r="AF716" s="741"/>
      <c r="AG716" s="649" t="s">
        <v>683</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667</v>
      </c>
      <c r="AE717" s="170"/>
      <c r="AF717" s="170"/>
      <c r="AG717" s="649" t="s">
        <v>682</v>
      </c>
      <c r="AH717" s="650"/>
      <c r="AI717" s="650"/>
      <c r="AJ717" s="650"/>
      <c r="AK717" s="650"/>
      <c r="AL717" s="650"/>
      <c r="AM717" s="650"/>
      <c r="AN717" s="650"/>
      <c r="AO717" s="650"/>
      <c r="AP717" s="650"/>
      <c r="AQ717" s="650"/>
      <c r="AR717" s="650"/>
      <c r="AS717" s="650"/>
      <c r="AT717" s="650"/>
      <c r="AU717" s="650"/>
      <c r="AV717" s="650"/>
      <c r="AW717" s="650"/>
      <c r="AX717" s="651"/>
    </row>
    <row r="718" spans="1:50" ht="53.25"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667</v>
      </c>
      <c r="AE718" s="170"/>
      <c r="AF718" s="170"/>
      <c r="AG718" s="178" t="s">
        <v>684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t="s">
        <v>667</v>
      </c>
      <c r="AE719" s="653"/>
      <c r="AF719" s="653"/>
      <c r="AG719" s="175" t="s">
        <v>685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5"/>
      <c r="B720" s="636"/>
      <c r="C720" s="914" t="s">
        <v>260</v>
      </c>
      <c r="D720" s="912"/>
      <c r="E720" s="912"/>
      <c r="F720" s="915"/>
      <c r="G720" s="911" t="s">
        <v>261</v>
      </c>
      <c r="H720" s="912"/>
      <c r="I720" s="912"/>
      <c r="J720" s="912"/>
      <c r="K720" s="912"/>
      <c r="L720" s="912"/>
      <c r="M720" s="912"/>
      <c r="N720" s="911" t="s">
        <v>264</v>
      </c>
      <c r="O720" s="912"/>
      <c r="P720" s="912"/>
      <c r="Q720" s="912"/>
      <c r="R720" s="912"/>
      <c r="S720" s="912"/>
      <c r="T720" s="912"/>
      <c r="U720" s="912"/>
      <c r="V720" s="912"/>
      <c r="W720" s="912"/>
      <c r="X720" s="912"/>
      <c r="Y720" s="912"/>
      <c r="Z720" s="912"/>
      <c r="AA720" s="912"/>
      <c r="AB720" s="912"/>
      <c r="AC720" s="912"/>
      <c r="AD720" s="912"/>
      <c r="AE720" s="912"/>
      <c r="AF720" s="913"/>
      <c r="AG720" s="410"/>
      <c r="AH720" s="220"/>
      <c r="AI720" s="220"/>
      <c r="AJ720" s="220"/>
      <c r="AK720" s="220"/>
      <c r="AL720" s="220"/>
      <c r="AM720" s="220"/>
      <c r="AN720" s="220"/>
      <c r="AO720" s="220"/>
      <c r="AP720" s="220"/>
      <c r="AQ720" s="220"/>
      <c r="AR720" s="220"/>
      <c r="AS720" s="220"/>
      <c r="AT720" s="220"/>
      <c r="AU720" s="220"/>
      <c r="AV720" s="220"/>
      <c r="AW720" s="220"/>
      <c r="AX720" s="411"/>
    </row>
    <row r="721" spans="1:52" ht="24.75" customHeight="1" x14ac:dyDescent="0.15">
      <c r="A721" s="635"/>
      <c r="B721" s="636"/>
      <c r="C721" s="898" t="s">
        <v>628</v>
      </c>
      <c r="D721" s="899"/>
      <c r="E721" s="899"/>
      <c r="F721" s="900"/>
      <c r="G721" s="916">
        <v>20</v>
      </c>
      <c r="H721" s="917"/>
      <c r="I721" s="63" t="str">
        <f>IF(OR(G721="　", G721=""), "", "-")</f>
        <v>-</v>
      </c>
      <c r="J721" s="897">
        <v>548</v>
      </c>
      <c r="K721" s="897"/>
      <c r="L721" s="63" t="str">
        <f>IF(M721="","","-")</f>
        <v/>
      </c>
      <c r="M721" s="64"/>
      <c r="N721" s="894" t="s">
        <v>658</v>
      </c>
      <c r="O721" s="895"/>
      <c r="P721" s="895"/>
      <c r="Q721" s="895"/>
      <c r="R721" s="895"/>
      <c r="S721" s="895"/>
      <c r="T721" s="895"/>
      <c r="U721" s="895"/>
      <c r="V721" s="895"/>
      <c r="W721" s="895"/>
      <c r="X721" s="895"/>
      <c r="Y721" s="895"/>
      <c r="Z721" s="895"/>
      <c r="AA721" s="895"/>
      <c r="AB721" s="895"/>
      <c r="AC721" s="895"/>
      <c r="AD721" s="895"/>
      <c r="AE721" s="895"/>
      <c r="AF721" s="896"/>
      <c r="AG721" s="410"/>
      <c r="AH721" s="220"/>
      <c r="AI721" s="220"/>
      <c r="AJ721" s="220"/>
      <c r="AK721" s="220"/>
      <c r="AL721" s="220"/>
      <c r="AM721" s="220"/>
      <c r="AN721" s="220"/>
      <c r="AO721" s="220"/>
      <c r="AP721" s="220"/>
      <c r="AQ721" s="220"/>
      <c r="AR721" s="220"/>
      <c r="AS721" s="220"/>
      <c r="AT721" s="220"/>
      <c r="AU721" s="220"/>
      <c r="AV721" s="220"/>
      <c r="AW721" s="220"/>
      <c r="AX721" s="411"/>
    </row>
    <row r="722" spans="1:52" ht="24.75" hidden="1" customHeight="1" x14ac:dyDescent="0.15">
      <c r="A722" s="635"/>
      <c r="B722" s="636"/>
      <c r="C722" s="898"/>
      <c r="D722" s="899"/>
      <c r="E722" s="899"/>
      <c r="F722" s="900"/>
      <c r="G722" s="916"/>
      <c r="H722" s="917"/>
      <c r="I722" s="63" t="str">
        <f t="shared" ref="I722:I725" si="113">IF(OR(G722="　", G722=""), "", "-")</f>
        <v/>
      </c>
      <c r="J722" s="897"/>
      <c r="K722" s="897"/>
      <c r="L722" s="63" t="str">
        <f t="shared" ref="L722:L725" si="114">IF(M722="","","-")</f>
        <v/>
      </c>
      <c r="M722" s="64"/>
      <c r="N722" s="894"/>
      <c r="O722" s="895"/>
      <c r="P722" s="895"/>
      <c r="Q722" s="895"/>
      <c r="R722" s="895"/>
      <c r="S722" s="895"/>
      <c r="T722" s="895"/>
      <c r="U722" s="895"/>
      <c r="V722" s="895"/>
      <c r="W722" s="895"/>
      <c r="X722" s="895"/>
      <c r="Y722" s="895"/>
      <c r="Z722" s="895"/>
      <c r="AA722" s="895"/>
      <c r="AB722" s="895"/>
      <c r="AC722" s="895"/>
      <c r="AD722" s="895"/>
      <c r="AE722" s="895"/>
      <c r="AF722" s="896"/>
      <c r="AG722" s="410"/>
      <c r="AH722" s="220"/>
      <c r="AI722" s="220"/>
      <c r="AJ722" s="220"/>
      <c r="AK722" s="220"/>
      <c r="AL722" s="220"/>
      <c r="AM722" s="220"/>
      <c r="AN722" s="220"/>
      <c r="AO722" s="220"/>
      <c r="AP722" s="220"/>
      <c r="AQ722" s="220"/>
      <c r="AR722" s="220"/>
      <c r="AS722" s="220"/>
      <c r="AT722" s="220"/>
      <c r="AU722" s="220"/>
      <c r="AV722" s="220"/>
      <c r="AW722" s="220"/>
      <c r="AX722" s="411"/>
    </row>
    <row r="723" spans="1:52" ht="24.75" hidden="1" customHeight="1" x14ac:dyDescent="0.15">
      <c r="A723" s="635"/>
      <c r="B723" s="636"/>
      <c r="C723" s="898"/>
      <c r="D723" s="899"/>
      <c r="E723" s="899"/>
      <c r="F723" s="900"/>
      <c r="G723" s="916"/>
      <c r="H723" s="917"/>
      <c r="I723" s="63" t="str">
        <f t="shared" si="113"/>
        <v/>
      </c>
      <c r="J723" s="897"/>
      <c r="K723" s="897"/>
      <c r="L723" s="63" t="str">
        <f t="shared" si="114"/>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10"/>
      <c r="AH723" s="220"/>
      <c r="AI723" s="220"/>
      <c r="AJ723" s="220"/>
      <c r="AK723" s="220"/>
      <c r="AL723" s="220"/>
      <c r="AM723" s="220"/>
      <c r="AN723" s="220"/>
      <c r="AO723" s="220"/>
      <c r="AP723" s="220"/>
      <c r="AQ723" s="220"/>
      <c r="AR723" s="220"/>
      <c r="AS723" s="220"/>
      <c r="AT723" s="220"/>
      <c r="AU723" s="220"/>
      <c r="AV723" s="220"/>
      <c r="AW723" s="220"/>
      <c r="AX723" s="411"/>
    </row>
    <row r="724" spans="1:52" ht="24.75" hidden="1" customHeight="1" x14ac:dyDescent="0.15">
      <c r="A724" s="635"/>
      <c r="B724" s="636"/>
      <c r="C724" s="898"/>
      <c r="D724" s="899"/>
      <c r="E724" s="899"/>
      <c r="F724" s="900"/>
      <c r="G724" s="916"/>
      <c r="H724" s="917"/>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10"/>
      <c r="AH724" s="220"/>
      <c r="AI724" s="220"/>
      <c r="AJ724" s="220"/>
      <c r="AK724" s="220"/>
      <c r="AL724" s="220"/>
      <c r="AM724" s="220"/>
      <c r="AN724" s="220"/>
      <c r="AO724" s="220"/>
      <c r="AP724" s="220"/>
      <c r="AQ724" s="220"/>
      <c r="AR724" s="220"/>
      <c r="AS724" s="220"/>
      <c r="AT724" s="220"/>
      <c r="AU724" s="220"/>
      <c r="AV724" s="220"/>
      <c r="AW724" s="220"/>
      <c r="AX724" s="411"/>
    </row>
    <row r="725" spans="1:52" ht="24.75" hidden="1" customHeight="1" x14ac:dyDescent="0.15">
      <c r="A725" s="637"/>
      <c r="B725" s="638"/>
      <c r="C725" s="898"/>
      <c r="D725" s="899"/>
      <c r="E725" s="899"/>
      <c r="F725" s="900"/>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3" t="s">
        <v>47</v>
      </c>
      <c r="B726" s="604"/>
      <c r="C726" s="425" t="s">
        <v>52</v>
      </c>
      <c r="D726" s="563"/>
      <c r="E726" s="563"/>
      <c r="F726" s="564"/>
      <c r="G726" s="779" t="s">
        <v>694</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
      <c r="A727" s="605"/>
      <c r="B727" s="606"/>
      <c r="C727" s="680" t="s">
        <v>56</v>
      </c>
      <c r="D727" s="681"/>
      <c r="E727" s="681"/>
      <c r="F727" s="682"/>
      <c r="G727" s="777" t="s">
        <v>695</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x14ac:dyDescent="0.2">
      <c r="A729" s="747" t="s">
        <v>699</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t="s">
        <v>137</v>
      </c>
      <c r="B731" s="601"/>
      <c r="C731" s="601"/>
      <c r="D731" s="601"/>
      <c r="E731" s="602"/>
      <c r="F731" s="665" t="s">
        <v>705</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t="s">
        <v>706</v>
      </c>
      <c r="B733" s="601"/>
      <c r="C733" s="601"/>
      <c r="D733" s="601"/>
      <c r="E733" s="602"/>
      <c r="F733" s="748" t="s">
        <v>708</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6" t="s">
        <v>273</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15">
      <c r="A737" s="142" t="s">
        <v>590</v>
      </c>
      <c r="B737" s="143"/>
      <c r="C737" s="143"/>
      <c r="D737" s="144"/>
      <c r="E737" s="90" t="s">
        <v>701</v>
      </c>
      <c r="F737" s="91"/>
      <c r="G737" s="91"/>
      <c r="H737" s="91"/>
      <c r="I737" s="91"/>
      <c r="J737" s="91"/>
      <c r="K737" s="91"/>
      <c r="L737" s="91"/>
      <c r="M737" s="91"/>
      <c r="N737" s="91"/>
      <c r="O737" s="91"/>
      <c r="P737" s="92"/>
      <c r="Q737" s="90" t="s">
        <v>700</v>
      </c>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660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661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662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663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664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665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487</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488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25" customHeight="1" thickBo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7.75" hidden="1" customHeight="1" thickBo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thickBo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7.75" hidden="1" customHeight="1" thickBo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7.75" hidden="1" customHeight="1" thickBo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7.75" hidden="1" customHeight="1" thickBo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thickBo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47.25" hidden="1" customHeight="1" thickBo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10.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thickBo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thickBo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thickBo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thickBo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thickBo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thickBo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2" t="s">
        <v>304</v>
      </c>
      <c r="B787" s="743"/>
      <c r="C787" s="743"/>
      <c r="D787" s="743"/>
      <c r="E787" s="743"/>
      <c r="F787" s="744"/>
      <c r="G787" s="421" t="s">
        <v>686</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281</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15">
      <c r="A788" s="538"/>
      <c r="B788" s="745"/>
      <c r="C788" s="745"/>
      <c r="D788" s="745"/>
      <c r="E788" s="745"/>
      <c r="F788" s="746"/>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customHeight="1" x14ac:dyDescent="0.15">
      <c r="A789" s="538"/>
      <c r="B789" s="745"/>
      <c r="C789" s="745"/>
      <c r="D789" s="745"/>
      <c r="E789" s="745"/>
      <c r="F789" s="746"/>
      <c r="G789" s="431" t="s">
        <v>689</v>
      </c>
      <c r="H789" s="432"/>
      <c r="I789" s="432"/>
      <c r="J789" s="432"/>
      <c r="K789" s="433"/>
      <c r="L789" s="434"/>
      <c r="M789" s="435"/>
      <c r="N789" s="435"/>
      <c r="O789" s="435"/>
      <c r="P789" s="435"/>
      <c r="Q789" s="435"/>
      <c r="R789" s="435"/>
      <c r="S789" s="435"/>
      <c r="T789" s="435"/>
      <c r="U789" s="435"/>
      <c r="V789" s="435"/>
      <c r="W789" s="435"/>
      <c r="X789" s="436"/>
      <c r="Y789" s="437">
        <v>68</v>
      </c>
      <c r="Z789" s="438"/>
      <c r="AA789" s="438"/>
      <c r="AB789" s="539"/>
      <c r="AC789" s="431"/>
      <c r="AD789" s="432"/>
      <c r="AE789" s="432"/>
      <c r="AF789" s="432"/>
      <c r="AG789" s="433"/>
      <c r="AH789" s="434"/>
      <c r="AI789" s="435"/>
      <c r="AJ789" s="435"/>
      <c r="AK789" s="435"/>
      <c r="AL789" s="435"/>
      <c r="AM789" s="435"/>
      <c r="AN789" s="435"/>
      <c r="AO789" s="435"/>
      <c r="AP789" s="435"/>
      <c r="AQ789" s="435"/>
      <c r="AR789" s="435"/>
      <c r="AS789" s="435"/>
      <c r="AT789" s="436"/>
      <c r="AU789" s="437"/>
      <c r="AV789" s="438"/>
      <c r="AW789" s="438"/>
      <c r="AX789" s="439"/>
    </row>
    <row r="790" spans="1:51" ht="24.75" customHeight="1" x14ac:dyDescent="0.15">
      <c r="A790" s="538"/>
      <c r="B790" s="745"/>
      <c r="C790" s="745"/>
      <c r="D790" s="745"/>
      <c r="E790" s="745"/>
      <c r="F790" s="746"/>
      <c r="G790" s="333" t="s">
        <v>690</v>
      </c>
      <c r="H790" s="334"/>
      <c r="I790" s="334"/>
      <c r="J790" s="334"/>
      <c r="K790" s="335"/>
      <c r="L790" s="383"/>
      <c r="M790" s="384"/>
      <c r="N790" s="384"/>
      <c r="O790" s="384"/>
      <c r="P790" s="384"/>
      <c r="Q790" s="384"/>
      <c r="R790" s="384"/>
      <c r="S790" s="384"/>
      <c r="T790" s="384"/>
      <c r="U790" s="384"/>
      <c r="V790" s="384"/>
      <c r="W790" s="384"/>
      <c r="X790" s="385"/>
      <c r="Y790" s="380">
        <v>50</v>
      </c>
      <c r="Z790" s="381"/>
      <c r="AA790" s="381"/>
      <c r="AB790" s="388"/>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8"/>
      <c r="B791" s="745"/>
      <c r="C791" s="745"/>
      <c r="D791" s="745"/>
      <c r="E791" s="745"/>
      <c r="F791" s="746"/>
      <c r="G791" s="333" t="s">
        <v>691</v>
      </c>
      <c r="H791" s="334"/>
      <c r="I791" s="334"/>
      <c r="J791" s="334"/>
      <c r="K791" s="335"/>
      <c r="L791" s="383"/>
      <c r="M791" s="384"/>
      <c r="N791" s="384"/>
      <c r="O791" s="384"/>
      <c r="P791" s="384"/>
      <c r="Q791" s="384"/>
      <c r="R791" s="384"/>
      <c r="S791" s="384"/>
      <c r="T791" s="384"/>
      <c r="U791" s="384"/>
      <c r="V791" s="384"/>
      <c r="W791" s="384"/>
      <c r="X791" s="385"/>
      <c r="Y791" s="380">
        <v>12</v>
      </c>
      <c r="Z791" s="381"/>
      <c r="AA791" s="381"/>
      <c r="AB791" s="388"/>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8"/>
      <c r="B792" s="745"/>
      <c r="C792" s="745"/>
      <c r="D792" s="745"/>
      <c r="E792" s="745"/>
      <c r="F792" s="746"/>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8"/>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8"/>
      <c r="B793" s="745"/>
      <c r="C793" s="745"/>
      <c r="D793" s="745"/>
      <c r="E793" s="745"/>
      <c r="F793" s="746"/>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8"/>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8"/>
      <c r="B794" s="745"/>
      <c r="C794" s="745"/>
      <c r="D794" s="745"/>
      <c r="E794" s="745"/>
      <c r="F794" s="746"/>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8"/>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8"/>
      <c r="B795" s="745"/>
      <c r="C795" s="745"/>
      <c r="D795" s="745"/>
      <c r="E795" s="745"/>
      <c r="F795" s="746"/>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8"/>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8"/>
      <c r="B796" s="745"/>
      <c r="C796" s="745"/>
      <c r="D796" s="745"/>
      <c r="E796" s="745"/>
      <c r="F796" s="746"/>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8"/>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8"/>
      <c r="B797" s="745"/>
      <c r="C797" s="745"/>
      <c r="D797" s="745"/>
      <c r="E797" s="745"/>
      <c r="F797" s="746"/>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8"/>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8"/>
      <c r="B798" s="745"/>
      <c r="C798" s="745"/>
      <c r="D798" s="745"/>
      <c r="E798" s="745"/>
      <c r="F798" s="746"/>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8"/>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8"/>
      <c r="B799" s="745"/>
      <c r="C799" s="745"/>
      <c r="D799" s="745"/>
      <c r="E799" s="745"/>
      <c r="F799" s="746"/>
      <c r="G799" s="392" t="s">
        <v>20</v>
      </c>
      <c r="H799" s="393"/>
      <c r="I799" s="393"/>
      <c r="J799" s="393"/>
      <c r="K799" s="393"/>
      <c r="L799" s="394"/>
      <c r="M799" s="395"/>
      <c r="N799" s="395"/>
      <c r="O799" s="395"/>
      <c r="P799" s="395"/>
      <c r="Q799" s="395"/>
      <c r="R799" s="395"/>
      <c r="S799" s="395"/>
      <c r="T799" s="395"/>
      <c r="U799" s="395"/>
      <c r="V799" s="395"/>
      <c r="W799" s="395"/>
      <c r="X799" s="396"/>
      <c r="Y799" s="397">
        <f>SUM(Y789:AB798)</f>
        <v>130</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38"/>
      <c r="B800" s="745"/>
      <c r="C800" s="745"/>
      <c r="D800" s="745"/>
      <c r="E800" s="745"/>
      <c r="F800" s="746"/>
      <c r="G800" s="421" t="s">
        <v>242</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241</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0</v>
      </c>
    </row>
    <row r="801" spans="1:51" ht="24.75" hidden="1" customHeight="1" x14ac:dyDescent="0.15">
      <c r="A801" s="538"/>
      <c r="B801" s="745"/>
      <c r="C801" s="745"/>
      <c r="D801" s="745"/>
      <c r="E801" s="745"/>
      <c r="F801" s="746"/>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0</v>
      </c>
    </row>
    <row r="802" spans="1:51" ht="24.75" hidden="1" customHeight="1" x14ac:dyDescent="0.15">
      <c r="A802" s="538"/>
      <c r="B802" s="745"/>
      <c r="C802" s="745"/>
      <c r="D802" s="745"/>
      <c r="E802" s="745"/>
      <c r="F802" s="746"/>
      <c r="G802" s="431"/>
      <c r="H802" s="432"/>
      <c r="I802" s="432"/>
      <c r="J802" s="432"/>
      <c r="K802" s="433"/>
      <c r="L802" s="434"/>
      <c r="M802" s="435"/>
      <c r="N802" s="435"/>
      <c r="O802" s="435"/>
      <c r="P802" s="435"/>
      <c r="Q802" s="435"/>
      <c r="R802" s="435"/>
      <c r="S802" s="435"/>
      <c r="T802" s="435"/>
      <c r="U802" s="435"/>
      <c r="V802" s="435"/>
      <c r="W802" s="435"/>
      <c r="X802" s="436"/>
      <c r="Y802" s="437"/>
      <c r="Z802" s="438"/>
      <c r="AA802" s="438"/>
      <c r="AB802" s="539"/>
      <c r="AC802" s="431"/>
      <c r="AD802" s="432"/>
      <c r="AE802" s="432"/>
      <c r="AF802" s="432"/>
      <c r="AG802" s="433"/>
      <c r="AH802" s="434"/>
      <c r="AI802" s="435"/>
      <c r="AJ802" s="435"/>
      <c r="AK802" s="435"/>
      <c r="AL802" s="435"/>
      <c r="AM802" s="435"/>
      <c r="AN802" s="435"/>
      <c r="AO802" s="435"/>
      <c r="AP802" s="435"/>
      <c r="AQ802" s="435"/>
      <c r="AR802" s="435"/>
      <c r="AS802" s="435"/>
      <c r="AT802" s="436"/>
      <c r="AU802" s="437"/>
      <c r="AV802" s="438"/>
      <c r="AW802" s="438"/>
      <c r="AX802" s="439"/>
      <c r="AY802">
        <f t="shared" ref="AY802:AY812" si="115">$AY$800</f>
        <v>0</v>
      </c>
    </row>
    <row r="803" spans="1:51" ht="24.75" hidden="1" customHeight="1" x14ac:dyDescent="0.15">
      <c r="A803" s="538"/>
      <c r="B803" s="745"/>
      <c r="C803" s="745"/>
      <c r="D803" s="745"/>
      <c r="E803" s="745"/>
      <c r="F803" s="746"/>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8"/>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8"/>
      <c r="B804" s="745"/>
      <c r="C804" s="745"/>
      <c r="D804" s="745"/>
      <c r="E804" s="745"/>
      <c r="F804" s="746"/>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8"/>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8"/>
      <c r="B805" s="745"/>
      <c r="C805" s="745"/>
      <c r="D805" s="745"/>
      <c r="E805" s="745"/>
      <c r="F805" s="746"/>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8"/>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8"/>
      <c r="B806" s="745"/>
      <c r="C806" s="745"/>
      <c r="D806" s="745"/>
      <c r="E806" s="745"/>
      <c r="F806" s="746"/>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8"/>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8"/>
      <c r="B807" s="745"/>
      <c r="C807" s="745"/>
      <c r="D807" s="745"/>
      <c r="E807" s="745"/>
      <c r="F807" s="746"/>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8"/>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8"/>
      <c r="B808" s="745"/>
      <c r="C808" s="745"/>
      <c r="D808" s="745"/>
      <c r="E808" s="745"/>
      <c r="F808" s="746"/>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8"/>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8"/>
      <c r="B809" s="745"/>
      <c r="C809" s="745"/>
      <c r="D809" s="745"/>
      <c r="E809" s="745"/>
      <c r="F809" s="746"/>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8"/>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8"/>
      <c r="B810" s="745"/>
      <c r="C810" s="745"/>
      <c r="D810" s="745"/>
      <c r="E810" s="745"/>
      <c r="F810" s="746"/>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8"/>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8"/>
      <c r="B811" s="745"/>
      <c r="C811" s="745"/>
      <c r="D811" s="745"/>
      <c r="E811" s="745"/>
      <c r="F811" s="746"/>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8"/>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8"/>
      <c r="B812" s="745"/>
      <c r="C812" s="745"/>
      <c r="D812" s="745"/>
      <c r="E812" s="745"/>
      <c r="F812" s="746"/>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38"/>
      <c r="B813" s="745"/>
      <c r="C813" s="745"/>
      <c r="D813" s="745"/>
      <c r="E813" s="745"/>
      <c r="F813" s="746"/>
      <c r="G813" s="421" t="s">
        <v>243</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244</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x14ac:dyDescent="0.15">
      <c r="A814" s="538"/>
      <c r="B814" s="745"/>
      <c r="C814" s="745"/>
      <c r="D814" s="745"/>
      <c r="E814" s="745"/>
      <c r="F814" s="746"/>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75" hidden="1" customHeight="1" x14ac:dyDescent="0.15">
      <c r="A815" s="538"/>
      <c r="B815" s="745"/>
      <c r="C815" s="745"/>
      <c r="D815" s="745"/>
      <c r="E815" s="745"/>
      <c r="F815" s="746"/>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39"/>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0</v>
      </c>
    </row>
    <row r="816" spans="1:51" ht="24.75" hidden="1" customHeight="1" x14ac:dyDescent="0.15">
      <c r="A816" s="538"/>
      <c r="B816" s="745"/>
      <c r="C816" s="745"/>
      <c r="D816" s="745"/>
      <c r="E816" s="745"/>
      <c r="F816" s="746"/>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8"/>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8"/>
      <c r="B817" s="745"/>
      <c r="C817" s="745"/>
      <c r="D817" s="745"/>
      <c r="E817" s="745"/>
      <c r="F817" s="746"/>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8"/>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8"/>
      <c r="B818" s="745"/>
      <c r="C818" s="745"/>
      <c r="D818" s="745"/>
      <c r="E818" s="745"/>
      <c r="F818" s="746"/>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8"/>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8"/>
      <c r="B819" s="745"/>
      <c r="C819" s="745"/>
      <c r="D819" s="745"/>
      <c r="E819" s="745"/>
      <c r="F819" s="746"/>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8"/>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8"/>
      <c r="B820" s="745"/>
      <c r="C820" s="745"/>
      <c r="D820" s="745"/>
      <c r="E820" s="745"/>
      <c r="F820" s="746"/>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8"/>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8"/>
      <c r="B821" s="745"/>
      <c r="C821" s="745"/>
      <c r="D821" s="745"/>
      <c r="E821" s="745"/>
      <c r="F821" s="746"/>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8"/>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8"/>
      <c r="B822" s="745"/>
      <c r="C822" s="745"/>
      <c r="D822" s="745"/>
      <c r="E822" s="745"/>
      <c r="F822" s="746"/>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8"/>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8"/>
      <c r="B823" s="745"/>
      <c r="C823" s="745"/>
      <c r="D823" s="745"/>
      <c r="E823" s="745"/>
      <c r="F823" s="746"/>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8"/>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8"/>
      <c r="B824" s="745"/>
      <c r="C824" s="745"/>
      <c r="D824" s="745"/>
      <c r="E824" s="745"/>
      <c r="F824" s="746"/>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8"/>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8"/>
      <c r="B825" s="745"/>
      <c r="C825" s="745"/>
      <c r="D825" s="745"/>
      <c r="E825" s="745"/>
      <c r="F825" s="746"/>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8"/>
      <c r="B826" s="745"/>
      <c r="C826" s="745"/>
      <c r="D826" s="745"/>
      <c r="E826" s="745"/>
      <c r="F826" s="746"/>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15">
      <c r="A827" s="538"/>
      <c r="B827" s="745"/>
      <c r="C827" s="745"/>
      <c r="D827" s="745"/>
      <c r="E827" s="745"/>
      <c r="F827" s="746"/>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15">
      <c r="A828" s="538"/>
      <c r="B828" s="745"/>
      <c r="C828" s="745"/>
      <c r="D828" s="745"/>
      <c r="E828" s="745"/>
      <c r="F828" s="746"/>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39"/>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15">
      <c r="A829" s="538"/>
      <c r="B829" s="745"/>
      <c r="C829" s="745"/>
      <c r="D829" s="745"/>
      <c r="E829" s="745"/>
      <c r="F829" s="746"/>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8"/>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8"/>
      <c r="B830" s="745"/>
      <c r="C830" s="745"/>
      <c r="D830" s="745"/>
      <c r="E830" s="745"/>
      <c r="F830" s="746"/>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8"/>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8"/>
      <c r="B831" s="745"/>
      <c r="C831" s="745"/>
      <c r="D831" s="745"/>
      <c r="E831" s="745"/>
      <c r="F831" s="746"/>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8"/>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8"/>
      <c r="B832" s="745"/>
      <c r="C832" s="745"/>
      <c r="D832" s="745"/>
      <c r="E832" s="745"/>
      <c r="F832" s="746"/>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8"/>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8"/>
      <c r="B833" s="745"/>
      <c r="C833" s="745"/>
      <c r="D833" s="745"/>
      <c r="E833" s="745"/>
      <c r="F833" s="746"/>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8"/>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8"/>
      <c r="B834" s="745"/>
      <c r="C834" s="745"/>
      <c r="D834" s="745"/>
      <c r="E834" s="745"/>
      <c r="F834" s="746"/>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8"/>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8"/>
      <c r="B835" s="745"/>
      <c r="C835" s="745"/>
      <c r="D835" s="745"/>
      <c r="E835" s="745"/>
      <c r="F835" s="746"/>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8"/>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8"/>
      <c r="B836" s="745"/>
      <c r="C836" s="745"/>
      <c r="D836" s="745"/>
      <c r="E836" s="745"/>
      <c r="F836" s="746"/>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8"/>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8"/>
      <c r="B837" s="745"/>
      <c r="C837" s="745"/>
      <c r="D837" s="745"/>
      <c r="E837" s="745"/>
      <c r="F837" s="746"/>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8"/>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8"/>
      <c r="B838" s="745"/>
      <c r="C838" s="745"/>
      <c r="D838" s="745"/>
      <c r="E838" s="745"/>
      <c r="F838" s="746"/>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5" t="s">
        <v>265</v>
      </c>
      <c r="AM839" s="936"/>
      <c r="AN839" s="936"/>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8"/>
      <c r="AP844" s="409" t="s">
        <v>222</v>
      </c>
      <c r="AQ844" s="409"/>
      <c r="AR844" s="409"/>
      <c r="AS844" s="409"/>
      <c r="AT844" s="409"/>
      <c r="AU844" s="409"/>
      <c r="AV844" s="409"/>
      <c r="AW844" s="409"/>
      <c r="AX844" s="409"/>
    </row>
    <row r="845" spans="1:51" ht="36" customHeight="1" x14ac:dyDescent="0.15">
      <c r="A845" s="387">
        <v>1</v>
      </c>
      <c r="B845" s="387">
        <v>1</v>
      </c>
      <c r="C845" s="406" t="s">
        <v>687</v>
      </c>
      <c r="D845" s="401"/>
      <c r="E845" s="401"/>
      <c r="F845" s="401"/>
      <c r="G845" s="401"/>
      <c r="H845" s="401"/>
      <c r="I845" s="401"/>
      <c r="J845" s="402">
        <v>5013401002204</v>
      </c>
      <c r="K845" s="403"/>
      <c r="L845" s="403"/>
      <c r="M845" s="403"/>
      <c r="N845" s="403"/>
      <c r="O845" s="403"/>
      <c r="P845" s="407" t="s">
        <v>688</v>
      </c>
      <c r="Q845" s="302"/>
      <c r="R845" s="302"/>
      <c r="S845" s="302"/>
      <c r="T845" s="302"/>
      <c r="U845" s="302"/>
      <c r="V845" s="302"/>
      <c r="W845" s="302"/>
      <c r="X845" s="302"/>
      <c r="Y845" s="303">
        <v>130</v>
      </c>
      <c r="Z845" s="304"/>
      <c r="AA845" s="304"/>
      <c r="AB845" s="305"/>
      <c r="AC845" s="307" t="s">
        <v>291</v>
      </c>
      <c r="AD845" s="308"/>
      <c r="AE845" s="308"/>
      <c r="AF845" s="308"/>
      <c r="AG845" s="308"/>
      <c r="AH845" s="404">
        <v>2</v>
      </c>
      <c r="AI845" s="405"/>
      <c r="AJ845" s="405"/>
      <c r="AK845" s="405"/>
      <c r="AL845" s="311">
        <v>77.27</v>
      </c>
      <c r="AM845" s="312"/>
      <c r="AN845" s="312"/>
      <c r="AO845" s="313"/>
      <c r="AP845" s="306" t="s">
        <v>679</v>
      </c>
      <c r="AQ845" s="306"/>
      <c r="AR845" s="306"/>
      <c r="AS845" s="306"/>
      <c r="AT845" s="306"/>
      <c r="AU845" s="306"/>
      <c r="AV845" s="306"/>
      <c r="AW845" s="306"/>
      <c r="AX845" s="306"/>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03"/>
      <c r="Z846" s="304"/>
      <c r="AA846" s="304"/>
      <c r="AB846" s="305"/>
      <c r="AC846" s="307"/>
      <c r="AD846" s="308"/>
      <c r="AE846" s="308"/>
      <c r="AF846" s="308"/>
      <c r="AG846" s="308"/>
      <c r="AH846" s="404"/>
      <c r="AI846" s="405"/>
      <c r="AJ846" s="405"/>
      <c r="AK846" s="405"/>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9" hidden="1" customHeight="1" x14ac:dyDescent="0.15">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8"/>
      <c r="AP877" s="409" t="s">
        <v>222</v>
      </c>
      <c r="AQ877" s="409"/>
      <c r="AR877" s="409"/>
      <c r="AS877" s="409"/>
      <c r="AT877" s="409"/>
      <c r="AU877" s="409"/>
      <c r="AV877" s="409"/>
      <c r="AW877" s="409"/>
      <c r="AX877" s="409"/>
      <c r="AY877">
        <f t="shared" ref="AY877:AY878" si="118">$AY$875</f>
        <v>0</v>
      </c>
    </row>
    <row r="878" spans="1:51" ht="30" hidden="1" customHeight="1" x14ac:dyDescent="0.15">
      <c r="A878" s="387">
        <v>1</v>
      </c>
      <c r="B878" s="387">
        <v>1</v>
      </c>
      <c r="C878" s="401"/>
      <c r="D878" s="401"/>
      <c r="E878" s="401"/>
      <c r="F878" s="401"/>
      <c r="G878" s="401"/>
      <c r="H878" s="401"/>
      <c r="I878" s="401"/>
      <c r="J878" s="402"/>
      <c r="K878" s="403"/>
      <c r="L878" s="403"/>
      <c r="M878" s="403"/>
      <c r="N878" s="403"/>
      <c r="O878" s="403"/>
      <c r="P878" s="302"/>
      <c r="Q878" s="302"/>
      <c r="R878" s="302"/>
      <c r="S878" s="302"/>
      <c r="T878" s="302"/>
      <c r="U878" s="302"/>
      <c r="V878" s="302"/>
      <c r="W878" s="302"/>
      <c r="X878" s="302"/>
      <c r="Y878" s="303"/>
      <c r="Z878" s="304"/>
      <c r="AA878" s="304"/>
      <c r="AB878" s="305"/>
      <c r="AC878" s="307"/>
      <c r="AD878" s="308"/>
      <c r="AE878" s="308"/>
      <c r="AF878" s="308"/>
      <c r="AG878" s="308"/>
      <c r="AH878" s="404"/>
      <c r="AI878" s="405"/>
      <c r="AJ878" s="405"/>
      <c r="AK878" s="405"/>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03"/>
      <c r="Z879" s="304"/>
      <c r="AA879" s="304"/>
      <c r="AB879" s="305"/>
      <c r="AC879" s="307"/>
      <c r="AD879" s="308"/>
      <c r="AE879" s="308"/>
      <c r="AF879" s="308"/>
      <c r="AG879" s="308"/>
      <c r="AH879" s="404"/>
      <c r="AI879" s="405"/>
      <c r="AJ879" s="405"/>
      <c r="AK879" s="405"/>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03"/>
      <c r="Z911" s="304"/>
      <c r="AA911" s="304"/>
      <c r="AB911" s="305"/>
      <c r="AC911" s="307"/>
      <c r="AD911" s="308"/>
      <c r="AE911" s="308"/>
      <c r="AF911" s="308"/>
      <c r="AG911" s="308"/>
      <c r="AH911" s="404"/>
      <c r="AI911" s="405"/>
      <c r="AJ911" s="405"/>
      <c r="AK911" s="405"/>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03"/>
      <c r="Z912" s="304"/>
      <c r="AA912" s="304"/>
      <c r="AB912" s="305"/>
      <c r="AC912" s="307"/>
      <c r="AD912" s="308"/>
      <c r="AE912" s="308"/>
      <c r="AF912" s="308"/>
      <c r="AG912" s="308"/>
      <c r="AH912" s="404"/>
      <c r="AI912" s="405"/>
      <c r="AJ912" s="405"/>
      <c r="AK912" s="405"/>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03"/>
      <c r="Z944" s="304"/>
      <c r="AA944" s="304"/>
      <c r="AB944" s="305"/>
      <c r="AC944" s="307"/>
      <c r="AD944" s="308"/>
      <c r="AE944" s="308"/>
      <c r="AF944" s="308"/>
      <c r="AG944" s="308"/>
      <c r="AH944" s="404"/>
      <c r="AI944" s="405"/>
      <c r="AJ944" s="405"/>
      <c r="AK944" s="405"/>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8" t="s">
        <v>250</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7" t="s">
        <v>265</v>
      </c>
      <c r="AM1106" s="938"/>
      <c r="AN1106" s="93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215</v>
      </c>
      <c r="D1109" s="871"/>
      <c r="E1109" s="262" t="s">
        <v>214</v>
      </c>
      <c r="F1109" s="871"/>
      <c r="G1109" s="871"/>
      <c r="H1109" s="871"/>
      <c r="I1109" s="871"/>
      <c r="J1109" s="262" t="s">
        <v>221</v>
      </c>
      <c r="K1109" s="262"/>
      <c r="L1109" s="262"/>
      <c r="M1109" s="262"/>
      <c r="N1109" s="262"/>
      <c r="O1109" s="262"/>
      <c r="P1109" s="330" t="s">
        <v>27</v>
      </c>
      <c r="Q1109" s="330"/>
      <c r="R1109" s="330"/>
      <c r="S1109" s="330"/>
      <c r="T1109" s="330"/>
      <c r="U1109" s="330"/>
      <c r="V1109" s="330"/>
      <c r="W1109" s="330"/>
      <c r="X1109" s="330"/>
      <c r="Y1109" s="262" t="s">
        <v>223</v>
      </c>
      <c r="Z1109" s="871"/>
      <c r="AA1109" s="871"/>
      <c r="AB1109" s="871"/>
      <c r="AC1109" s="262" t="s">
        <v>197</v>
      </c>
      <c r="AD1109" s="262"/>
      <c r="AE1109" s="262"/>
      <c r="AF1109" s="262"/>
      <c r="AG1109" s="262"/>
      <c r="AH1109" s="330" t="s">
        <v>210</v>
      </c>
      <c r="AI1109" s="331"/>
      <c r="AJ1109" s="331"/>
      <c r="AK1109" s="331"/>
      <c r="AL1109" s="331" t="s">
        <v>21</v>
      </c>
      <c r="AM1109" s="331"/>
      <c r="AN1109" s="331"/>
      <c r="AO1109" s="874"/>
      <c r="AP1109" s="409" t="s">
        <v>251</v>
      </c>
      <c r="AQ1109" s="409"/>
      <c r="AR1109" s="409"/>
      <c r="AS1109" s="409"/>
      <c r="AT1109" s="409"/>
      <c r="AU1109" s="409"/>
      <c r="AV1109" s="409"/>
      <c r="AW1109" s="409"/>
      <c r="AX1109" s="409"/>
    </row>
    <row r="1110" spans="1:51" ht="30" customHeight="1" x14ac:dyDescent="0.15">
      <c r="A1110" s="387">
        <v>1</v>
      </c>
      <c r="B1110" s="387">
        <v>1</v>
      </c>
      <c r="C1110" s="873"/>
      <c r="D1110" s="873"/>
      <c r="E1110" s="247" t="s">
        <v>702</v>
      </c>
      <c r="F1110" s="872"/>
      <c r="G1110" s="872"/>
      <c r="H1110" s="872"/>
      <c r="I1110" s="872"/>
      <c r="J1110" s="402" t="s">
        <v>702</v>
      </c>
      <c r="K1110" s="403"/>
      <c r="L1110" s="403"/>
      <c r="M1110" s="403"/>
      <c r="N1110" s="403"/>
      <c r="O1110" s="403"/>
      <c r="P1110" s="407" t="s">
        <v>702</v>
      </c>
      <c r="Q1110" s="302"/>
      <c r="R1110" s="302"/>
      <c r="S1110" s="302"/>
      <c r="T1110" s="302"/>
      <c r="U1110" s="302"/>
      <c r="V1110" s="302"/>
      <c r="W1110" s="302"/>
      <c r="X1110" s="302"/>
      <c r="Y1110" s="303" t="s">
        <v>702</v>
      </c>
      <c r="Z1110" s="304"/>
      <c r="AA1110" s="304"/>
      <c r="AB1110" s="305"/>
      <c r="AC1110" s="307"/>
      <c r="AD1110" s="308"/>
      <c r="AE1110" s="308"/>
      <c r="AF1110" s="308"/>
      <c r="AG1110" s="308"/>
      <c r="AH1110" s="309" t="s">
        <v>702</v>
      </c>
      <c r="AI1110" s="310"/>
      <c r="AJ1110" s="310"/>
      <c r="AK1110" s="310"/>
      <c r="AL1110" s="311" t="s">
        <v>702</v>
      </c>
      <c r="AM1110" s="312"/>
      <c r="AN1110" s="312"/>
      <c r="AO1110" s="313"/>
      <c r="AP1110" s="306" t="s">
        <v>702</v>
      </c>
      <c r="AQ1110" s="306"/>
      <c r="AR1110" s="306"/>
      <c r="AS1110" s="306"/>
      <c r="AT1110" s="306"/>
      <c r="AU1110" s="306"/>
      <c r="AV1110" s="306"/>
      <c r="AW1110" s="306"/>
      <c r="AX1110" s="306"/>
    </row>
    <row r="1111" spans="1:51" ht="30" hidden="1" customHeight="1" x14ac:dyDescent="0.15">
      <c r="A1111" s="387">
        <v>2</v>
      </c>
      <c r="B1111" s="387">
        <v>1</v>
      </c>
      <c r="C1111" s="873"/>
      <c r="D1111" s="873"/>
      <c r="E1111" s="872"/>
      <c r="F1111" s="872"/>
      <c r="G1111" s="872"/>
      <c r="H1111" s="872"/>
      <c r="I1111" s="872"/>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73"/>
      <c r="D1112" s="873"/>
      <c r="E1112" s="872"/>
      <c r="F1112" s="872"/>
      <c r="G1112" s="872"/>
      <c r="H1112" s="872"/>
      <c r="I1112" s="872"/>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73"/>
      <c r="D1113" s="873"/>
      <c r="E1113" s="872"/>
      <c r="F1113" s="872"/>
      <c r="G1113" s="872"/>
      <c r="H1113" s="872"/>
      <c r="I1113" s="872"/>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73"/>
      <c r="D1114" s="873"/>
      <c r="E1114" s="872"/>
      <c r="F1114" s="872"/>
      <c r="G1114" s="872"/>
      <c r="H1114" s="872"/>
      <c r="I1114" s="872"/>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73"/>
      <c r="D1115" s="873"/>
      <c r="E1115" s="872"/>
      <c r="F1115" s="872"/>
      <c r="G1115" s="872"/>
      <c r="H1115" s="872"/>
      <c r="I1115" s="872"/>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73"/>
      <c r="D1116" s="873"/>
      <c r="E1116" s="872"/>
      <c r="F1116" s="872"/>
      <c r="G1116" s="872"/>
      <c r="H1116" s="872"/>
      <c r="I1116" s="872"/>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73"/>
      <c r="D1117" s="873"/>
      <c r="E1117" s="872"/>
      <c r="F1117" s="872"/>
      <c r="G1117" s="872"/>
      <c r="H1117" s="872"/>
      <c r="I1117" s="872"/>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73"/>
      <c r="D1118" s="873"/>
      <c r="E1118" s="872"/>
      <c r="F1118" s="872"/>
      <c r="G1118" s="872"/>
      <c r="H1118" s="872"/>
      <c r="I1118" s="872"/>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73"/>
      <c r="D1119" s="873"/>
      <c r="E1119" s="872"/>
      <c r="F1119" s="872"/>
      <c r="G1119" s="872"/>
      <c r="H1119" s="872"/>
      <c r="I1119" s="872"/>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73"/>
      <c r="D1120" s="873"/>
      <c r="E1120" s="872"/>
      <c r="F1120" s="872"/>
      <c r="G1120" s="872"/>
      <c r="H1120" s="872"/>
      <c r="I1120" s="872"/>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73"/>
      <c r="D1121" s="873"/>
      <c r="E1121" s="872"/>
      <c r="F1121" s="872"/>
      <c r="G1121" s="872"/>
      <c r="H1121" s="872"/>
      <c r="I1121" s="872"/>
      <c r="J1121" s="402"/>
      <c r="K1121" s="403"/>
      <c r="L1121" s="403"/>
      <c r="M1121" s="403"/>
      <c r="N1121" s="403"/>
      <c r="O1121" s="403"/>
      <c r="P1121" s="302" t="s">
        <v>703</v>
      </c>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73"/>
      <c r="D1122" s="873"/>
      <c r="E1122" s="872"/>
      <c r="F1122" s="872"/>
      <c r="G1122" s="872"/>
      <c r="H1122" s="872"/>
      <c r="I1122" s="872"/>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73"/>
      <c r="D1123" s="873"/>
      <c r="E1123" s="872"/>
      <c r="F1123" s="872"/>
      <c r="G1123" s="872"/>
      <c r="H1123" s="872"/>
      <c r="I1123" s="872"/>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73"/>
      <c r="D1124" s="873"/>
      <c r="E1124" s="872"/>
      <c r="F1124" s="872"/>
      <c r="G1124" s="872"/>
      <c r="H1124" s="872"/>
      <c r="I1124" s="872"/>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73"/>
      <c r="D1125" s="873"/>
      <c r="E1125" s="872"/>
      <c r="F1125" s="872"/>
      <c r="G1125" s="872"/>
      <c r="H1125" s="872"/>
      <c r="I1125" s="872"/>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73"/>
      <c r="D1126" s="873"/>
      <c r="E1126" s="872"/>
      <c r="F1126" s="872"/>
      <c r="G1126" s="872"/>
      <c r="H1126" s="872"/>
      <c r="I1126" s="872"/>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73"/>
      <c r="D1127" s="873"/>
      <c r="E1127" s="247"/>
      <c r="F1127" s="872"/>
      <c r="G1127" s="872"/>
      <c r="H1127" s="872"/>
      <c r="I1127" s="872"/>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73"/>
      <c r="D1128" s="873"/>
      <c r="E1128" s="872"/>
      <c r="F1128" s="872"/>
      <c r="G1128" s="872"/>
      <c r="H1128" s="872"/>
      <c r="I1128" s="872"/>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73"/>
      <c r="D1129" s="873"/>
      <c r="E1129" s="872"/>
      <c r="F1129" s="872"/>
      <c r="G1129" s="872"/>
      <c r="H1129" s="872"/>
      <c r="I1129" s="872"/>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73"/>
      <c r="D1130" s="873"/>
      <c r="E1130" s="872"/>
      <c r="F1130" s="872"/>
      <c r="G1130" s="872"/>
      <c r="H1130" s="872"/>
      <c r="I1130" s="872"/>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73"/>
      <c r="D1131" s="873"/>
      <c r="E1131" s="872"/>
      <c r="F1131" s="872"/>
      <c r="G1131" s="872"/>
      <c r="H1131" s="872"/>
      <c r="I1131" s="872"/>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73"/>
      <c r="D1132" s="873"/>
      <c r="E1132" s="872"/>
      <c r="F1132" s="872"/>
      <c r="G1132" s="872"/>
      <c r="H1132" s="872"/>
      <c r="I1132" s="872"/>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73"/>
      <c r="D1133" s="873"/>
      <c r="E1133" s="872"/>
      <c r="F1133" s="872"/>
      <c r="G1133" s="872"/>
      <c r="H1133" s="872"/>
      <c r="I1133" s="872"/>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73"/>
      <c r="D1134" s="873"/>
      <c r="E1134" s="872"/>
      <c r="F1134" s="872"/>
      <c r="G1134" s="872"/>
      <c r="H1134" s="872"/>
      <c r="I1134" s="872"/>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73"/>
      <c r="D1135" s="873"/>
      <c r="E1135" s="872"/>
      <c r="F1135" s="872"/>
      <c r="G1135" s="872"/>
      <c r="H1135" s="872"/>
      <c r="I1135" s="872"/>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73"/>
      <c r="D1136" s="873"/>
      <c r="E1136" s="872"/>
      <c r="F1136" s="872"/>
      <c r="G1136" s="872"/>
      <c r="H1136" s="872"/>
      <c r="I1136" s="872"/>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73"/>
      <c r="D1137" s="873"/>
      <c r="E1137" s="872"/>
      <c r="F1137" s="872"/>
      <c r="G1137" s="872"/>
      <c r="H1137" s="872"/>
      <c r="I1137" s="872"/>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73"/>
      <c r="D1138" s="873"/>
      <c r="E1138" s="872"/>
      <c r="F1138" s="872"/>
      <c r="G1138" s="872"/>
      <c r="H1138" s="872"/>
      <c r="I1138" s="872"/>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73"/>
      <c r="D1139" s="873"/>
      <c r="E1139" s="872"/>
      <c r="F1139" s="872"/>
      <c r="G1139" s="872"/>
      <c r="H1139" s="872"/>
      <c r="I1139" s="872"/>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3" priority="14015">
      <formula>IF(RIGHT(TEXT(P14,"0.#"),1)=".",FALSE,TRUE)</formula>
    </cfRule>
    <cfRule type="expression" dxfId="2102" priority="14016">
      <formula>IF(RIGHT(TEXT(P14,"0.#"),1)=".",TRUE,FALSE)</formula>
    </cfRule>
  </conditionalFormatting>
  <conditionalFormatting sqref="AE32">
    <cfRule type="expression" dxfId="2101" priority="14005">
      <formula>IF(RIGHT(TEXT(AE32,"0.#"),1)=".",FALSE,TRUE)</formula>
    </cfRule>
    <cfRule type="expression" dxfId="2100" priority="14006">
      <formula>IF(RIGHT(TEXT(AE32,"0.#"),1)=".",TRUE,FALSE)</formula>
    </cfRule>
  </conditionalFormatting>
  <conditionalFormatting sqref="P18:AX18">
    <cfRule type="expression" dxfId="2099" priority="13891">
      <formula>IF(RIGHT(TEXT(P18,"0.#"),1)=".",FALSE,TRUE)</formula>
    </cfRule>
    <cfRule type="expression" dxfId="2098" priority="13892">
      <formula>IF(RIGHT(TEXT(P18,"0.#"),1)=".",TRUE,FALSE)</formula>
    </cfRule>
  </conditionalFormatting>
  <conditionalFormatting sqref="Y790">
    <cfRule type="expression" dxfId="2097" priority="13887">
      <formula>IF(RIGHT(TEXT(Y790,"0.#"),1)=".",FALSE,TRUE)</formula>
    </cfRule>
    <cfRule type="expression" dxfId="2096" priority="13888">
      <formula>IF(RIGHT(TEXT(Y790,"0.#"),1)=".",TRUE,FALSE)</formula>
    </cfRule>
  </conditionalFormatting>
  <conditionalFormatting sqref="Y799">
    <cfRule type="expression" dxfId="2095" priority="13883">
      <formula>IF(RIGHT(TEXT(Y799,"0.#"),1)=".",FALSE,TRUE)</formula>
    </cfRule>
    <cfRule type="expression" dxfId="2094" priority="13884">
      <formula>IF(RIGHT(TEXT(Y799,"0.#"),1)=".",TRUE,FALSE)</formula>
    </cfRule>
  </conditionalFormatting>
  <conditionalFormatting sqref="Y830:Y837 Y828 Y817:Y824 Y815 Y804:Y811 Y802">
    <cfRule type="expression" dxfId="2093" priority="13665">
      <formula>IF(RIGHT(TEXT(Y802,"0.#"),1)=".",FALSE,TRUE)</formula>
    </cfRule>
    <cfRule type="expression" dxfId="2092" priority="13666">
      <formula>IF(RIGHT(TEXT(Y802,"0.#"),1)=".",TRUE,FALSE)</formula>
    </cfRule>
  </conditionalFormatting>
  <conditionalFormatting sqref="P13:AX13 P15:AX15 P16:AQ17">
    <cfRule type="expression" dxfId="2091" priority="13713">
      <formula>IF(RIGHT(TEXT(P13,"0.#"),1)=".",FALSE,TRUE)</formula>
    </cfRule>
    <cfRule type="expression" dxfId="2090" priority="13714">
      <formula>IF(RIGHT(TEXT(P13,"0.#"),1)=".",TRUE,FALSE)</formula>
    </cfRule>
  </conditionalFormatting>
  <conditionalFormatting sqref="P19:AJ19">
    <cfRule type="expression" dxfId="2089" priority="13711">
      <formula>IF(RIGHT(TEXT(P19,"0.#"),1)=".",FALSE,TRUE)</formula>
    </cfRule>
    <cfRule type="expression" dxfId="2088" priority="13712">
      <formula>IF(RIGHT(TEXT(P19,"0.#"),1)=".",TRUE,FALSE)</formula>
    </cfRule>
  </conditionalFormatting>
  <conditionalFormatting sqref="AE101 AQ101">
    <cfRule type="expression" dxfId="2087" priority="13703">
      <formula>IF(RIGHT(TEXT(AE101,"0.#"),1)=".",FALSE,TRUE)</formula>
    </cfRule>
    <cfRule type="expression" dxfId="2086" priority="13704">
      <formula>IF(RIGHT(TEXT(AE101,"0.#"),1)=".",TRUE,FALSE)</formula>
    </cfRule>
  </conditionalFormatting>
  <conditionalFormatting sqref="Y791:Y798 Y789">
    <cfRule type="expression" dxfId="2085" priority="13689">
      <formula>IF(RIGHT(TEXT(Y789,"0.#"),1)=".",FALSE,TRUE)</formula>
    </cfRule>
    <cfRule type="expression" dxfId="2084" priority="13690">
      <formula>IF(RIGHT(TEXT(Y789,"0.#"),1)=".",TRUE,FALSE)</formula>
    </cfRule>
  </conditionalFormatting>
  <conditionalFormatting sqref="AU790">
    <cfRule type="expression" dxfId="2083" priority="13687">
      <formula>IF(RIGHT(TEXT(AU790,"0.#"),1)=".",FALSE,TRUE)</formula>
    </cfRule>
    <cfRule type="expression" dxfId="2082" priority="13688">
      <formula>IF(RIGHT(TEXT(AU790,"0.#"),1)=".",TRUE,FALSE)</formula>
    </cfRule>
  </conditionalFormatting>
  <conditionalFormatting sqref="AU799">
    <cfRule type="expression" dxfId="2081" priority="13685">
      <formula>IF(RIGHT(TEXT(AU799,"0.#"),1)=".",FALSE,TRUE)</formula>
    </cfRule>
    <cfRule type="expression" dxfId="2080" priority="13686">
      <formula>IF(RIGHT(TEXT(AU799,"0.#"),1)=".",TRUE,FALSE)</formula>
    </cfRule>
  </conditionalFormatting>
  <conditionalFormatting sqref="AU791:AU798 AU789">
    <cfRule type="expression" dxfId="2079" priority="13683">
      <formula>IF(RIGHT(TEXT(AU789,"0.#"),1)=".",FALSE,TRUE)</formula>
    </cfRule>
    <cfRule type="expression" dxfId="2078" priority="13684">
      <formula>IF(RIGHT(TEXT(AU789,"0.#"),1)=".",TRUE,FALSE)</formula>
    </cfRule>
  </conditionalFormatting>
  <conditionalFormatting sqref="Y829 Y816 Y803">
    <cfRule type="expression" dxfId="2077" priority="13669">
      <formula>IF(RIGHT(TEXT(Y803,"0.#"),1)=".",FALSE,TRUE)</formula>
    </cfRule>
    <cfRule type="expression" dxfId="2076" priority="13670">
      <formula>IF(RIGHT(TEXT(Y803,"0.#"),1)=".",TRUE,FALSE)</formula>
    </cfRule>
  </conditionalFormatting>
  <conditionalFormatting sqref="Y838 Y825 Y812">
    <cfRule type="expression" dxfId="2075" priority="13667">
      <formula>IF(RIGHT(TEXT(Y812,"0.#"),1)=".",FALSE,TRUE)</formula>
    </cfRule>
    <cfRule type="expression" dxfId="2074" priority="13668">
      <formula>IF(RIGHT(TEXT(Y812,"0.#"),1)=".",TRUE,FALSE)</formula>
    </cfRule>
  </conditionalFormatting>
  <conditionalFormatting sqref="AU829 AU816 AU803">
    <cfRule type="expression" dxfId="2073" priority="13663">
      <formula>IF(RIGHT(TEXT(AU803,"0.#"),1)=".",FALSE,TRUE)</formula>
    </cfRule>
    <cfRule type="expression" dxfId="2072" priority="13664">
      <formula>IF(RIGHT(TEXT(AU803,"0.#"),1)=".",TRUE,FALSE)</formula>
    </cfRule>
  </conditionalFormatting>
  <conditionalFormatting sqref="AU838 AU825 AU812">
    <cfRule type="expression" dxfId="2071" priority="13661">
      <formula>IF(RIGHT(TEXT(AU812,"0.#"),1)=".",FALSE,TRUE)</formula>
    </cfRule>
    <cfRule type="expression" dxfId="2070" priority="13662">
      <formula>IF(RIGHT(TEXT(AU812,"0.#"),1)=".",TRUE,FALSE)</formula>
    </cfRule>
  </conditionalFormatting>
  <conditionalFormatting sqref="AU830:AU837 AU828 AU817:AU824 AU815 AU804:AU811 AU802">
    <cfRule type="expression" dxfId="2069" priority="13659">
      <formula>IF(RIGHT(TEXT(AU802,"0.#"),1)=".",FALSE,TRUE)</formula>
    </cfRule>
    <cfRule type="expression" dxfId="2068" priority="13660">
      <formula>IF(RIGHT(TEXT(AU802,"0.#"),1)=".",TRUE,FALSE)</formula>
    </cfRule>
  </conditionalFormatting>
  <conditionalFormatting sqref="AM87">
    <cfRule type="expression" dxfId="2067" priority="13313">
      <formula>IF(RIGHT(TEXT(AM87,"0.#"),1)=".",FALSE,TRUE)</formula>
    </cfRule>
    <cfRule type="expression" dxfId="2066" priority="13314">
      <formula>IF(RIGHT(TEXT(AM87,"0.#"),1)=".",TRUE,FALSE)</formula>
    </cfRule>
  </conditionalFormatting>
  <conditionalFormatting sqref="AE55">
    <cfRule type="expression" dxfId="2065" priority="13381">
      <formula>IF(RIGHT(TEXT(AE55,"0.#"),1)=".",FALSE,TRUE)</formula>
    </cfRule>
    <cfRule type="expression" dxfId="2064" priority="13382">
      <formula>IF(RIGHT(TEXT(AE55,"0.#"),1)=".",TRUE,FALSE)</formula>
    </cfRule>
  </conditionalFormatting>
  <conditionalFormatting sqref="AI55">
    <cfRule type="expression" dxfId="2063" priority="13379">
      <formula>IF(RIGHT(TEXT(AI55,"0.#"),1)=".",FALSE,TRUE)</formula>
    </cfRule>
    <cfRule type="expression" dxfId="2062" priority="13380">
      <formula>IF(RIGHT(TEXT(AI55,"0.#"),1)=".",TRUE,FALSE)</formula>
    </cfRule>
  </conditionalFormatting>
  <conditionalFormatting sqref="AE33">
    <cfRule type="expression" dxfId="2061" priority="13473">
      <formula>IF(RIGHT(TEXT(AE33,"0.#"),1)=".",FALSE,TRUE)</formula>
    </cfRule>
    <cfRule type="expression" dxfId="2060" priority="13474">
      <formula>IF(RIGHT(TEXT(AE33,"0.#"),1)=".",TRUE,FALSE)</formula>
    </cfRule>
  </conditionalFormatting>
  <conditionalFormatting sqref="AE34">
    <cfRule type="expression" dxfId="2059" priority="13471">
      <formula>IF(RIGHT(TEXT(AE34,"0.#"),1)=".",FALSE,TRUE)</formula>
    </cfRule>
    <cfRule type="expression" dxfId="2058" priority="13472">
      <formula>IF(RIGHT(TEXT(AE34,"0.#"),1)=".",TRUE,FALSE)</formula>
    </cfRule>
  </conditionalFormatting>
  <conditionalFormatting sqref="AI34">
    <cfRule type="expression" dxfId="2057" priority="13469">
      <formula>IF(RIGHT(TEXT(AI34,"0.#"),1)=".",FALSE,TRUE)</formula>
    </cfRule>
    <cfRule type="expression" dxfId="2056" priority="13470">
      <formula>IF(RIGHT(TEXT(AI34,"0.#"),1)=".",TRUE,FALSE)</formula>
    </cfRule>
  </conditionalFormatting>
  <conditionalFormatting sqref="AI33">
    <cfRule type="expression" dxfId="2055" priority="13467">
      <formula>IF(RIGHT(TEXT(AI33,"0.#"),1)=".",FALSE,TRUE)</formula>
    </cfRule>
    <cfRule type="expression" dxfId="2054" priority="13468">
      <formula>IF(RIGHT(TEXT(AI33,"0.#"),1)=".",TRUE,FALSE)</formula>
    </cfRule>
  </conditionalFormatting>
  <conditionalFormatting sqref="AI32">
    <cfRule type="expression" dxfId="2053" priority="13465">
      <formula>IF(RIGHT(TEXT(AI32,"0.#"),1)=".",FALSE,TRUE)</formula>
    </cfRule>
    <cfRule type="expression" dxfId="2052" priority="13466">
      <formula>IF(RIGHT(TEXT(AI32,"0.#"),1)=".",TRUE,FALSE)</formula>
    </cfRule>
  </conditionalFormatting>
  <conditionalFormatting sqref="AQ32:AQ34">
    <cfRule type="expression" dxfId="2051" priority="13453">
      <formula>IF(RIGHT(TEXT(AQ32,"0.#"),1)=".",FALSE,TRUE)</formula>
    </cfRule>
    <cfRule type="expression" dxfId="2050" priority="13454">
      <formula>IF(RIGHT(TEXT(AQ32,"0.#"),1)=".",TRUE,FALSE)</formula>
    </cfRule>
  </conditionalFormatting>
  <conditionalFormatting sqref="AU32:AU34">
    <cfRule type="expression" dxfId="2049" priority="13451">
      <formula>IF(RIGHT(TEXT(AU32,"0.#"),1)=".",FALSE,TRUE)</formula>
    </cfRule>
    <cfRule type="expression" dxfId="2048" priority="13452">
      <formula>IF(RIGHT(TEXT(AU32,"0.#"),1)=".",TRUE,FALSE)</formula>
    </cfRule>
  </conditionalFormatting>
  <conditionalFormatting sqref="AE53">
    <cfRule type="expression" dxfId="2047" priority="13385">
      <formula>IF(RIGHT(TEXT(AE53,"0.#"),1)=".",FALSE,TRUE)</formula>
    </cfRule>
    <cfRule type="expression" dxfId="2046" priority="13386">
      <formula>IF(RIGHT(TEXT(AE53,"0.#"),1)=".",TRUE,FALSE)</formula>
    </cfRule>
  </conditionalFormatting>
  <conditionalFormatting sqref="AE54">
    <cfRule type="expression" dxfId="2045" priority="13383">
      <formula>IF(RIGHT(TEXT(AE54,"0.#"),1)=".",FALSE,TRUE)</formula>
    </cfRule>
    <cfRule type="expression" dxfId="2044" priority="13384">
      <formula>IF(RIGHT(TEXT(AE54,"0.#"),1)=".",TRUE,FALSE)</formula>
    </cfRule>
  </conditionalFormatting>
  <conditionalFormatting sqref="AI54">
    <cfRule type="expression" dxfId="2043" priority="13377">
      <formula>IF(RIGHT(TEXT(AI54,"0.#"),1)=".",FALSE,TRUE)</formula>
    </cfRule>
    <cfRule type="expression" dxfId="2042" priority="13378">
      <formula>IF(RIGHT(TEXT(AI54,"0.#"),1)=".",TRUE,FALSE)</formula>
    </cfRule>
  </conditionalFormatting>
  <conditionalFormatting sqref="AI53">
    <cfRule type="expression" dxfId="2041" priority="13375">
      <formula>IF(RIGHT(TEXT(AI53,"0.#"),1)=".",FALSE,TRUE)</formula>
    </cfRule>
    <cfRule type="expression" dxfId="2040" priority="13376">
      <formula>IF(RIGHT(TEXT(AI53,"0.#"),1)=".",TRUE,FALSE)</formula>
    </cfRule>
  </conditionalFormatting>
  <conditionalFormatting sqref="AM53">
    <cfRule type="expression" dxfId="2039" priority="13373">
      <formula>IF(RIGHT(TEXT(AM53,"0.#"),1)=".",FALSE,TRUE)</formula>
    </cfRule>
    <cfRule type="expression" dxfId="2038" priority="13374">
      <formula>IF(RIGHT(TEXT(AM53,"0.#"),1)=".",TRUE,FALSE)</formula>
    </cfRule>
  </conditionalFormatting>
  <conditionalFormatting sqref="AM54">
    <cfRule type="expression" dxfId="2037" priority="13371">
      <formula>IF(RIGHT(TEXT(AM54,"0.#"),1)=".",FALSE,TRUE)</formula>
    </cfRule>
    <cfRule type="expression" dxfId="2036" priority="13372">
      <formula>IF(RIGHT(TEXT(AM54,"0.#"),1)=".",TRUE,FALSE)</formula>
    </cfRule>
  </conditionalFormatting>
  <conditionalFormatting sqref="AM55">
    <cfRule type="expression" dxfId="2035" priority="13369">
      <formula>IF(RIGHT(TEXT(AM55,"0.#"),1)=".",FALSE,TRUE)</formula>
    </cfRule>
    <cfRule type="expression" dxfId="2034" priority="13370">
      <formula>IF(RIGHT(TEXT(AM55,"0.#"),1)=".",TRUE,FALSE)</formula>
    </cfRule>
  </conditionalFormatting>
  <conditionalFormatting sqref="AE60">
    <cfRule type="expression" dxfId="2033" priority="13355">
      <formula>IF(RIGHT(TEXT(AE60,"0.#"),1)=".",FALSE,TRUE)</formula>
    </cfRule>
    <cfRule type="expression" dxfId="2032" priority="13356">
      <formula>IF(RIGHT(TEXT(AE60,"0.#"),1)=".",TRUE,FALSE)</formula>
    </cfRule>
  </conditionalFormatting>
  <conditionalFormatting sqref="AE61">
    <cfRule type="expression" dxfId="2031" priority="13353">
      <formula>IF(RIGHT(TEXT(AE61,"0.#"),1)=".",FALSE,TRUE)</formula>
    </cfRule>
    <cfRule type="expression" dxfId="2030" priority="13354">
      <formula>IF(RIGHT(TEXT(AE61,"0.#"),1)=".",TRUE,FALSE)</formula>
    </cfRule>
  </conditionalFormatting>
  <conditionalFormatting sqref="AE62">
    <cfRule type="expression" dxfId="2029" priority="13351">
      <formula>IF(RIGHT(TEXT(AE62,"0.#"),1)=".",FALSE,TRUE)</formula>
    </cfRule>
    <cfRule type="expression" dxfId="2028" priority="13352">
      <formula>IF(RIGHT(TEXT(AE62,"0.#"),1)=".",TRUE,FALSE)</formula>
    </cfRule>
  </conditionalFormatting>
  <conditionalFormatting sqref="AI62">
    <cfRule type="expression" dxfId="2027" priority="13349">
      <formula>IF(RIGHT(TEXT(AI62,"0.#"),1)=".",FALSE,TRUE)</formula>
    </cfRule>
    <cfRule type="expression" dxfId="2026" priority="13350">
      <formula>IF(RIGHT(TEXT(AI62,"0.#"),1)=".",TRUE,FALSE)</formula>
    </cfRule>
  </conditionalFormatting>
  <conditionalFormatting sqref="AI61">
    <cfRule type="expression" dxfId="2025" priority="13347">
      <formula>IF(RIGHT(TEXT(AI61,"0.#"),1)=".",FALSE,TRUE)</formula>
    </cfRule>
    <cfRule type="expression" dxfId="2024" priority="13348">
      <formula>IF(RIGHT(TEXT(AI61,"0.#"),1)=".",TRUE,FALSE)</formula>
    </cfRule>
  </conditionalFormatting>
  <conditionalFormatting sqref="AI60">
    <cfRule type="expression" dxfId="2023" priority="13345">
      <formula>IF(RIGHT(TEXT(AI60,"0.#"),1)=".",FALSE,TRUE)</formula>
    </cfRule>
    <cfRule type="expression" dxfId="2022" priority="13346">
      <formula>IF(RIGHT(TEXT(AI60,"0.#"),1)=".",TRUE,FALSE)</formula>
    </cfRule>
  </conditionalFormatting>
  <conditionalFormatting sqref="AM60">
    <cfRule type="expression" dxfId="2021" priority="13343">
      <formula>IF(RIGHT(TEXT(AM60,"0.#"),1)=".",FALSE,TRUE)</formula>
    </cfRule>
    <cfRule type="expression" dxfId="2020" priority="13344">
      <formula>IF(RIGHT(TEXT(AM60,"0.#"),1)=".",TRUE,FALSE)</formula>
    </cfRule>
  </conditionalFormatting>
  <conditionalFormatting sqref="AM61">
    <cfRule type="expression" dxfId="2019" priority="13341">
      <formula>IF(RIGHT(TEXT(AM61,"0.#"),1)=".",FALSE,TRUE)</formula>
    </cfRule>
    <cfRule type="expression" dxfId="2018" priority="13342">
      <formula>IF(RIGHT(TEXT(AM61,"0.#"),1)=".",TRUE,FALSE)</formula>
    </cfRule>
  </conditionalFormatting>
  <conditionalFormatting sqref="AM62">
    <cfRule type="expression" dxfId="2017" priority="13339">
      <formula>IF(RIGHT(TEXT(AM62,"0.#"),1)=".",FALSE,TRUE)</formula>
    </cfRule>
    <cfRule type="expression" dxfId="2016" priority="13340">
      <formula>IF(RIGHT(TEXT(AM62,"0.#"),1)=".",TRUE,FALSE)</formula>
    </cfRule>
  </conditionalFormatting>
  <conditionalFormatting sqref="AE87">
    <cfRule type="expression" dxfId="2015" priority="13325">
      <formula>IF(RIGHT(TEXT(AE87,"0.#"),1)=".",FALSE,TRUE)</formula>
    </cfRule>
    <cfRule type="expression" dxfId="2014" priority="13326">
      <formula>IF(RIGHT(TEXT(AE87,"0.#"),1)=".",TRUE,FALSE)</formula>
    </cfRule>
  </conditionalFormatting>
  <conditionalFormatting sqref="AE88">
    <cfRule type="expression" dxfId="2013" priority="13323">
      <formula>IF(RIGHT(TEXT(AE88,"0.#"),1)=".",FALSE,TRUE)</formula>
    </cfRule>
    <cfRule type="expression" dxfId="2012" priority="13324">
      <formula>IF(RIGHT(TEXT(AE88,"0.#"),1)=".",TRUE,FALSE)</formula>
    </cfRule>
  </conditionalFormatting>
  <conditionalFormatting sqref="AE89">
    <cfRule type="expression" dxfId="2011" priority="13321">
      <formula>IF(RIGHT(TEXT(AE89,"0.#"),1)=".",FALSE,TRUE)</formula>
    </cfRule>
    <cfRule type="expression" dxfId="2010" priority="13322">
      <formula>IF(RIGHT(TEXT(AE89,"0.#"),1)=".",TRUE,FALSE)</formula>
    </cfRule>
  </conditionalFormatting>
  <conditionalFormatting sqref="AI89">
    <cfRule type="expression" dxfId="2009" priority="13319">
      <formula>IF(RIGHT(TEXT(AI89,"0.#"),1)=".",FALSE,TRUE)</formula>
    </cfRule>
    <cfRule type="expression" dxfId="2008" priority="13320">
      <formula>IF(RIGHT(TEXT(AI89,"0.#"),1)=".",TRUE,FALSE)</formula>
    </cfRule>
  </conditionalFormatting>
  <conditionalFormatting sqref="AI88">
    <cfRule type="expression" dxfId="2007" priority="13317">
      <formula>IF(RIGHT(TEXT(AI88,"0.#"),1)=".",FALSE,TRUE)</formula>
    </cfRule>
    <cfRule type="expression" dxfId="2006" priority="13318">
      <formula>IF(RIGHT(TEXT(AI88,"0.#"),1)=".",TRUE,FALSE)</formula>
    </cfRule>
  </conditionalFormatting>
  <conditionalFormatting sqref="AI87">
    <cfRule type="expression" dxfId="2005" priority="13315">
      <formula>IF(RIGHT(TEXT(AI87,"0.#"),1)=".",FALSE,TRUE)</formula>
    </cfRule>
    <cfRule type="expression" dxfId="2004" priority="13316">
      <formula>IF(RIGHT(TEXT(AI87,"0.#"),1)=".",TRUE,FALSE)</formula>
    </cfRule>
  </conditionalFormatting>
  <conditionalFormatting sqref="AM88">
    <cfRule type="expression" dxfId="2003" priority="13311">
      <formula>IF(RIGHT(TEXT(AM88,"0.#"),1)=".",FALSE,TRUE)</formula>
    </cfRule>
    <cfRule type="expression" dxfId="2002" priority="13312">
      <formula>IF(RIGHT(TEXT(AM88,"0.#"),1)=".",TRUE,FALSE)</formula>
    </cfRule>
  </conditionalFormatting>
  <conditionalFormatting sqref="AM89">
    <cfRule type="expression" dxfId="2001" priority="13309">
      <formula>IF(RIGHT(TEXT(AM89,"0.#"),1)=".",FALSE,TRUE)</formula>
    </cfRule>
    <cfRule type="expression" dxfId="2000" priority="13310">
      <formula>IF(RIGHT(TEXT(AM89,"0.#"),1)=".",TRUE,FALSE)</formula>
    </cfRule>
  </conditionalFormatting>
  <conditionalFormatting sqref="AE92">
    <cfRule type="expression" dxfId="1999" priority="13295">
      <formula>IF(RIGHT(TEXT(AE92,"0.#"),1)=".",FALSE,TRUE)</formula>
    </cfRule>
    <cfRule type="expression" dxfId="1998" priority="13296">
      <formula>IF(RIGHT(TEXT(AE92,"0.#"),1)=".",TRUE,FALSE)</formula>
    </cfRule>
  </conditionalFormatting>
  <conditionalFormatting sqref="AE93">
    <cfRule type="expression" dxfId="1997" priority="13293">
      <formula>IF(RIGHT(TEXT(AE93,"0.#"),1)=".",FALSE,TRUE)</formula>
    </cfRule>
    <cfRule type="expression" dxfId="1996" priority="13294">
      <formula>IF(RIGHT(TEXT(AE93,"0.#"),1)=".",TRUE,FALSE)</formula>
    </cfRule>
  </conditionalFormatting>
  <conditionalFormatting sqref="AE94">
    <cfRule type="expression" dxfId="1995" priority="13291">
      <formula>IF(RIGHT(TEXT(AE94,"0.#"),1)=".",FALSE,TRUE)</formula>
    </cfRule>
    <cfRule type="expression" dxfId="1994" priority="13292">
      <formula>IF(RIGHT(TEXT(AE94,"0.#"),1)=".",TRUE,FALSE)</formula>
    </cfRule>
  </conditionalFormatting>
  <conditionalFormatting sqref="AI94">
    <cfRule type="expression" dxfId="1993" priority="13289">
      <formula>IF(RIGHT(TEXT(AI94,"0.#"),1)=".",FALSE,TRUE)</formula>
    </cfRule>
    <cfRule type="expression" dxfId="1992" priority="13290">
      <formula>IF(RIGHT(TEXT(AI94,"0.#"),1)=".",TRUE,FALSE)</formula>
    </cfRule>
  </conditionalFormatting>
  <conditionalFormatting sqref="AI93">
    <cfRule type="expression" dxfId="1991" priority="13287">
      <formula>IF(RIGHT(TEXT(AI93,"0.#"),1)=".",FALSE,TRUE)</formula>
    </cfRule>
    <cfRule type="expression" dxfId="1990" priority="13288">
      <formula>IF(RIGHT(TEXT(AI93,"0.#"),1)=".",TRUE,FALSE)</formula>
    </cfRule>
  </conditionalFormatting>
  <conditionalFormatting sqref="AI92">
    <cfRule type="expression" dxfId="1989" priority="13285">
      <formula>IF(RIGHT(TEXT(AI92,"0.#"),1)=".",FALSE,TRUE)</formula>
    </cfRule>
    <cfRule type="expression" dxfId="1988" priority="13286">
      <formula>IF(RIGHT(TEXT(AI92,"0.#"),1)=".",TRUE,FALSE)</formula>
    </cfRule>
  </conditionalFormatting>
  <conditionalFormatting sqref="AM92">
    <cfRule type="expression" dxfId="1987" priority="13283">
      <formula>IF(RIGHT(TEXT(AM92,"0.#"),1)=".",FALSE,TRUE)</formula>
    </cfRule>
    <cfRule type="expression" dxfId="1986" priority="13284">
      <formula>IF(RIGHT(TEXT(AM92,"0.#"),1)=".",TRUE,FALSE)</formula>
    </cfRule>
  </conditionalFormatting>
  <conditionalFormatting sqref="AM93">
    <cfRule type="expression" dxfId="1985" priority="13281">
      <formula>IF(RIGHT(TEXT(AM93,"0.#"),1)=".",FALSE,TRUE)</formula>
    </cfRule>
    <cfRule type="expression" dxfId="1984" priority="13282">
      <formula>IF(RIGHT(TEXT(AM93,"0.#"),1)=".",TRUE,FALSE)</formula>
    </cfRule>
  </conditionalFormatting>
  <conditionalFormatting sqref="AM94">
    <cfRule type="expression" dxfId="1983" priority="13279">
      <formula>IF(RIGHT(TEXT(AM94,"0.#"),1)=".",FALSE,TRUE)</formula>
    </cfRule>
    <cfRule type="expression" dxfId="1982" priority="13280">
      <formula>IF(RIGHT(TEXT(AM94,"0.#"),1)=".",TRUE,FALSE)</formula>
    </cfRule>
  </conditionalFormatting>
  <conditionalFormatting sqref="AE97">
    <cfRule type="expression" dxfId="1981" priority="13265">
      <formula>IF(RIGHT(TEXT(AE97,"0.#"),1)=".",FALSE,TRUE)</formula>
    </cfRule>
    <cfRule type="expression" dxfId="1980" priority="13266">
      <formula>IF(RIGHT(TEXT(AE97,"0.#"),1)=".",TRUE,FALSE)</formula>
    </cfRule>
  </conditionalFormatting>
  <conditionalFormatting sqref="AE98">
    <cfRule type="expression" dxfId="1979" priority="13263">
      <formula>IF(RIGHT(TEXT(AE98,"0.#"),1)=".",FALSE,TRUE)</formula>
    </cfRule>
    <cfRule type="expression" dxfId="1978" priority="13264">
      <formula>IF(RIGHT(TEXT(AE98,"0.#"),1)=".",TRUE,FALSE)</formula>
    </cfRule>
  </conditionalFormatting>
  <conditionalFormatting sqref="AE99">
    <cfRule type="expression" dxfId="1977" priority="13261">
      <formula>IF(RIGHT(TEXT(AE99,"0.#"),1)=".",FALSE,TRUE)</formula>
    </cfRule>
    <cfRule type="expression" dxfId="1976" priority="13262">
      <formula>IF(RIGHT(TEXT(AE99,"0.#"),1)=".",TRUE,FALSE)</formula>
    </cfRule>
  </conditionalFormatting>
  <conditionalFormatting sqref="AI99">
    <cfRule type="expression" dxfId="1975" priority="13259">
      <formula>IF(RIGHT(TEXT(AI99,"0.#"),1)=".",FALSE,TRUE)</formula>
    </cfRule>
    <cfRule type="expression" dxfId="1974" priority="13260">
      <formula>IF(RIGHT(TEXT(AI99,"0.#"),1)=".",TRUE,FALSE)</formula>
    </cfRule>
  </conditionalFormatting>
  <conditionalFormatting sqref="AI98">
    <cfRule type="expression" dxfId="1973" priority="13257">
      <formula>IF(RIGHT(TEXT(AI98,"0.#"),1)=".",FALSE,TRUE)</formula>
    </cfRule>
    <cfRule type="expression" dxfId="1972" priority="13258">
      <formula>IF(RIGHT(TEXT(AI98,"0.#"),1)=".",TRUE,FALSE)</formula>
    </cfRule>
  </conditionalFormatting>
  <conditionalFormatting sqref="AI97">
    <cfRule type="expression" dxfId="1971" priority="13255">
      <formula>IF(RIGHT(TEXT(AI97,"0.#"),1)=".",FALSE,TRUE)</formula>
    </cfRule>
    <cfRule type="expression" dxfId="1970" priority="13256">
      <formula>IF(RIGHT(TEXT(AI97,"0.#"),1)=".",TRUE,FALSE)</formula>
    </cfRule>
  </conditionalFormatting>
  <conditionalFormatting sqref="AM97">
    <cfRule type="expression" dxfId="1969" priority="13253">
      <formula>IF(RIGHT(TEXT(AM97,"0.#"),1)=".",FALSE,TRUE)</formula>
    </cfRule>
    <cfRule type="expression" dxfId="1968" priority="13254">
      <formula>IF(RIGHT(TEXT(AM97,"0.#"),1)=".",TRUE,FALSE)</formula>
    </cfRule>
  </conditionalFormatting>
  <conditionalFormatting sqref="AM98">
    <cfRule type="expression" dxfId="1967" priority="13251">
      <formula>IF(RIGHT(TEXT(AM98,"0.#"),1)=".",FALSE,TRUE)</formula>
    </cfRule>
    <cfRule type="expression" dxfId="1966" priority="13252">
      <formula>IF(RIGHT(TEXT(AM98,"0.#"),1)=".",TRUE,FALSE)</formula>
    </cfRule>
  </conditionalFormatting>
  <conditionalFormatting sqref="AM99">
    <cfRule type="expression" dxfId="1965" priority="13249">
      <formula>IF(RIGHT(TEXT(AM99,"0.#"),1)=".",FALSE,TRUE)</formula>
    </cfRule>
    <cfRule type="expression" dxfId="1964" priority="13250">
      <formula>IF(RIGHT(TEXT(AM99,"0.#"),1)=".",TRUE,FALSE)</formula>
    </cfRule>
  </conditionalFormatting>
  <conditionalFormatting sqref="AI101">
    <cfRule type="expression" dxfId="1963" priority="13235">
      <formula>IF(RIGHT(TEXT(AI101,"0.#"),1)=".",FALSE,TRUE)</formula>
    </cfRule>
    <cfRule type="expression" dxfId="1962" priority="13236">
      <formula>IF(RIGHT(TEXT(AI101,"0.#"),1)=".",TRUE,FALSE)</formula>
    </cfRule>
  </conditionalFormatting>
  <conditionalFormatting sqref="AM101">
    <cfRule type="expression" dxfId="1961" priority="13233">
      <formula>IF(RIGHT(TEXT(AM101,"0.#"),1)=".",FALSE,TRUE)</formula>
    </cfRule>
    <cfRule type="expression" dxfId="1960" priority="13234">
      <formula>IF(RIGHT(TEXT(AM101,"0.#"),1)=".",TRUE,FALSE)</formula>
    </cfRule>
  </conditionalFormatting>
  <conditionalFormatting sqref="AE102">
    <cfRule type="expression" dxfId="1959" priority="13231">
      <formula>IF(RIGHT(TEXT(AE102,"0.#"),1)=".",FALSE,TRUE)</formula>
    </cfRule>
    <cfRule type="expression" dxfId="1958" priority="13232">
      <formula>IF(RIGHT(TEXT(AE102,"0.#"),1)=".",TRUE,FALSE)</formula>
    </cfRule>
  </conditionalFormatting>
  <conditionalFormatting sqref="AI102">
    <cfRule type="expression" dxfId="1957" priority="13229">
      <formula>IF(RIGHT(TEXT(AI102,"0.#"),1)=".",FALSE,TRUE)</formula>
    </cfRule>
    <cfRule type="expression" dxfId="1956" priority="13230">
      <formula>IF(RIGHT(TEXT(AI102,"0.#"),1)=".",TRUE,FALSE)</formula>
    </cfRule>
  </conditionalFormatting>
  <conditionalFormatting sqref="AM102">
    <cfRule type="expression" dxfId="1955" priority="13227">
      <formula>IF(RIGHT(TEXT(AM102,"0.#"),1)=".",FALSE,TRUE)</formula>
    </cfRule>
    <cfRule type="expression" dxfId="1954" priority="13228">
      <formula>IF(RIGHT(TEXT(AM102,"0.#"),1)=".",TRUE,FALSE)</formula>
    </cfRule>
  </conditionalFormatting>
  <conditionalFormatting sqref="AQ102">
    <cfRule type="expression" dxfId="1953" priority="13225">
      <formula>IF(RIGHT(TEXT(AQ102,"0.#"),1)=".",FALSE,TRUE)</formula>
    </cfRule>
    <cfRule type="expression" dxfId="1952" priority="13226">
      <formula>IF(RIGHT(TEXT(AQ102,"0.#"),1)=".",TRUE,FALSE)</formula>
    </cfRule>
  </conditionalFormatting>
  <conditionalFormatting sqref="AE104">
    <cfRule type="expression" dxfId="1951" priority="13223">
      <formula>IF(RIGHT(TEXT(AE104,"0.#"),1)=".",FALSE,TRUE)</formula>
    </cfRule>
    <cfRule type="expression" dxfId="1950" priority="13224">
      <formula>IF(RIGHT(TEXT(AE104,"0.#"),1)=".",TRUE,FALSE)</formula>
    </cfRule>
  </conditionalFormatting>
  <conditionalFormatting sqref="AI104">
    <cfRule type="expression" dxfId="1949" priority="13221">
      <formula>IF(RIGHT(TEXT(AI104,"0.#"),1)=".",FALSE,TRUE)</formula>
    </cfRule>
    <cfRule type="expression" dxfId="1948" priority="13222">
      <formula>IF(RIGHT(TEXT(AI104,"0.#"),1)=".",TRUE,FALSE)</formula>
    </cfRule>
  </conditionalFormatting>
  <conditionalFormatting sqref="AM104">
    <cfRule type="expression" dxfId="1947" priority="13219">
      <formula>IF(RIGHT(TEXT(AM104,"0.#"),1)=".",FALSE,TRUE)</formula>
    </cfRule>
    <cfRule type="expression" dxfId="1946" priority="13220">
      <formula>IF(RIGHT(TEXT(AM104,"0.#"),1)=".",TRUE,FALSE)</formula>
    </cfRule>
  </conditionalFormatting>
  <conditionalFormatting sqref="AE105">
    <cfRule type="expression" dxfId="1945" priority="13217">
      <formula>IF(RIGHT(TEXT(AE105,"0.#"),1)=".",FALSE,TRUE)</formula>
    </cfRule>
    <cfRule type="expression" dxfId="1944" priority="13218">
      <formula>IF(RIGHT(TEXT(AE105,"0.#"),1)=".",TRUE,FALSE)</formula>
    </cfRule>
  </conditionalFormatting>
  <conditionalFormatting sqref="AI105">
    <cfRule type="expression" dxfId="1943" priority="13215">
      <formula>IF(RIGHT(TEXT(AI105,"0.#"),1)=".",FALSE,TRUE)</formula>
    </cfRule>
    <cfRule type="expression" dxfId="1942" priority="13216">
      <formula>IF(RIGHT(TEXT(AI105,"0.#"),1)=".",TRUE,FALSE)</formula>
    </cfRule>
  </conditionalFormatting>
  <conditionalFormatting sqref="AM105">
    <cfRule type="expression" dxfId="1941" priority="13213">
      <formula>IF(RIGHT(TEXT(AM105,"0.#"),1)=".",FALSE,TRUE)</formula>
    </cfRule>
    <cfRule type="expression" dxfId="1940" priority="13214">
      <formula>IF(RIGHT(TEXT(AM105,"0.#"),1)=".",TRUE,FALSE)</formula>
    </cfRule>
  </conditionalFormatting>
  <conditionalFormatting sqref="AE107">
    <cfRule type="expression" dxfId="1939" priority="13209">
      <formula>IF(RIGHT(TEXT(AE107,"0.#"),1)=".",FALSE,TRUE)</formula>
    </cfRule>
    <cfRule type="expression" dxfId="1938" priority="13210">
      <formula>IF(RIGHT(TEXT(AE107,"0.#"),1)=".",TRUE,FALSE)</formula>
    </cfRule>
  </conditionalFormatting>
  <conditionalFormatting sqref="AI107">
    <cfRule type="expression" dxfId="1937" priority="13207">
      <formula>IF(RIGHT(TEXT(AI107,"0.#"),1)=".",FALSE,TRUE)</formula>
    </cfRule>
    <cfRule type="expression" dxfId="1936" priority="13208">
      <formula>IF(RIGHT(TEXT(AI107,"0.#"),1)=".",TRUE,FALSE)</formula>
    </cfRule>
  </conditionalFormatting>
  <conditionalFormatting sqref="AM107">
    <cfRule type="expression" dxfId="1935" priority="13205">
      <formula>IF(RIGHT(TEXT(AM107,"0.#"),1)=".",FALSE,TRUE)</formula>
    </cfRule>
    <cfRule type="expression" dxfId="1934" priority="13206">
      <formula>IF(RIGHT(TEXT(AM107,"0.#"),1)=".",TRUE,FALSE)</formula>
    </cfRule>
  </conditionalFormatting>
  <conditionalFormatting sqref="AE108">
    <cfRule type="expression" dxfId="1933" priority="13203">
      <formula>IF(RIGHT(TEXT(AE108,"0.#"),1)=".",FALSE,TRUE)</formula>
    </cfRule>
    <cfRule type="expression" dxfId="1932" priority="13204">
      <formula>IF(RIGHT(TEXT(AE108,"0.#"),1)=".",TRUE,FALSE)</formula>
    </cfRule>
  </conditionalFormatting>
  <conditionalFormatting sqref="AI108">
    <cfRule type="expression" dxfId="1931" priority="13201">
      <formula>IF(RIGHT(TEXT(AI108,"0.#"),1)=".",FALSE,TRUE)</formula>
    </cfRule>
    <cfRule type="expression" dxfId="1930" priority="13202">
      <formula>IF(RIGHT(TEXT(AI108,"0.#"),1)=".",TRUE,FALSE)</formula>
    </cfRule>
  </conditionalFormatting>
  <conditionalFormatting sqref="AM108">
    <cfRule type="expression" dxfId="1929" priority="13199">
      <formula>IF(RIGHT(TEXT(AM108,"0.#"),1)=".",FALSE,TRUE)</formula>
    </cfRule>
    <cfRule type="expression" dxfId="1928" priority="13200">
      <formula>IF(RIGHT(TEXT(AM108,"0.#"),1)=".",TRUE,FALSE)</formula>
    </cfRule>
  </conditionalFormatting>
  <conditionalFormatting sqref="AE110">
    <cfRule type="expression" dxfId="1927" priority="13195">
      <formula>IF(RIGHT(TEXT(AE110,"0.#"),1)=".",FALSE,TRUE)</formula>
    </cfRule>
    <cfRule type="expression" dxfId="1926" priority="13196">
      <formula>IF(RIGHT(TEXT(AE110,"0.#"),1)=".",TRUE,FALSE)</formula>
    </cfRule>
  </conditionalFormatting>
  <conditionalFormatting sqref="AI110">
    <cfRule type="expression" dxfId="1925" priority="13193">
      <formula>IF(RIGHT(TEXT(AI110,"0.#"),1)=".",FALSE,TRUE)</formula>
    </cfRule>
    <cfRule type="expression" dxfId="1924" priority="13194">
      <formula>IF(RIGHT(TEXT(AI110,"0.#"),1)=".",TRUE,FALSE)</formula>
    </cfRule>
  </conditionalFormatting>
  <conditionalFormatting sqref="AM110">
    <cfRule type="expression" dxfId="1923" priority="13191">
      <formula>IF(RIGHT(TEXT(AM110,"0.#"),1)=".",FALSE,TRUE)</formula>
    </cfRule>
    <cfRule type="expression" dxfId="1922" priority="13192">
      <formula>IF(RIGHT(TEXT(AM110,"0.#"),1)=".",TRUE,FALSE)</formula>
    </cfRule>
  </conditionalFormatting>
  <conditionalFormatting sqref="AE111">
    <cfRule type="expression" dxfId="1921" priority="13189">
      <formula>IF(RIGHT(TEXT(AE111,"0.#"),1)=".",FALSE,TRUE)</formula>
    </cfRule>
    <cfRule type="expression" dxfId="1920" priority="13190">
      <formula>IF(RIGHT(TEXT(AE111,"0.#"),1)=".",TRUE,FALSE)</formula>
    </cfRule>
  </conditionalFormatting>
  <conditionalFormatting sqref="AI111">
    <cfRule type="expression" dxfId="1919" priority="13187">
      <formula>IF(RIGHT(TEXT(AI111,"0.#"),1)=".",FALSE,TRUE)</formula>
    </cfRule>
    <cfRule type="expression" dxfId="1918" priority="13188">
      <formula>IF(RIGHT(TEXT(AI111,"0.#"),1)=".",TRUE,FALSE)</formula>
    </cfRule>
  </conditionalFormatting>
  <conditionalFormatting sqref="AM111">
    <cfRule type="expression" dxfId="1917" priority="13185">
      <formula>IF(RIGHT(TEXT(AM111,"0.#"),1)=".",FALSE,TRUE)</formula>
    </cfRule>
    <cfRule type="expression" dxfId="1916" priority="13186">
      <formula>IF(RIGHT(TEXT(AM111,"0.#"),1)=".",TRUE,FALSE)</formula>
    </cfRule>
  </conditionalFormatting>
  <conditionalFormatting sqref="AE113">
    <cfRule type="expression" dxfId="1915" priority="13181">
      <formula>IF(RIGHT(TEXT(AE113,"0.#"),1)=".",FALSE,TRUE)</formula>
    </cfRule>
    <cfRule type="expression" dxfId="1914" priority="13182">
      <formula>IF(RIGHT(TEXT(AE113,"0.#"),1)=".",TRUE,FALSE)</formula>
    </cfRule>
  </conditionalFormatting>
  <conditionalFormatting sqref="AI113">
    <cfRule type="expression" dxfId="1913" priority="13179">
      <formula>IF(RIGHT(TEXT(AI113,"0.#"),1)=".",FALSE,TRUE)</formula>
    </cfRule>
    <cfRule type="expression" dxfId="1912" priority="13180">
      <formula>IF(RIGHT(TEXT(AI113,"0.#"),1)=".",TRUE,FALSE)</formula>
    </cfRule>
  </conditionalFormatting>
  <conditionalFormatting sqref="AM113">
    <cfRule type="expression" dxfId="1911" priority="13177">
      <formula>IF(RIGHT(TEXT(AM113,"0.#"),1)=".",FALSE,TRUE)</formula>
    </cfRule>
    <cfRule type="expression" dxfId="1910" priority="13178">
      <formula>IF(RIGHT(TEXT(AM113,"0.#"),1)=".",TRUE,FALSE)</formula>
    </cfRule>
  </conditionalFormatting>
  <conditionalFormatting sqref="AE114">
    <cfRule type="expression" dxfId="1909" priority="13175">
      <formula>IF(RIGHT(TEXT(AE114,"0.#"),1)=".",FALSE,TRUE)</formula>
    </cfRule>
    <cfRule type="expression" dxfId="1908" priority="13176">
      <formula>IF(RIGHT(TEXT(AE114,"0.#"),1)=".",TRUE,FALSE)</formula>
    </cfRule>
  </conditionalFormatting>
  <conditionalFormatting sqref="AI114">
    <cfRule type="expression" dxfId="1907" priority="13173">
      <formula>IF(RIGHT(TEXT(AI114,"0.#"),1)=".",FALSE,TRUE)</formula>
    </cfRule>
    <cfRule type="expression" dxfId="1906" priority="13174">
      <formula>IF(RIGHT(TEXT(AI114,"0.#"),1)=".",TRUE,FALSE)</formula>
    </cfRule>
  </conditionalFormatting>
  <conditionalFormatting sqref="AM114">
    <cfRule type="expression" dxfId="1905" priority="13171">
      <formula>IF(RIGHT(TEXT(AM114,"0.#"),1)=".",FALSE,TRUE)</formula>
    </cfRule>
    <cfRule type="expression" dxfId="1904" priority="13172">
      <formula>IF(RIGHT(TEXT(AM114,"0.#"),1)=".",TRUE,FALSE)</formula>
    </cfRule>
  </conditionalFormatting>
  <conditionalFormatting sqref="AE116 AQ116">
    <cfRule type="expression" dxfId="1903" priority="13167">
      <formula>IF(RIGHT(TEXT(AE116,"0.#"),1)=".",FALSE,TRUE)</formula>
    </cfRule>
    <cfRule type="expression" dxfId="1902" priority="13168">
      <formula>IF(RIGHT(TEXT(AE116,"0.#"),1)=".",TRUE,FALSE)</formula>
    </cfRule>
  </conditionalFormatting>
  <conditionalFormatting sqref="AI116">
    <cfRule type="expression" dxfId="1901" priority="13165">
      <formula>IF(RIGHT(TEXT(AI116,"0.#"),1)=".",FALSE,TRUE)</formula>
    </cfRule>
    <cfRule type="expression" dxfId="1900" priority="13166">
      <formula>IF(RIGHT(TEXT(AI116,"0.#"),1)=".",TRUE,FALSE)</formula>
    </cfRule>
  </conditionalFormatting>
  <conditionalFormatting sqref="AM116">
    <cfRule type="expression" dxfId="1899" priority="13163">
      <formula>IF(RIGHT(TEXT(AM116,"0.#"),1)=".",FALSE,TRUE)</formula>
    </cfRule>
    <cfRule type="expression" dxfId="1898" priority="13164">
      <formula>IF(RIGHT(TEXT(AM116,"0.#"),1)=".",TRUE,FALSE)</formula>
    </cfRule>
  </conditionalFormatting>
  <conditionalFormatting sqref="AE117 AM117">
    <cfRule type="expression" dxfId="1897" priority="13161">
      <formula>IF(RIGHT(TEXT(AE117,"0.#"),1)=".",FALSE,TRUE)</formula>
    </cfRule>
    <cfRule type="expression" dxfId="1896" priority="13162">
      <formula>IF(RIGHT(TEXT(AE117,"0.#"),1)=".",TRUE,FALSE)</formula>
    </cfRule>
  </conditionalFormatting>
  <conditionalFormatting sqref="AI117">
    <cfRule type="expression" dxfId="1895" priority="13159">
      <formula>IF(RIGHT(TEXT(AI117,"0.#"),1)=".",FALSE,TRUE)</formula>
    </cfRule>
    <cfRule type="expression" dxfId="1894" priority="13160">
      <formula>IF(RIGHT(TEXT(AI117,"0.#"),1)=".",TRUE,FALSE)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M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47:AO874">
    <cfRule type="expression" dxfId="1809" priority="6637">
      <formula>IF(AND(AL847&gt;=0, RIGHT(TEXT(AL847,"0.#"),1)&lt;&gt;"."),TRUE,FALSE)</formula>
    </cfRule>
    <cfRule type="expression" dxfId="1808" priority="6638">
      <formula>IF(AND(AL847&gt;=0, RIGHT(TEXT(AL847,"0.#"),1)="."),TRUE,FALSE)</formula>
    </cfRule>
    <cfRule type="expression" dxfId="1807" priority="6639">
      <formula>IF(AND(AL847&lt;0, RIGHT(TEXT(AL847,"0.#"),1)&lt;&gt;"."),TRUE,FALSE)</formula>
    </cfRule>
    <cfRule type="expression" dxfId="1806" priority="6640">
      <formula>IF(AND(AL847&lt;0, RIGHT(TEXT(AL847,"0.#"),1)="."),TRUE,FALSE)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7:Y874">
    <cfRule type="expression" dxfId="1735" priority="2965">
      <formula>IF(RIGHT(TEXT(Y847,"0.#"),1)=".",FALSE,TRUE)</formula>
    </cfRule>
    <cfRule type="expression" dxfId="1734" priority="2966">
      <formula>IF(RIGHT(TEXT(Y847,"0.#"),1)=".",TRUE,FALSE)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10:AO1139">
    <cfRule type="expression" dxfId="1705" priority="2871">
      <formula>IF(AND(AL1110&gt;=0, RIGHT(TEXT(AL1110,"0.#"),1)&lt;&gt;"."),TRUE,FALSE)</formula>
    </cfRule>
    <cfRule type="expression" dxfId="1704" priority="2872">
      <formula>IF(AND(AL1110&gt;=0, RIGHT(TEXT(AL1110,"0.#"),1)="."),TRUE,FALSE)</formula>
    </cfRule>
    <cfRule type="expression" dxfId="1703" priority="2873">
      <formula>IF(AND(AL1110&lt;0, RIGHT(TEXT(AL1110,"0.#"),1)&lt;&gt;"."),TRUE,FALSE)</formula>
    </cfRule>
    <cfRule type="expression" dxfId="1702" priority="2874">
      <formula>IF(AND(AL1110&lt;0, RIGHT(TEXT(AL1110,"0.#"),1)="."),TRUE,FALSE)</formula>
    </cfRule>
  </conditionalFormatting>
  <conditionalFormatting sqref="Y1110:Y1139">
    <cfRule type="expression" dxfId="1701" priority="2869">
      <formula>IF(RIGHT(TEXT(Y1110,"0.#"),1)=".",FALSE,TRUE)</formula>
    </cfRule>
    <cfRule type="expression" dxfId="1700" priority="2870">
      <formula>IF(RIGHT(TEXT(Y1110,"0.#"),1)=".",TRUE,FALSE)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45:AO846">
    <cfRule type="expression" dxfId="1691" priority="2823">
      <formula>IF(AND(AL845&gt;=0, RIGHT(TEXT(AL845,"0.#"),1)&lt;&gt;"."),TRUE,FALSE)</formula>
    </cfRule>
    <cfRule type="expression" dxfId="1690" priority="2824">
      <formula>IF(AND(AL845&gt;=0, RIGHT(TEXT(AL845,"0.#"),1)="."),TRUE,FALSE)</formula>
    </cfRule>
    <cfRule type="expression" dxfId="1689" priority="2825">
      <formula>IF(AND(AL845&lt;0, RIGHT(TEXT(AL845,"0.#"),1)&lt;&gt;"."),TRUE,FALSE)</formula>
    </cfRule>
    <cfRule type="expression" dxfId="1688" priority="2826">
      <formula>IF(AND(AL845&lt;0, RIGHT(TEXT(AL845,"0.#"),1)="."),TRUE,FALSE)</formula>
    </cfRule>
  </conditionalFormatting>
  <conditionalFormatting sqref="Y845:Y846">
    <cfRule type="expression" dxfId="1687" priority="2821">
      <formula>IF(RIGHT(TEXT(Y845,"0.#"),1)=".",FALSE,TRUE)</formula>
    </cfRule>
    <cfRule type="expression" dxfId="1686" priority="2822">
      <formula>IF(RIGHT(TEXT(Y845,"0.#"),1)=".",TRUE,FALSE)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80:Y907">
    <cfRule type="expression" dxfId="1369" priority="2081">
      <formula>IF(RIGHT(TEXT(Y880,"0.#"),1)=".",FALSE,TRUE)</formula>
    </cfRule>
    <cfRule type="expression" dxfId="1368" priority="2082">
      <formula>IF(RIGHT(TEXT(Y880,"0.#"),1)=".",TRUE,FALSE)</formula>
    </cfRule>
  </conditionalFormatting>
  <conditionalFormatting sqref="Y878:Y879">
    <cfRule type="expression" dxfId="1367" priority="2075">
      <formula>IF(RIGHT(TEXT(Y878,"0.#"),1)=".",FALSE,TRUE)</formula>
    </cfRule>
    <cfRule type="expression" dxfId="1366" priority="2076">
      <formula>IF(RIGHT(TEXT(Y878,"0.#"),1)=".",TRUE,FALSE)</formula>
    </cfRule>
  </conditionalFormatting>
  <conditionalFormatting sqref="Y913:Y940">
    <cfRule type="expression" dxfId="1365" priority="2069">
      <formula>IF(RIGHT(TEXT(Y913,"0.#"),1)=".",FALSE,TRUE)</formula>
    </cfRule>
    <cfRule type="expression" dxfId="1364" priority="2070">
      <formula>IF(RIGHT(TEXT(Y913,"0.#"),1)=".",TRUE,FALSE)</formula>
    </cfRule>
  </conditionalFormatting>
  <conditionalFormatting sqref="Y911:Y912">
    <cfRule type="expression" dxfId="1363" priority="2063">
      <formula>IF(RIGHT(TEXT(Y911,"0.#"),1)=".",FALSE,TRUE)</formula>
    </cfRule>
    <cfRule type="expression" dxfId="1362" priority="2064">
      <formula>IF(RIGHT(TEXT(Y911,"0.#"),1)=".",TRUE,FALSE)</formula>
    </cfRule>
  </conditionalFormatting>
  <conditionalFormatting sqref="Y946:Y973">
    <cfRule type="expression" dxfId="1361" priority="2057">
      <formula>IF(RIGHT(TEXT(Y946,"0.#"),1)=".",FALSE,TRUE)</formula>
    </cfRule>
    <cfRule type="expression" dxfId="1360" priority="2058">
      <formula>IF(RIGHT(TEXT(Y946,"0.#"),1)=".",TRUE,FALSE)</formula>
    </cfRule>
  </conditionalFormatting>
  <conditionalFormatting sqref="Y944:Y945">
    <cfRule type="expression" dxfId="1359" priority="2051">
      <formula>IF(RIGHT(TEXT(Y944,"0.#"),1)=".",FALSE,TRUE)</formula>
    </cfRule>
    <cfRule type="expression" dxfId="1358" priority="2052">
      <formula>IF(RIGHT(TEXT(Y944,"0.#"),1)=".",TRUE,FALSE)</formula>
    </cfRule>
  </conditionalFormatting>
  <conditionalFormatting sqref="Y979:Y1006">
    <cfRule type="expression" dxfId="1357" priority="2045">
      <formula>IF(RIGHT(TEXT(Y979,"0.#"),1)=".",FALSE,TRUE)</formula>
    </cfRule>
    <cfRule type="expression" dxfId="1356" priority="2046">
      <formula>IF(RIGHT(TEXT(Y979,"0.#"),1)=".",TRUE,FALSE)</formula>
    </cfRule>
  </conditionalFormatting>
  <conditionalFormatting sqref="Y977:Y978">
    <cfRule type="expression" dxfId="1355" priority="2039">
      <formula>IF(RIGHT(TEXT(Y977,"0.#"),1)=".",FALSE,TRUE)</formula>
    </cfRule>
    <cfRule type="expression" dxfId="1354" priority="2040">
      <formula>IF(RIGHT(TEXT(Y977,"0.#"),1)=".",TRUE,FALSE)</formula>
    </cfRule>
  </conditionalFormatting>
  <conditionalFormatting sqref="Y1012:Y1039">
    <cfRule type="expression" dxfId="1353" priority="2033">
      <formula>IF(RIGHT(TEXT(Y1012,"0.#"),1)=".",FALSE,TRUE)</formula>
    </cfRule>
    <cfRule type="expression" dxfId="1352" priority="2034">
      <formula>IF(RIGHT(TEXT(Y1012,"0.#"),1)=".",TRUE,FALSE)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80:AO907">
    <cfRule type="expression" dxfId="1271" priority="2083">
      <formula>IF(AND(AL880&gt;=0, RIGHT(TEXT(AL880,"0.#"),1)&lt;&gt;"."),TRUE,FALSE)</formula>
    </cfRule>
    <cfRule type="expression" dxfId="1270" priority="2084">
      <formula>IF(AND(AL880&gt;=0, RIGHT(TEXT(AL880,"0.#"),1)="."),TRUE,FALSE)</formula>
    </cfRule>
    <cfRule type="expression" dxfId="1269" priority="2085">
      <formula>IF(AND(AL880&lt;0, RIGHT(TEXT(AL880,"0.#"),1)&lt;&gt;"."),TRUE,FALSE)</formula>
    </cfRule>
    <cfRule type="expression" dxfId="1268" priority="2086">
      <formula>IF(AND(AL880&lt;0, RIGHT(TEXT(AL880,"0.#"),1)="."),TRUE,FALSE)</formula>
    </cfRule>
  </conditionalFormatting>
  <conditionalFormatting sqref="AL878:AO879">
    <cfRule type="expression" dxfId="1267" priority="2077">
      <formula>IF(AND(AL878&gt;=0, RIGHT(TEXT(AL878,"0.#"),1)&lt;&gt;"."),TRUE,FALSE)</formula>
    </cfRule>
    <cfRule type="expression" dxfId="1266" priority="2078">
      <formula>IF(AND(AL878&gt;=0, RIGHT(TEXT(AL878,"0.#"),1)="."),TRUE,FALSE)</formula>
    </cfRule>
    <cfRule type="expression" dxfId="1265" priority="2079">
      <formula>IF(AND(AL878&lt;0, RIGHT(TEXT(AL878,"0.#"),1)&lt;&gt;"."),TRUE,FALSE)</formula>
    </cfRule>
    <cfRule type="expression" dxfId="1264" priority="2080">
      <formula>IF(AND(AL878&lt;0, RIGHT(TEXT(AL878,"0.#"),1)="."),TRUE,FALSE)</formula>
    </cfRule>
  </conditionalFormatting>
  <conditionalFormatting sqref="AL913:AO940">
    <cfRule type="expression" dxfId="1263" priority="2071">
      <formula>IF(AND(AL913&gt;=0, RIGHT(TEXT(AL913,"0.#"),1)&lt;&gt;"."),TRUE,FALSE)</formula>
    </cfRule>
    <cfRule type="expression" dxfId="1262" priority="2072">
      <formula>IF(AND(AL913&gt;=0, RIGHT(TEXT(AL913,"0.#"),1)="."),TRUE,FALSE)</formula>
    </cfRule>
    <cfRule type="expression" dxfId="1261" priority="2073">
      <formula>IF(AND(AL913&lt;0, RIGHT(TEXT(AL913,"0.#"),1)&lt;&gt;"."),TRUE,FALSE)</formula>
    </cfRule>
    <cfRule type="expression" dxfId="1260" priority="2074">
      <formula>IF(AND(AL913&lt;0, RIGHT(TEXT(AL913,"0.#"),1)="."),TRUE,FALSE)</formula>
    </cfRule>
  </conditionalFormatting>
  <conditionalFormatting sqref="AL911:AO912">
    <cfRule type="expression" dxfId="1259" priority="2065">
      <formula>IF(AND(AL911&gt;=0, RIGHT(TEXT(AL911,"0.#"),1)&lt;&gt;"."),TRUE,FALSE)</formula>
    </cfRule>
    <cfRule type="expression" dxfId="1258" priority="2066">
      <formula>IF(AND(AL911&gt;=0, RIGHT(TEXT(AL911,"0.#"),1)="."),TRUE,FALSE)</formula>
    </cfRule>
    <cfRule type="expression" dxfId="1257" priority="2067">
      <formula>IF(AND(AL911&lt;0, RIGHT(TEXT(AL911,"0.#"),1)&lt;&gt;"."),TRUE,FALSE)</formula>
    </cfRule>
    <cfRule type="expression" dxfId="1256" priority="2068">
      <formula>IF(AND(AL911&lt;0, RIGHT(TEXT(AL911,"0.#"),1)="."),TRUE,FALSE)</formula>
    </cfRule>
  </conditionalFormatting>
  <conditionalFormatting sqref="AL946:AO973">
    <cfRule type="expression" dxfId="1255" priority="2059">
      <formula>IF(AND(AL946&gt;=0, RIGHT(TEXT(AL946,"0.#"),1)&lt;&gt;"."),TRUE,FALSE)</formula>
    </cfRule>
    <cfRule type="expression" dxfId="1254" priority="2060">
      <formula>IF(AND(AL946&gt;=0, RIGHT(TEXT(AL946,"0.#"),1)="."),TRUE,FALSE)</formula>
    </cfRule>
    <cfRule type="expression" dxfId="1253" priority="2061">
      <formula>IF(AND(AL946&lt;0, RIGHT(TEXT(AL946,"0.#"),1)&lt;&gt;"."),TRUE,FALSE)</formula>
    </cfRule>
    <cfRule type="expression" dxfId="1252" priority="2062">
      <formula>IF(AND(AL946&lt;0, RIGHT(TEXT(AL946,"0.#"),1)="."),TRUE,FALSE)</formula>
    </cfRule>
  </conditionalFormatting>
  <conditionalFormatting sqref="AL944:AO945">
    <cfRule type="expression" dxfId="1251" priority="2053">
      <formula>IF(AND(AL944&gt;=0, RIGHT(TEXT(AL944,"0.#"),1)&lt;&gt;"."),TRUE,FALSE)</formula>
    </cfRule>
    <cfRule type="expression" dxfId="1250" priority="2054">
      <formula>IF(AND(AL944&gt;=0, RIGHT(TEXT(AL944,"0.#"),1)="."),TRUE,FALSE)</formula>
    </cfRule>
    <cfRule type="expression" dxfId="1249" priority="2055">
      <formula>IF(AND(AL944&lt;0, RIGHT(TEXT(AL944,"0.#"),1)&lt;&gt;"."),TRUE,FALSE)</formula>
    </cfRule>
    <cfRule type="expression" dxfId="1248" priority="2056">
      <formula>IF(AND(AL944&lt;0, RIGHT(TEXT(AL944,"0.#"),1)="."),TRUE,FALSE)</formula>
    </cfRule>
  </conditionalFormatting>
  <conditionalFormatting sqref="AL979:AO1006">
    <cfRule type="expression" dxfId="1247" priority="2047">
      <formula>IF(AND(AL979&gt;=0, RIGHT(TEXT(AL979,"0.#"),1)&lt;&gt;"."),TRUE,FALSE)</formula>
    </cfRule>
    <cfRule type="expression" dxfId="1246" priority="2048">
      <formula>IF(AND(AL979&gt;=0, RIGHT(TEXT(AL979,"0.#"),1)="."),TRUE,FALSE)</formula>
    </cfRule>
    <cfRule type="expression" dxfId="1245" priority="2049">
      <formula>IF(AND(AL979&lt;0, RIGHT(TEXT(AL979,"0.#"),1)&lt;&gt;"."),TRUE,FALSE)</formula>
    </cfRule>
    <cfRule type="expression" dxfId="1244" priority="2050">
      <formula>IF(AND(AL979&lt;0, RIGHT(TEXT(AL979,"0.#"),1)="."),TRUE,FALSE)</formula>
    </cfRule>
  </conditionalFormatting>
  <conditionalFormatting sqref="AL977:AO978">
    <cfRule type="expression" dxfId="1243" priority="2041">
      <formula>IF(AND(AL977&gt;=0, RIGHT(TEXT(AL977,"0.#"),1)&lt;&gt;"."),TRUE,FALSE)</formula>
    </cfRule>
    <cfRule type="expression" dxfId="1242" priority="2042">
      <formula>IF(AND(AL977&gt;=0, RIGHT(TEXT(AL977,"0.#"),1)="."),TRUE,FALSE)</formula>
    </cfRule>
    <cfRule type="expression" dxfId="1241" priority="2043">
      <formula>IF(AND(AL977&lt;0, RIGHT(TEXT(AL977,"0.#"),1)&lt;&gt;"."),TRUE,FALSE)</formula>
    </cfRule>
    <cfRule type="expression" dxfId="1240" priority="2044">
      <formula>IF(AND(AL977&lt;0, RIGHT(TEXT(AL977,"0.#"),1)="."),TRUE,FALSE)</formula>
    </cfRule>
  </conditionalFormatting>
  <conditionalFormatting sqref="AL1012:AO1039">
    <cfRule type="expression" dxfId="1239" priority="2035">
      <formula>IF(AND(AL1012&gt;=0, RIGHT(TEXT(AL1012,"0.#"),1)&lt;&gt;"."),TRUE,FALSE)</formula>
    </cfRule>
    <cfRule type="expression" dxfId="1238" priority="2036">
      <formula>IF(AND(AL1012&gt;=0, RIGHT(TEXT(AL1012,"0.#"),1)="."),TRUE,FALSE)</formula>
    </cfRule>
    <cfRule type="expression" dxfId="1237" priority="2037">
      <formula>IF(AND(AL1012&lt;0, RIGHT(TEXT(AL1012,"0.#"),1)&lt;&gt;"."),TRUE,FALSE)</formula>
    </cfRule>
    <cfRule type="expression" dxfId="1236" priority="2038">
      <formula>IF(AND(AL1012&lt;0, RIGHT(TEXT(AL1012,"0.#"),1)="."),TRUE,FALSE)</formula>
    </cfRule>
  </conditionalFormatting>
  <conditionalFormatting sqref="AL1010:AO1011">
    <cfRule type="expression" dxfId="1235" priority="2029">
      <formula>IF(AND(AL1010&gt;=0, RIGHT(TEXT(AL1010,"0.#"),1)&lt;&gt;"."),TRUE,FALSE)</formula>
    </cfRule>
    <cfRule type="expression" dxfId="1234" priority="2030">
      <formula>IF(AND(AL1010&gt;=0, RIGHT(TEXT(AL1010,"0.#"),1)="."),TRUE,FALSE)</formula>
    </cfRule>
    <cfRule type="expression" dxfId="1233" priority="2031">
      <formula>IF(AND(AL1010&lt;0, RIGHT(TEXT(AL1010,"0.#"),1)&lt;&gt;"."),TRUE,FALSE)</formula>
    </cfRule>
    <cfRule type="expression" dxfId="1232" priority="2032">
      <formula>IF(AND(AL1010&lt;0, RIGHT(TEXT(AL1010,"0.#"),1)="."),TRUE,FALSE)</formula>
    </cfRule>
  </conditionalFormatting>
  <conditionalFormatting sqref="Y1010:Y1011">
    <cfRule type="expression" dxfId="1231" priority="2027">
      <formula>IF(RIGHT(TEXT(Y1010,"0.#"),1)=".",FALSE,TRUE)</formula>
    </cfRule>
    <cfRule type="expression" dxfId="1230" priority="2028">
      <formula>IF(RIGHT(TEXT(Y1010,"0.#"),1)=".",TRUE,FALSE)</formula>
    </cfRule>
  </conditionalFormatting>
  <conditionalFormatting sqref="AL1045:AO1072">
    <cfRule type="expression" dxfId="1229" priority="2023">
      <formula>IF(AND(AL1045&gt;=0, RIGHT(TEXT(AL1045,"0.#"),1)&lt;&gt;"."),TRUE,FALSE)</formula>
    </cfRule>
    <cfRule type="expression" dxfId="1228" priority="2024">
      <formula>IF(AND(AL1045&gt;=0, RIGHT(TEXT(AL1045,"0.#"),1)="."),TRUE,FALSE)</formula>
    </cfRule>
    <cfRule type="expression" dxfId="1227" priority="2025">
      <formula>IF(AND(AL1045&lt;0, RIGHT(TEXT(AL1045,"0.#"),1)&lt;&gt;"."),TRUE,FALSE)</formula>
    </cfRule>
    <cfRule type="expression" dxfId="1226" priority="2026">
      <formula>IF(AND(AL1045&lt;0, RIGHT(TEXT(AL1045,"0.#"),1)="."),TRUE,FALSE)</formula>
    </cfRule>
  </conditionalFormatting>
  <conditionalFormatting sqref="Y1045:Y1072">
    <cfRule type="expression" dxfId="1225" priority="2021">
      <formula>IF(RIGHT(TEXT(Y1045,"0.#"),1)=".",FALSE,TRUE)</formula>
    </cfRule>
    <cfRule type="expression" dxfId="1224" priority="2022">
      <formula>IF(RIGHT(TEXT(Y1045,"0.#"),1)=".",TRUE,FALSE)</formula>
    </cfRule>
  </conditionalFormatting>
  <conditionalFormatting sqref="AL1043:AO1044">
    <cfRule type="expression" dxfId="1223" priority="2017">
      <formula>IF(AND(AL1043&gt;=0, RIGHT(TEXT(AL1043,"0.#"),1)&lt;&gt;"."),TRUE,FALSE)</formula>
    </cfRule>
    <cfRule type="expression" dxfId="1222" priority="2018">
      <formula>IF(AND(AL1043&gt;=0, RIGHT(TEXT(AL1043,"0.#"),1)="."),TRUE,FALSE)</formula>
    </cfRule>
    <cfRule type="expression" dxfId="1221" priority="2019">
      <formula>IF(AND(AL1043&lt;0, RIGHT(TEXT(AL1043,"0.#"),1)&lt;&gt;"."),TRUE,FALSE)</formula>
    </cfRule>
    <cfRule type="expression" dxfId="1220" priority="2020">
      <formula>IF(AND(AL1043&lt;0, RIGHT(TEXT(AL1043,"0.#"),1)="."),TRUE,FALSE)</formula>
    </cfRule>
  </conditionalFormatting>
  <conditionalFormatting sqref="Y1043:Y1044">
    <cfRule type="expression" dxfId="1219" priority="2015">
      <formula>IF(RIGHT(TEXT(Y1043,"0.#"),1)=".",FALSE,TRUE)</formula>
    </cfRule>
    <cfRule type="expression" dxfId="1218" priority="2016">
      <formula>IF(RIGHT(TEXT(Y1043,"0.#"),1)=".",TRUE,FALSE)</formula>
    </cfRule>
  </conditionalFormatting>
  <conditionalFormatting sqref="AL1078:AO1105">
    <cfRule type="expression" dxfId="1217" priority="2011">
      <formula>IF(AND(AL1078&gt;=0, RIGHT(TEXT(AL1078,"0.#"),1)&lt;&gt;"."),TRUE,FALSE)</formula>
    </cfRule>
    <cfRule type="expression" dxfId="1216" priority="2012">
      <formula>IF(AND(AL1078&gt;=0, RIGHT(TEXT(AL1078,"0.#"),1)="."),TRUE,FALSE)</formula>
    </cfRule>
    <cfRule type="expression" dxfId="1215" priority="2013">
      <formula>IF(AND(AL1078&lt;0, RIGHT(TEXT(AL1078,"0.#"),1)&lt;&gt;"."),TRUE,FALSE)</formula>
    </cfRule>
    <cfRule type="expression" dxfId="1214" priority="2014">
      <formula>IF(AND(AL1078&lt;0, RIGHT(TEXT(AL1078,"0.#"),1)="."),TRUE,FALSE)</formula>
    </cfRule>
  </conditionalFormatting>
  <conditionalFormatting sqref="Y1078:Y1105">
    <cfRule type="expression" dxfId="1213" priority="2009">
      <formula>IF(RIGHT(TEXT(Y1078,"0.#"),1)=".",FALSE,TRUE)</formula>
    </cfRule>
    <cfRule type="expression" dxfId="1212" priority="2010">
      <formula>IF(RIGHT(TEXT(Y1078,"0.#"),1)=".",TRUE,FALSE)</formula>
    </cfRule>
  </conditionalFormatting>
  <conditionalFormatting sqref="AL1076:AO1077">
    <cfRule type="expression" dxfId="1211" priority="2005">
      <formula>IF(AND(AL1076&gt;=0, RIGHT(TEXT(AL1076,"0.#"),1)&lt;&gt;"."),TRUE,FALSE)</formula>
    </cfRule>
    <cfRule type="expression" dxfId="1210" priority="2006">
      <formula>IF(AND(AL1076&gt;=0, RIGHT(TEXT(AL1076,"0.#"),1)="."),TRUE,FALSE)</formula>
    </cfRule>
    <cfRule type="expression" dxfId="1209" priority="2007">
      <formula>IF(AND(AL1076&lt;0, RIGHT(TEXT(AL1076,"0.#"),1)&lt;&gt;"."),TRUE,FALSE)</formula>
    </cfRule>
    <cfRule type="expression" dxfId="1208" priority="2008">
      <formula>IF(AND(AL1076&lt;0, RIGHT(TEXT(AL1076,"0.#"),1)="."),TRUE,FALSE)</formula>
    </cfRule>
  </conditionalFormatting>
  <conditionalFormatting sqref="Y1076:Y1077">
    <cfRule type="expression" dxfId="1207" priority="2003">
      <formula>IF(RIGHT(TEXT(Y1076,"0.#"),1)=".",FALSE,TRUE)</formula>
    </cfRule>
    <cfRule type="expression" dxfId="1206" priority="2004">
      <formula>IF(RIGHT(TEXT(Y1076,"0.#"),1)=".",TRUE,FALSE)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40">
    <cfRule type="expression" dxfId="1185" priority="1981">
      <formula>IF(RIGHT(TEXT(AU40,"0.#"),1)=".",FALSE,TRUE)</formula>
    </cfRule>
    <cfRule type="expression" dxfId="1184" priority="1982">
      <formula>IF(RIGHT(TEXT(AU40,"0.#"),1)=".",TRUE,FALSE)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M32">
    <cfRule type="expression" dxfId="11" priority="11">
      <formula>IF(RIGHT(TEXT(AM32,"0.#"),1)=".",FALSE,TRUE)</formula>
    </cfRule>
    <cfRule type="expression" dxfId="10" priority="12">
      <formula>IF(RIGHT(TEXT(AM32,"0.#"),1)=".",TRUE,FALSE)</formula>
    </cfRule>
  </conditionalFormatting>
  <conditionalFormatting sqref="AM33">
    <cfRule type="expression" dxfId="9" priority="9">
      <formula>IF(RIGHT(TEXT(AM33,"0.#"),1)=".",FALSE,TRUE)</formula>
    </cfRule>
    <cfRule type="expression" dxfId="8" priority="10">
      <formula>IF(RIGHT(TEXT(AM33,"0.#"),1)=".",TRUE,FALSE)</formula>
    </cfRule>
  </conditionalFormatting>
  <conditionalFormatting sqref="AM34">
    <cfRule type="expression" dxfId="7" priority="7">
      <formula>IF(RIGHT(TEXT(AM34,"0.#"),1)=".",FALSE,TRUE)</formula>
    </cfRule>
    <cfRule type="expression" dxfId="6" priority="8">
      <formula>IF(RIGHT(TEXT(AM34,"0.#"),1)=".",TRUE,FALSE)</formula>
    </cfRule>
  </conditionalFormatting>
  <conditionalFormatting sqref="AU39">
    <cfRule type="expression" dxfId="5" priority="5">
      <formula>IF(RIGHT(TEXT(AU39,"0.#"),1)=".",FALSE,TRUE)</formula>
    </cfRule>
    <cfRule type="expression" dxfId="4" priority="6">
      <formula>IF(RIGHT(TEXT(AU39,"0.#"),1)=".",TRUE,FALSE)</formula>
    </cfRule>
  </conditionalFormatting>
  <conditionalFormatting sqref="AU41">
    <cfRule type="expression" dxfId="3" priority="3">
      <formula>IF(RIGHT(TEXT(AU41,"0.#"),1)=".",FALSE,TRUE)</formula>
    </cfRule>
    <cfRule type="expression" dxfId="2" priority="4">
      <formula>IF(RIGHT(TEXT(AU41,"0.#"),1)=".",TRUE,FALSE)</formula>
    </cfRule>
  </conditionalFormatting>
  <conditionalFormatting sqref="AM134">
    <cfRule type="expression" dxfId="1" priority="1">
      <formula>IF(RIGHT(TEXT(AM134,"0.#"),1)=".",FALSE,TRUE)</formula>
    </cfRule>
    <cfRule type="expression" dxfId="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2"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2" sqref="A4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667</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667</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t="s">
        <v>667</v>
      </c>
      <c r="C15" s="13" t="str">
        <f t="shared" si="9"/>
        <v>男女共同参画</v>
      </c>
      <c r="D15" s="13" t="str">
        <f t="shared" si="8"/>
        <v>男女共同参画</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男女共同参画</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男女共同参画</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晶子(homma-akiko)</dc:creator>
  <cp:lastModifiedBy>厚生労働省ネットワークシステム</cp:lastModifiedBy>
  <cp:lastPrinted>2021-08-20T05:06:17Z</cp:lastPrinted>
  <dcterms:created xsi:type="dcterms:W3CDTF">2012-03-13T00:50:25Z</dcterms:created>
  <dcterms:modified xsi:type="dcterms:W3CDTF">2021-08-20T05:06:27Z</dcterms:modified>
</cp:coreProperties>
</file>