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<sst xmlns="http://schemas.openxmlformats.org/spreadsheetml/2006/main" count="2353" uniqueCount="710">
  <si>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</si>
  <si>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</si>
  <si>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</si>
  <si>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</si>
  <si>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</si>
  <si>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</si>
  <si>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</si>
  <si>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</si>
  <si>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</si>
  <si>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</si>
  <si>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</si>
  <si>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</si>
  <si>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</si>
  <si>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</si>
  <si>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</si>
  <si>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</si>
  <si>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</si>
  <si>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</si>
  <si>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</si>
  <si>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</si>
  <si>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</si>
  <si>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</si>
  <si>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</si>
  <si>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</si>
  <si>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</si>
  <si>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</si>
  <si>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</si>
  <si>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</si>
  <si>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</si>
  <si>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</si>
  <si>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</si>
  <si>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</si>
  <si>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</si>
  <si>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</si>
  <si>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</si>
  <si>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</si>
  <si>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</si>
  <si>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</si>
  <si>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</si>
  <si>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</si>
  <si>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</si>
  <si>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</si>
  <si>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</si>
  <si>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</si>
  <si>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</si>
  <si>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</si>
  <si>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</si>
  <si>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</si>
  <si>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</si>
  <si>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</si>
  <si>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</si>
  <si>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</si>
  <si>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</si>
  <si>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</si>
  <si>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</si>
  <si>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</si>
  <si>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</si>
  <si>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</si>
  <si>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</si>
  <si>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</si>
  <si>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</si>
  <si>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</si>
  <si>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</si>
  <si>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</si>
  <si>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</si>
  <si>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</si>
  <si>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</si>
  <si>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</si>
  <si>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</si>
  <si>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</si>
  <si>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</si>
  <si>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</si>
  <si>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</si>
  <si>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</si>
  <si>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</si>
  <si>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</si>
  <si>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</si>
  <si>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</si>
  <si>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</si>
  <si>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</si>
  <si>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</si>
  <si>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</si>
  <si>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</si>
  <si>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</si>
  <si>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</si>
  <si>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</si>
  <si>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</si>
  <si>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</si>
  <si>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</si>
  <si>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</si>
  <si>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</si>
  <si>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</si>
  <si>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</si>
  <si>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</si>
  <si>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</si>
  <si>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</si>
  <si>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</si>
  <si>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</si>
  <si>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</si>
  <si>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</si>
  <si>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</si>
  <si>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</si>
  <si>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</si>
  <si>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</si>
  <si>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</si>
  <si>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</si>
  <si>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</si>
  <si>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</si>
  <si>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</si>
  <si>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</si>
  <si>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</si>
  <si>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</si>
  <si>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</si>
  <si>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</si>
  <si>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</si>
  <si>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</si>
  <si>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</si>
  <si>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</si>
  <si>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</si>
  <si>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</si>
  <si>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</si>
  <si>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</si>
  <si>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</si>
  <si>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</si>
  <si>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</si>
  <si>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</si>
  <si>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</si>
  <si>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</si>
  <si>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</si>
  <si>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</si>
  <si>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</si>
  <si>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</si>
  <si>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</si>
  <si>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</si>
  <si>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</si>
  <si>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</si>
  <si>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</si>
  <si>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</si>
  <si>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</si>
  <si>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</si>
  <si>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</si>
  <si>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</si>
  <si>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</si>
  <si>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</si>
  <si>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</si>
  <si>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</si>
  <si>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</si>
  <si>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</si>
  <si>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</si>
  <si>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</si>
  <si>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</si>
  <si>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</si>
  <si>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</si>
  <si>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</si>
  <si>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</si>
  <si>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</si>
  <si>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</si>
  <si>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</si>
  <si>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</si>
  <si>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</si>
  <si>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</si>
  <si>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</si>
  <si>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</si>
  <si>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</si>
  <si>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</si>
  <si>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</si>
  <si>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</si>
  <si>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</si>
  <si>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</si>
  <si>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</si>
  <si>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</si>
  <si>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</si>
  <si>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</si>
  <si>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</si>
  <si>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</si>
  <si>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</si>
  <si>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</si>
  <si>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</si>
  <si>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</si>
  <si>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</si>
  <si>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</si>
  <si>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</si>
  <si>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</si>
  <si>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</si>
  <si>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</si>
  <si>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</si>
  <si>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</si>
  <si>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</si>
  <si>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</si>
  <si>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</si>
  <si>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</si>
  <si>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</si>
  <si>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</si>
  <si>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</si>
  <si>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</si>
  <si>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</si>
  <si>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</si>
  <si>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</si>
  <si>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</si>
  <si>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</si>
  <si>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</si>
  <si>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</si>
  <si>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</si>
  <si>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</si>
  <si>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</si>
  <si>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</si>
  <si>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</si>
  <si>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</si>
  <si>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</si>
  <si>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</si>
  <si>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</si>
  <si>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</si>
  <si>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</si>
  <si>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</si>
  <si>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</si>
  <si>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</si>
  <si>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</si>
  <si>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</si>
  <si>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</si>
  <si>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</si>
  <si>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</si>
  <si>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</si>
  <si>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</si>
  <si>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</si>
  <si>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</si>
  <si>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</si>
  <si>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</si>
  <si>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</si>
  <si>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</si>
  <si>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</si>
  <si>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</si>
  <si>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</si>
  <si>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</si>
  <si>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</si>
  <si>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</si>
  <si>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</si>
  <si>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</si>
  <si>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</si>
  <si>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</si>
  <si>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</si>
  <si>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</si>
  <si>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</si>
  <si>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</si>
  <si>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</si>
  <si>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</si>
  <si>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</si>
  <si>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</si>
  <si>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</si>
  <si>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</si>
  <si>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</si>
  <si>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</si>
  <si>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</si>
  <si>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</si>
  <si>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</si>
  <si>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</si>
  <si>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</si>
  <si>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</si>
  <si>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</si>
  <si>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</si>
  <si>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</si>
  <si>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</si>
  <si>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</si>
  <si>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</si>
  <si>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</si>
  <si>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</si>
  <si>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</si>
  <si>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</si>
  <si>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</si>
  <si>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</si>
  <si>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</si>
  <si>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</si>
  <si>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</si>
  <si>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</si>
  <si>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</si>
  <si>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</si>
  <si>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</si>
  <si>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</si>
  <si>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</si>
  <si>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</si>
  <si>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</si>
  <si>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</si>
  <si>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</si>
  <si>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</si>
  <si>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</si>
  <si>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</si>
  <si>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</si>
  <si>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</si>
  <si>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</si>
  <si>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</si>
  <si>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</si>
  <si>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</si>
  <si>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</si>
  <si>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</si>
  <si>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</si>
  <si>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</si>
  <si>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</si>
  <si>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</si>
  <si>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</si>
  <si>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</si>
  <si>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</si>
  <si>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</si>
  <si>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</si>
  <si>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</si>
  <si>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</si>
  <si>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</si>
  <si>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</si>
  <si>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</si>
  <si>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</si>
  <si>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</si>
  <si>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</si>
  <si>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</si>
  <si>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</si>
  <si>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</si>
  <si>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</si>
  <si>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</si>
  <si>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</si>
  <si>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</si>
  <si>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</si>
  <si>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</si>
  <si>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</si>
  <si>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</si>
  <si>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</si>
  <si>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</si>
  <si>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</si>
  <si>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</si>
  <si>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</si>
  <si>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</si>
  <si>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</si>
  <si>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</si>
  <si>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</si>
  <si>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</si>
  <si>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</si>
  <si>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</si>
  <si>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</si>
  <si>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</si>
  <si>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</si>
  <si>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</si>
  <si>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</si>
  <si>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</si>
  <si>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</si>
  <si>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</si>
  <si>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</si>
  <si>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</si>
  <si>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</si>
  <si>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</si>
  <si>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</si>
  <si>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</si>
  <si>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</si>
  <si>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</si>
  <si>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</si>
  <si>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</si>
  <si>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</si>
  <si>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</si>
  <si>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</si>
  <si>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</si>
  <si>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</si>
  <si>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</si>
  <si>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</si>
  <si>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</si>
  <si>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</si>
  <si>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</si>
  <si>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</si>
  <si>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</si>
  <si>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</si>
  <si>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</si>
  <si>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</si>
  <si>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</si>
  <si>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</si>
  <si>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</si>
  <si>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</si>
  <si>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</si>
  <si>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</si>
  <si>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</si>
  <si>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</si>
  <si>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</si>
  <si>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</si>
  <si>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</si>
  <si>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</si>
  <si>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</si>
  <si>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</si>
  <si>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</si>
  <si>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</si>
  <si>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</si>
  <si>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</si>
  <si>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</si>
  <si>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</si>
  <si>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</si>
  <si>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</si>
  <si>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</si>
  <si>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</si>
  <si>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</si>
  <si>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</si>
  <si>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</si>
  <si>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</si>
  <si>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</si>
  <si>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</si>
  <si>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</si>
  <si>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</si>
  <si>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</si>
  <si>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</si>
  <si>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</si>
  <si>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</si>
  <si>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</si>
  <si>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</si>
  <si>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</si>
  <si>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</si>
  <si>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</si>
  <si>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</si>
  <si>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</si>
  <si>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</si>
  <si>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</si>
  <si>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</si>
  <si>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</si>
  <si>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</si>
  <si>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</si>
  <si>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</si>
  <si>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</si>
  <si>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</si>
  <si>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</si>
  <si>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</si>
  <si>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</si>
  <si>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</si>
  <si>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</si>
  <si>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</si>
  <si>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</si>
  <si>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</si>
  <si>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</si>
  <si>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</si>
  <si>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</si>
  <si>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</si>
  <si>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</si>
  <si>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</si>
  <si>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</si>
  <si>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</si>
  <si>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</si>
  <si>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</si>
  <si>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</si>
  <si>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</si>
  <si>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</si>
  <si>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</si>
  <si>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</si>
  <si>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</si>
  <si>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</si>
  <si>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</si>
  <si>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</si>
  <si>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</si>
  <si>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</si>
  <si>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</si>
  <si>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</si>
  <si>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</si>
  <si>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</si>
  <si>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</si>
  <si>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</si>
  <si>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</si>
  <si>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</si>
  <si>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</si>
  <si>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</si>
  <si>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</si>
  <si>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</si>
  <si>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</si>
  <si>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</si>
  <si>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</si>
  <si>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</si>
  <si>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</si>
  <si>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</si>
  <si>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</si>
  <si>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</si>
  <si>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</si>
  <si>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</si>
  <si>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</si>
  <si>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</si>
  <si>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</si>
  <si>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</si>
  <si>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</si>
  <si>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</si>
  <si>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</si>
  <si>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</si>
  <si>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</si>
  <si>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</si>
  <si>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</si>
  <si>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</si>
  <si>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</si>
  <si>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</si>
  <si>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</si>
  <si>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</si>
  <si>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</si>
  <si>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</si>
  <si>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</si>
  <si>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</si>
  <si>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</si>
  <si>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</si>
  <si>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</si>
  <si>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</si>
  <si>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</si>
  <si>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</si>
  <si>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</si>
  <si>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</si>
  <si>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</si>
  <si>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</si>
  <si>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</si>
  <si>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</si>
  <si>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</si>
  <si>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</si>
  <si>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</si>
  <si>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</si>
  <si>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</si>
  <si>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</si>
  <si>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</si>
  <si>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</si>
  <si>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</si>
  <si>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</si>
  <si>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</si>
  <si>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</si>
  <si>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</si>
  <si>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</si>
  <si>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</si>
  <si>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</si>
  <si>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</si>
  <si>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</si>
  <si>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</si>
  <si>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</si>
  <si>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</si>
  <si>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</si>
  <si>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</si>
  <si>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</si>
  <si>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</si>
  <si>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</si>
  <si>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</si>
  <si>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</si>
  <si>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</si>
  <si>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</si>
  <si>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</si>
  <si>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</si>
  <si>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</si>
  <si>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</si>
  <si>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</si>
  <si>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</si>
  <si>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</si>
  <si>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</si>
  <si>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</si>
  <si>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</si>
  <si>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</si>
  <si>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</si>
  <si>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</si>
  <si>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</si>
  <si>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</si>
  <si>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</si>
  <si>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</si>
  <si>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</si>
  <si>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</si>
  <si>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</si>
  <si>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</si>
  <si>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</si>
  <si>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</si>
  <si>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</si>
  <si>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</si>
  <si>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</si>
  <si>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</si>
  <si>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</si>
  <si>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</si>
  <si>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</si>
  <si>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</si>
  <si>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</si>
  <si>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</si>
  <si>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</si>
  <si>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</si>
  <si>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</si>
  <si>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</si>
  <si>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</si>
  <si>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</si>
  <si>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</si>
  <si>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</si>
  <si>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</si>
  <si>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</si>
  <si>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</si>
  <si>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</si>
  <si>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</si>
  <si>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</si>
  <si>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</si>
  <si>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</si>
  <si>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</si>
  <si>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</si>
  <si>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</si>
  <si>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</si>
  <si>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</si>
  <si>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</si>
  <si>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</si>
  <si>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</si>
  <si>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</si>
  <si>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</si>
  <si>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</si>
  <si>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</si>
  <si>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</si>
  <si>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</si>
  <si>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</si>
  <si>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</si>
  <si>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</si>
  <si>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</si>
  <si>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</si>
  <si>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</si>
  <si>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</si>
  <si>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</si>
  <si>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</si>
  <si>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</si>
  <si>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</si>
  <si>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</si>
  <si>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</si>
  <si>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</si>
  <si>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</si>
  <si>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</si>
  <si>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</si>
  <si>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</si>
  <si>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</si>
  <si>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</si>
  <si>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</si>
  <si>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</si>
  <si>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</si>
  <si>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</si>
  <si>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</si>
  <si>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</si>
  <si>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</si>
  <si>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</si>
  <si>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</si>
  <si>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</si>
  <si>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</si>
  <si>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</si>
  <si>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</si>
  <si>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</si>
  <si>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</si>
  <si>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女性の活躍推進及び両立支援に関する総合的情報提供事業</t>
  </si>
  <si>
    <t>雇用環境・均等局</t>
  </si>
  <si>
    <t>雇用機会均等課長
渡辺　正道</t>
  </si>
  <si>
    <t>平成22年度</t>
  </si>
  <si>
    <t>終了予定なし</t>
  </si>
  <si>
    <t>雇用機会均等課</t>
  </si>
  <si>
    <t>雇用の分野における男女の均等な機会及び待遇の確保等に関する法律第14条
女性の職業生活における活躍の推進に関する法律第14条
雇用保険法第62条第1項第5号</t>
  </si>
  <si>
    <t>ポジティブ・アクション、女性の活躍推進及び両立支援に関する情報の一覧化や雇用管理の好事例等の情報提供を行い、ユーザー（企業、就職活動中の学生や求職者等）の利便性の向上を図ることで、職場における女性の活躍推進及び両立支援を促進する事業を行うことを目的とする。</t>
  </si>
  <si>
    <t>職場におけるポジティブ・アクション、女性の活躍推進及び両立支援を促進するため、企業の女性の活躍状況に関する情報を一元的に集約したデータベースの運営管理やサイト内コンテンツによる総合的な情報提供を行う事業を実施する。</t>
  </si>
  <si>
    <t>-</t>
  </si>
  <si>
    <t>仕事と家庭両立支援事業等委託費</t>
  </si>
  <si>
    <t>情報提供の媒体として使用するポジティブ・アクション情報ポータルサイトへの年間アクセス件数　14万件以上</t>
  </si>
  <si>
    <t>情報提供の媒体として使用するポジティブ・アクション情報ポータルサイトへの年間アクセス件数　</t>
  </si>
  <si>
    <t>件</t>
  </si>
  <si>
    <t>ポジティブ・アクション情報ポータルサイトへの年間アクセス件数</t>
  </si>
  <si>
    <t>女性の活躍推進企業データベースへの年間アクセス件数</t>
  </si>
  <si>
    <t>ポジティブ・アクション応援サイト登録企業数(前年度より増加)</t>
  </si>
  <si>
    <t>女性の活躍推進企業データベース登録企業数（前年度より増加）</t>
  </si>
  <si>
    <t>ポジティブ・アクション促進のための総合的情報提供事業
執行額（X）／ポジティブ・アクション応援サイトへの年間アクセス数（Y）　　　　　　　　　　　　　　　　</t>
    <phoneticPr fontId="5"/>
  </si>
  <si>
    <t>円</t>
  </si>
  <si>
    <t>　　X/Y</t>
    <phoneticPr fontId="5"/>
  </si>
  <si>
    <t>144,720,000
/190,523</t>
  </si>
  <si>
    <t>170,500,000
/195,646</t>
  </si>
  <si>
    <t>執行額（X）／女性の活躍推進企業データベースへの年間アクセス数（Y）　　　　</t>
    <phoneticPr fontId="5"/>
  </si>
  <si>
    <t>144,720,000
/262,964</t>
  </si>
  <si>
    <t>170,500,000
/296,859</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</si>
  <si>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</si>
  <si>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</si>
  <si>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常時雇用する労働者が300人以下の事業主の女性活躍推進法に基づく一般事業主行動計画策定届出件数（累計件数）</t>
  </si>
  <si>
    <t>中小企業のための女性活躍推進事業</t>
  </si>
  <si>
    <t>892</t>
  </si>
  <si>
    <t>774</t>
  </si>
  <si>
    <t>625</t>
  </si>
  <si>
    <t>629</t>
  </si>
  <si>
    <t>638</t>
  </si>
  <si>
    <t>628</t>
  </si>
  <si>
    <t>620</t>
  </si>
  <si>
    <t>476</t>
  </si>
  <si>
    <t>○</t>
  </si>
  <si>
    <t>-</t>
    <phoneticPr fontId="5"/>
  </si>
  <si>
    <t>-</t>
    <phoneticPr fontId="5"/>
  </si>
  <si>
    <t>129,648,750
/390,064</t>
    <phoneticPr fontId="5"/>
  </si>
  <si>
    <t>-</t>
    <phoneticPr fontId="5"/>
  </si>
  <si>
    <t>労働者の６割以上が雇用されている中小企業に対し、企業の女性の活躍状況に関する情報を一元的に集約し情報提供することにより、女性の活躍推進の取組を加速化させることに寄与する。
また、女性も活躍できる企業ほど「選ばれる」社会環境を作りだし、企業における女性活躍推進の取組を加速化させることによって、男女ともに活躍できる職場環境の整備に寄与する。</t>
    <rPh sb="0" eb="3">
      <t>ロウドウシャ</t>
    </rPh>
    <rPh sb="5" eb="6">
      <t>ワリ</t>
    </rPh>
    <rPh sb="6" eb="8">
      <t>イジョウ</t>
    </rPh>
    <rPh sb="9" eb="11">
      <t>コヨウ</t>
    </rPh>
    <rPh sb="16" eb="18">
      <t>チュウショウ</t>
    </rPh>
    <rPh sb="18" eb="20">
      <t>キギョウ</t>
    </rPh>
    <rPh sb="21" eb="22">
      <t>タイ</t>
    </rPh>
    <rPh sb="24" eb="26">
      <t>キギョウ</t>
    </rPh>
    <rPh sb="27" eb="29">
      <t>ジョセイ</t>
    </rPh>
    <rPh sb="30" eb="32">
      <t>カツヤク</t>
    </rPh>
    <rPh sb="32" eb="34">
      <t>ジョウキョウ</t>
    </rPh>
    <rPh sb="35" eb="36">
      <t>カン</t>
    </rPh>
    <rPh sb="38" eb="40">
      <t>ジョウホウ</t>
    </rPh>
    <rPh sb="48" eb="50">
      <t>ジョウホウ</t>
    </rPh>
    <rPh sb="50" eb="52">
      <t>テイキョウ</t>
    </rPh>
    <rPh sb="60" eb="62">
      <t>ジョセイ</t>
    </rPh>
    <rPh sb="63" eb="65">
      <t>カツヤク</t>
    </rPh>
    <rPh sb="65" eb="67">
      <t>スイシン</t>
    </rPh>
    <rPh sb="68" eb="70">
      <t>トリクミ</t>
    </rPh>
    <rPh sb="71" eb="74">
      <t>カソクカ</t>
    </rPh>
    <rPh sb="80" eb="82">
      <t>キヨ</t>
    </rPh>
    <rPh sb="89" eb="91">
      <t>ジョセイ</t>
    </rPh>
    <rPh sb="92" eb="94">
      <t>カツヤク</t>
    </rPh>
    <rPh sb="97" eb="99">
      <t>キギョウ</t>
    </rPh>
    <rPh sb="102" eb="103">
      <t>エラ</t>
    </rPh>
    <rPh sb="107" eb="109">
      <t>シャカイ</t>
    </rPh>
    <rPh sb="109" eb="111">
      <t>カンキョウ</t>
    </rPh>
    <rPh sb="112" eb="113">
      <t>ツク</t>
    </rPh>
    <rPh sb="117" eb="119">
      <t>キギョウ</t>
    </rPh>
    <rPh sb="123" eb="125">
      <t>ジョセイ</t>
    </rPh>
    <rPh sb="125" eb="127">
      <t>カツヤク</t>
    </rPh>
    <rPh sb="127" eb="129">
      <t>スイシン</t>
    </rPh>
    <rPh sb="130" eb="132">
      <t>トリクミ</t>
    </rPh>
    <rPh sb="133" eb="135">
      <t>カソク</t>
    </rPh>
    <rPh sb="135" eb="136">
      <t>カ</t>
    </rPh>
    <rPh sb="146" eb="148">
      <t>ダンジョ</t>
    </rPh>
    <rPh sb="151" eb="153">
      <t>カツヤク</t>
    </rPh>
    <rPh sb="156" eb="158">
      <t>ショクバ</t>
    </rPh>
    <rPh sb="158" eb="160">
      <t>カンキョウ</t>
    </rPh>
    <rPh sb="161" eb="163">
      <t>セイビ</t>
    </rPh>
    <rPh sb="164" eb="166">
      <t>キヨ</t>
    </rPh>
    <phoneticPr fontId="5"/>
  </si>
  <si>
    <t>無</t>
  </si>
  <si>
    <t>‐</t>
  </si>
  <si>
    <t>少子高齢化が進む我が国においては、男女を問わず全ての労働者が能力を発揮し、仕事と生活を両立しながら継続就業できる職場環境の整備を促進する必要がある。これに対応するためには、女性の活躍推進及び両立支援に関する取組を一層強力に進める必要があることから、本事業は上記の目的の実現に資するものであり、国民や社会のニーズを反映している。</t>
    <rPh sb="0" eb="2">
      <t>ショウシ</t>
    </rPh>
    <rPh sb="2" eb="5">
      <t>コウレイカ</t>
    </rPh>
    <rPh sb="6" eb="7">
      <t>スス</t>
    </rPh>
    <rPh sb="8" eb="9">
      <t>ワ</t>
    </rPh>
    <rPh sb="10" eb="11">
      <t>クニ</t>
    </rPh>
    <rPh sb="17" eb="19">
      <t>ダンジョ</t>
    </rPh>
    <rPh sb="20" eb="21">
      <t>ト</t>
    </rPh>
    <rPh sb="23" eb="24">
      <t>スベ</t>
    </rPh>
    <rPh sb="26" eb="29">
      <t>ロウドウシャ</t>
    </rPh>
    <rPh sb="30" eb="32">
      <t>ノウリョク</t>
    </rPh>
    <rPh sb="33" eb="35">
      <t>ハッキ</t>
    </rPh>
    <rPh sb="37" eb="39">
      <t>シゴト</t>
    </rPh>
    <rPh sb="40" eb="42">
      <t>セイカツ</t>
    </rPh>
    <rPh sb="43" eb="45">
      <t>リョウリツ</t>
    </rPh>
    <rPh sb="49" eb="51">
      <t>ケイゾク</t>
    </rPh>
    <rPh sb="51" eb="53">
      <t>シュウギョウ</t>
    </rPh>
    <rPh sb="56" eb="58">
      <t>ショクバ</t>
    </rPh>
    <rPh sb="58" eb="60">
      <t>カンキョウ</t>
    </rPh>
    <rPh sb="61" eb="63">
      <t>セイビ</t>
    </rPh>
    <rPh sb="64" eb="66">
      <t>ソクシン</t>
    </rPh>
    <rPh sb="68" eb="70">
      <t>ヒツヨウ</t>
    </rPh>
    <rPh sb="77" eb="79">
      <t>タイオウ</t>
    </rPh>
    <rPh sb="86" eb="88">
      <t>ジョセイ</t>
    </rPh>
    <rPh sb="89" eb="91">
      <t>カツヤク</t>
    </rPh>
    <rPh sb="91" eb="93">
      <t>スイシン</t>
    </rPh>
    <rPh sb="93" eb="94">
      <t>オヨ</t>
    </rPh>
    <rPh sb="95" eb="97">
      <t>リョウリツ</t>
    </rPh>
    <rPh sb="97" eb="99">
      <t>シエン</t>
    </rPh>
    <rPh sb="100" eb="101">
      <t>カン</t>
    </rPh>
    <rPh sb="103" eb="105">
      <t>トリクミ</t>
    </rPh>
    <rPh sb="106" eb="108">
      <t>イッソウ</t>
    </rPh>
    <rPh sb="108" eb="110">
      <t>キョウリョク</t>
    </rPh>
    <rPh sb="111" eb="112">
      <t>スス</t>
    </rPh>
    <rPh sb="114" eb="116">
      <t>ヒツヨウ</t>
    </rPh>
    <rPh sb="124" eb="125">
      <t>ホン</t>
    </rPh>
    <rPh sb="125" eb="127">
      <t>ジギョウ</t>
    </rPh>
    <rPh sb="128" eb="130">
      <t>ジョウキ</t>
    </rPh>
    <rPh sb="131" eb="133">
      <t>モクテキ</t>
    </rPh>
    <rPh sb="134" eb="136">
      <t>ジツゲン</t>
    </rPh>
    <rPh sb="137" eb="138">
      <t>シ</t>
    </rPh>
    <rPh sb="146" eb="148">
      <t>コクミン</t>
    </rPh>
    <rPh sb="149" eb="151">
      <t>シャカイ</t>
    </rPh>
    <rPh sb="156" eb="158">
      <t>ハンエイ</t>
    </rPh>
    <phoneticPr fontId="5"/>
  </si>
  <si>
    <t>男女を問わず全ての労働者が仕事と生活を両立しながらキャリア形成を進められるよう、企業が自主的かつ積極的に雇用管理の改善に取り組むことを促進することは、男女ともに能力を発揮できる職場環境の整備、ひいては雇用の安定に資するものであり、優先度の高い事業である。</t>
    <rPh sb="0" eb="2">
      <t>ダンジョ</t>
    </rPh>
    <rPh sb="3" eb="4">
      <t>ト</t>
    </rPh>
    <rPh sb="6" eb="7">
      <t>スベ</t>
    </rPh>
    <rPh sb="9" eb="12">
      <t>ロウドウシャ</t>
    </rPh>
    <rPh sb="13" eb="15">
      <t>シゴト</t>
    </rPh>
    <rPh sb="16" eb="18">
      <t>セイカツ</t>
    </rPh>
    <rPh sb="19" eb="21">
      <t>リョウリツ</t>
    </rPh>
    <rPh sb="29" eb="31">
      <t>ケイセイ</t>
    </rPh>
    <rPh sb="32" eb="33">
      <t>スス</t>
    </rPh>
    <rPh sb="40" eb="42">
      <t>キギョウ</t>
    </rPh>
    <rPh sb="43" eb="46">
      <t>ジシュテキ</t>
    </rPh>
    <rPh sb="48" eb="51">
      <t>セッキョクテキ</t>
    </rPh>
    <rPh sb="52" eb="54">
      <t>コヨウ</t>
    </rPh>
    <rPh sb="54" eb="56">
      <t>カンリ</t>
    </rPh>
    <rPh sb="57" eb="59">
      <t>カイゼン</t>
    </rPh>
    <rPh sb="60" eb="61">
      <t>ト</t>
    </rPh>
    <rPh sb="62" eb="63">
      <t>ク</t>
    </rPh>
    <rPh sb="67" eb="69">
      <t>ソクシン</t>
    </rPh>
    <rPh sb="75" eb="77">
      <t>ダンジョ</t>
    </rPh>
    <rPh sb="80" eb="82">
      <t>ノウリョク</t>
    </rPh>
    <rPh sb="83" eb="85">
      <t>ハッキ</t>
    </rPh>
    <rPh sb="88" eb="90">
      <t>ショクバ</t>
    </rPh>
    <rPh sb="90" eb="92">
      <t>カンキョウ</t>
    </rPh>
    <rPh sb="93" eb="95">
      <t>セイビ</t>
    </rPh>
    <rPh sb="100" eb="102">
      <t>コヨウ</t>
    </rPh>
    <rPh sb="103" eb="105">
      <t>アンテイ</t>
    </rPh>
    <rPh sb="106" eb="107">
      <t>シ</t>
    </rPh>
    <rPh sb="115" eb="118">
      <t>ユウセンド</t>
    </rPh>
    <rPh sb="119" eb="120">
      <t>タカ</t>
    </rPh>
    <rPh sb="121" eb="123">
      <t>ジギョウ</t>
    </rPh>
    <phoneticPr fontId="5"/>
  </si>
  <si>
    <t>雇用保険料を財源とし、女性の活躍推進及び両立支援に関する取組を促進することにより労働者の雇用の安定が図られる事業であるため、受益者との負担関係は妥当である。</t>
    <rPh sb="0" eb="2">
      <t>コヨウ</t>
    </rPh>
    <rPh sb="2" eb="5">
      <t>ホケンリョウ</t>
    </rPh>
    <rPh sb="6" eb="8">
      <t>ザイゲン</t>
    </rPh>
    <rPh sb="11" eb="13">
      <t>ジョセイ</t>
    </rPh>
    <rPh sb="14" eb="16">
      <t>カツヤク</t>
    </rPh>
    <rPh sb="16" eb="18">
      <t>スイシン</t>
    </rPh>
    <rPh sb="18" eb="19">
      <t>オヨ</t>
    </rPh>
    <rPh sb="20" eb="22">
      <t>リョウリツ</t>
    </rPh>
    <rPh sb="22" eb="24">
      <t>シエン</t>
    </rPh>
    <rPh sb="25" eb="26">
      <t>カン</t>
    </rPh>
    <rPh sb="28" eb="30">
      <t>トリクミ</t>
    </rPh>
    <rPh sb="31" eb="33">
      <t>ソクシン</t>
    </rPh>
    <rPh sb="40" eb="43">
      <t>ロウドウシャ</t>
    </rPh>
    <rPh sb="44" eb="46">
      <t>コヨウ</t>
    </rPh>
    <rPh sb="47" eb="49">
      <t>アンテイ</t>
    </rPh>
    <rPh sb="50" eb="51">
      <t>ハカ</t>
    </rPh>
    <rPh sb="54" eb="56">
      <t>ジギョウ</t>
    </rPh>
    <rPh sb="62" eb="65">
      <t>ジュエキシャ</t>
    </rPh>
    <rPh sb="67" eb="69">
      <t>フタン</t>
    </rPh>
    <rPh sb="69" eb="71">
      <t>カンケイ</t>
    </rPh>
    <rPh sb="72" eb="74">
      <t>ダトウ</t>
    </rPh>
    <phoneticPr fontId="5"/>
  </si>
  <si>
    <t>一般競争入札（総合評価落札方式）によりコストの削減を図っている。</t>
    <rPh sb="0" eb="2">
      <t>イッパン</t>
    </rPh>
    <rPh sb="2" eb="4">
      <t>キョウソウ</t>
    </rPh>
    <rPh sb="4" eb="6">
      <t>ニュウサツ</t>
    </rPh>
    <rPh sb="7" eb="9">
      <t>ソウゴウ</t>
    </rPh>
    <rPh sb="9" eb="11">
      <t>ヒョウカ</t>
    </rPh>
    <rPh sb="11" eb="13">
      <t>ラクサツ</t>
    </rPh>
    <rPh sb="13" eb="15">
      <t>ホウシキ</t>
    </rPh>
    <rPh sb="23" eb="25">
      <t>サクゲン</t>
    </rPh>
    <rPh sb="26" eb="27">
      <t>ハカ</t>
    </rPh>
    <phoneticPr fontId="5"/>
  </si>
  <si>
    <t>-</t>
    <phoneticPr fontId="5"/>
  </si>
  <si>
    <t>女性の活躍推進及び両立支援に関する取組を促すための資料作成経費など、真に必要な経費のみ支出している。</t>
    <rPh sb="0" eb="2">
      <t>ジョセイ</t>
    </rPh>
    <rPh sb="3" eb="5">
      <t>カツヤク</t>
    </rPh>
    <rPh sb="5" eb="7">
      <t>スイシン</t>
    </rPh>
    <rPh sb="7" eb="8">
      <t>オヨ</t>
    </rPh>
    <rPh sb="9" eb="11">
      <t>リョウリツ</t>
    </rPh>
    <rPh sb="11" eb="13">
      <t>シエン</t>
    </rPh>
    <rPh sb="14" eb="15">
      <t>カン</t>
    </rPh>
    <rPh sb="17" eb="19">
      <t>トリクミ</t>
    </rPh>
    <rPh sb="20" eb="21">
      <t>ウナガ</t>
    </rPh>
    <rPh sb="25" eb="27">
      <t>シリョウ</t>
    </rPh>
    <rPh sb="27" eb="29">
      <t>サクセイ</t>
    </rPh>
    <rPh sb="29" eb="31">
      <t>ケイヒ</t>
    </rPh>
    <rPh sb="34" eb="35">
      <t>シン</t>
    </rPh>
    <rPh sb="36" eb="38">
      <t>ヒツヨウ</t>
    </rPh>
    <rPh sb="39" eb="41">
      <t>ケイヒ</t>
    </rPh>
    <rPh sb="43" eb="45">
      <t>シシュツ</t>
    </rPh>
    <phoneticPr fontId="5"/>
  </si>
  <si>
    <t>受託者と連携を密にし、進捗状況を把握し効率的に実施するよう指示するとともに、精算の際にも必要性について精査している。</t>
    <rPh sb="0" eb="3">
      <t>ジュタクシャ</t>
    </rPh>
    <rPh sb="4" eb="6">
      <t>レンケイ</t>
    </rPh>
    <rPh sb="7" eb="8">
      <t>ミツ</t>
    </rPh>
    <rPh sb="11" eb="13">
      <t>シンチョク</t>
    </rPh>
    <rPh sb="13" eb="15">
      <t>ジョウキョウ</t>
    </rPh>
    <rPh sb="16" eb="18">
      <t>ハアク</t>
    </rPh>
    <rPh sb="19" eb="22">
      <t>コウリツテキ</t>
    </rPh>
    <rPh sb="23" eb="25">
      <t>ジッシ</t>
    </rPh>
    <rPh sb="29" eb="31">
      <t>シジ</t>
    </rPh>
    <rPh sb="38" eb="40">
      <t>セイサン</t>
    </rPh>
    <rPh sb="41" eb="42">
      <t>サイ</t>
    </rPh>
    <rPh sb="44" eb="47">
      <t>ヒツヨウセイ</t>
    </rPh>
    <rPh sb="51" eb="53">
      <t>セイサ</t>
    </rPh>
    <phoneticPr fontId="5"/>
  </si>
  <si>
    <t>見込みに見合ったものとなっている。</t>
    <rPh sb="0" eb="2">
      <t>ミコ</t>
    </rPh>
    <rPh sb="4" eb="6">
      <t>ミア</t>
    </rPh>
    <phoneticPr fontId="5"/>
  </si>
  <si>
    <t>一般競争入札（総合評価落札方式）による事業の委託により民間企業等の専門性を活用し、低コストで事業を行い、成果目標を上回る実績を挙げていることから、実効性が高い手段といえる。</t>
    <rPh sb="0" eb="2">
      <t>イッパン</t>
    </rPh>
    <rPh sb="2" eb="4">
      <t>キョウソウ</t>
    </rPh>
    <rPh sb="4" eb="6">
      <t>ニュウサツ</t>
    </rPh>
    <rPh sb="7" eb="9">
      <t>ソウゴウ</t>
    </rPh>
    <rPh sb="9" eb="11">
      <t>ヒョウカ</t>
    </rPh>
    <rPh sb="11" eb="13">
      <t>ラクサツ</t>
    </rPh>
    <rPh sb="13" eb="15">
      <t>ホウシキ</t>
    </rPh>
    <rPh sb="19" eb="21">
      <t>ジギョウ</t>
    </rPh>
    <rPh sb="22" eb="24">
      <t>イタク</t>
    </rPh>
    <rPh sb="27" eb="29">
      <t>ミンカン</t>
    </rPh>
    <rPh sb="29" eb="31">
      <t>キギョウ</t>
    </rPh>
    <rPh sb="31" eb="32">
      <t>ナド</t>
    </rPh>
    <rPh sb="33" eb="36">
      <t>センモンセイ</t>
    </rPh>
    <rPh sb="37" eb="39">
      <t>カツヨウ</t>
    </rPh>
    <rPh sb="41" eb="42">
      <t>テイ</t>
    </rPh>
    <rPh sb="46" eb="48">
      <t>ジギョウ</t>
    </rPh>
    <rPh sb="49" eb="50">
      <t>オコナ</t>
    </rPh>
    <rPh sb="52" eb="54">
      <t>セイカ</t>
    </rPh>
    <rPh sb="54" eb="56">
      <t>モクヒョウ</t>
    </rPh>
    <rPh sb="57" eb="59">
      <t>ウワマワ</t>
    </rPh>
    <rPh sb="60" eb="62">
      <t>ジッセキ</t>
    </rPh>
    <rPh sb="63" eb="64">
      <t>ア</t>
    </rPh>
    <rPh sb="73" eb="76">
      <t>ジッコウセイ</t>
    </rPh>
    <rPh sb="77" eb="78">
      <t>タカ</t>
    </rPh>
    <rPh sb="79" eb="81">
      <t>シュダン</t>
    </rPh>
    <phoneticPr fontId="5"/>
  </si>
  <si>
    <t>女性の活躍推進企業データベースを利便性の向上等のために改修しており、アクセス数・登録企業数ともに着実に増加している。</t>
    <rPh sb="0" eb="2">
      <t>ジョセイ</t>
    </rPh>
    <rPh sb="3" eb="5">
      <t>カツヤク</t>
    </rPh>
    <rPh sb="5" eb="7">
      <t>スイシン</t>
    </rPh>
    <rPh sb="7" eb="9">
      <t>キギョウ</t>
    </rPh>
    <rPh sb="16" eb="19">
      <t>リベンセイ</t>
    </rPh>
    <rPh sb="20" eb="22">
      <t>コウジョウ</t>
    </rPh>
    <rPh sb="22" eb="23">
      <t>ナド</t>
    </rPh>
    <rPh sb="27" eb="29">
      <t>カイシュウ</t>
    </rPh>
    <rPh sb="38" eb="39">
      <t>スウ</t>
    </rPh>
    <rPh sb="40" eb="42">
      <t>トウロク</t>
    </rPh>
    <rPh sb="42" eb="45">
      <t>キギョウスウ</t>
    </rPh>
    <rPh sb="48" eb="50">
      <t>チャクジツ</t>
    </rPh>
    <rPh sb="51" eb="53">
      <t>ゾウカ</t>
    </rPh>
    <phoneticPr fontId="5"/>
  </si>
  <si>
    <t>本事業は、中小企業のための女性活躍推進事業（所管：雇用環境・均等局）と併せ、政府の重要施策である女性の活躍推進に資する事業であり、企業における女性の活躍推進及び両立支援に関する情報を集約・一覧化するサイトの運営等に係るものである。</t>
    <rPh sb="0" eb="1">
      <t>ホン</t>
    </rPh>
    <rPh sb="1" eb="3">
      <t>ジギョウ</t>
    </rPh>
    <rPh sb="5" eb="7">
      <t>チュウショウ</t>
    </rPh>
    <rPh sb="6" eb="9">
      <t>ショウキギョウ</t>
    </rPh>
    <rPh sb="13" eb="15">
      <t>ジョセイ</t>
    </rPh>
    <rPh sb="15" eb="17">
      <t>カツヤク</t>
    </rPh>
    <rPh sb="17" eb="19">
      <t>スイシン</t>
    </rPh>
    <rPh sb="19" eb="21">
      <t>ジギョウ</t>
    </rPh>
    <rPh sb="22" eb="24">
      <t>ショカン</t>
    </rPh>
    <rPh sb="25" eb="27">
      <t>コヨウ</t>
    </rPh>
    <rPh sb="27" eb="29">
      <t>カンキョウ</t>
    </rPh>
    <rPh sb="30" eb="32">
      <t>キントウ</t>
    </rPh>
    <rPh sb="32" eb="33">
      <t>キョク</t>
    </rPh>
    <rPh sb="35" eb="36">
      <t>アワ</t>
    </rPh>
    <rPh sb="38" eb="40">
      <t>セイフ</t>
    </rPh>
    <rPh sb="41" eb="43">
      <t>ジュウヨウ</t>
    </rPh>
    <rPh sb="43" eb="45">
      <t>セサク</t>
    </rPh>
    <rPh sb="48" eb="50">
      <t>ジョセイ</t>
    </rPh>
    <rPh sb="51" eb="53">
      <t>カツヤク</t>
    </rPh>
    <rPh sb="53" eb="55">
      <t>スイシン</t>
    </rPh>
    <rPh sb="56" eb="57">
      <t>シ</t>
    </rPh>
    <rPh sb="59" eb="61">
      <t>ジギョウ</t>
    </rPh>
    <rPh sb="65" eb="67">
      <t>キギョウ</t>
    </rPh>
    <rPh sb="71" eb="73">
      <t>ジョセイ</t>
    </rPh>
    <rPh sb="74" eb="76">
      <t>カツヤク</t>
    </rPh>
    <rPh sb="76" eb="78">
      <t>スイシン</t>
    </rPh>
    <rPh sb="78" eb="79">
      <t>オヨ</t>
    </rPh>
    <rPh sb="80" eb="82">
      <t>リョウリツ</t>
    </rPh>
    <rPh sb="82" eb="84">
      <t>シエン</t>
    </rPh>
    <rPh sb="85" eb="86">
      <t>カン</t>
    </rPh>
    <rPh sb="88" eb="90">
      <t>ジョウホウ</t>
    </rPh>
    <rPh sb="91" eb="93">
      <t>シュウヤク</t>
    </rPh>
    <rPh sb="94" eb="97">
      <t>イチランカ</t>
    </rPh>
    <rPh sb="103" eb="105">
      <t>ウンエイ</t>
    </rPh>
    <rPh sb="105" eb="106">
      <t>ナド</t>
    </rPh>
    <rPh sb="107" eb="108">
      <t>カカ</t>
    </rPh>
    <phoneticPr fontId="5"/>
  </si>
  <si>
    <t>A. 株式会社キャリア・マム</t>
    <rPh sb="3" eb="5">
      <t>カブシキ</t>
    </rPh>
    <rPh sb="5" eb="7">
      <t>カイシャ</t>
    </rPh>
    <phoneticPr fontId="5"/>
  </si>
  <si>
    <t>株式会社キャリア・マム</t>
    <rPh sb="0" eb="2">
      <t>カブシキ</t>
    </rPh>
    <rPh sb="2" eb="4">
      <t>カイシャ</t>
    </rPh>
    <phoneticPr fontId="5"/>
  </si>
  <si>
    <t>女性の活躍推進企業データベースの運営・管理等</t>
    <rPh sb="0" eb="2">
      <t>ジョセイ</t>
    </rPh>
    <rPh sb="3" eb="5">
      <t>カツヤク</t>
    </rPh>
    <rPh sb="5" eb="7">
      <t>スイシン</t>
    </rPh>
    <rPh sb="7" eb="9">
      <t>キギョウ</t>
    </rPh>
    <rPh sb="16" eb="18">
      <t>ウンエイ</t>
    </rPh>
    <rPh sb="19" eb="21">
      <t>カンリ</t>
    </rPh>
    <rPh sb="21" eb="22">
      <t>ナド</t>
    </rPh>
    <phoneticPr fontId="5"/>
  </si>
  <si>
    <t>管理費</t>
    <rPh sb="0" eb="3">
      <t>カンリヒ</t>
    </rPh>
    <phoneticPr fontId="5"/>
  </si>
  <si>
    <t>事業費</t>
    <rPh sb="0" eb="3">
      <t>ジギョウヒ</t>
    </rPh>
    <phoneticPr fontId="5"/>
  </si>
  <si>
    <t>消費税</t>
    <rPh sb="0" eb="3">
      <t>ショウヒゼイ</t>
    </rPh>
    <phoneticPr fontId="5"/>
  </si>
  <si>
    <t>厚労</t>
  </si>
  <si>
    <t>159,317,000
/200,000</t>
    <phoneticPr fontId="5"/>
  </si>
  <si>
    <t>令和２年度の女性の活躍推進企業データベースへの年間アクセス件数は目標値を上回っており、女性の活躍推進企業データベース登録企業数の実績についても前年度実績を上回っていることから、効果的に事業を実施できている。</t>
    <rPh sb="0" eb="2">
      <t>レイワ</t>
    </rPh>
    <rPh sb="6" eb="8">
      <t>ジョセイ</t>
    </rPh>
    <rPh sb="9" eb="11">
      <t>カツヤク</t>
    </rPh>
    <rPh sb="11" eb="13">
      <t>スイシン</t>
    </rPh>
    <rPh sb="13" eb="15">
      <t>キギョウ</t>
    </rPh>
    <rPh sb="43" eb="45">
      <t>ジョセイ</t>
    </rPh>
    <rPh sb="46" eb="48">
      <t>カツヤク</t>
    </rPh>
    <rPh sb="48" eb="50">
      <t>スイシン</t>
    </rPh>
    <rPh sb="50" eb="52">
      <t>キギョウ</t>
    </rPh>
    <rPh sb="58" eb="60">
      <t>トウロク</t>
    </rPh>
    <rPh sb="60" eb="63">
      <t>キギョウスウ</t>
    </rPh>
    <rPh sb="64" eb="66">
      <t>ジッセキ</t>
    </rPh>
    <rPh sb="71" eb="74">
      <t>ゼンネンド</t>
    </rPh>
    <rPh sb="74" eb="76">
      <t>ジッセキ</t>
    </rPh>
    <phoneticPr fontId="5"/>
  </si>
  <si>
    <t>女性の活躍推進及び両立支援に関する総合的情報提供事業については、競争入札が働いたことにより執行率が低調となっていることから、執行率を踏まえた予算要求を行い、適切に事業を実施する。</t>
    <rPh sb="32" eb="34">
      <t>キョウソウ</t>
    </rPh>
    <rPh sb="34" eb="36">
      <t>ニュウサツ</t>
    </rPh>
    <rPh sb="37" eb="38">
      <t>ハタラ</t>
    </rPh>
    <rPh sb="45" eb="47">
      <t>シッコウ</t>
    </rPh>
    <rPh sb="47" eb="48">
      <t>リツ</t>
    </rPh>
    <rPh sb="49" eb="51">
      <t>テイチョウ</t>
    </rPh>
    <rPh sb="62" eb="64">
      <t>シッコウ</t>
    </rPh>
    <rPh sb="64" eb="65">
      <t>リツ</t>
    </rPh>
    <rPh sb="66" eb="67">
      <t>フ</t>
    </rPh>
    <rPh sb="70" eb="72">
      <t>ヨサン</t>
    </rPh>
    <rPh sb="72" eb="74">
      <t>ヨウキュウ</t>
    </rPh>
    <rPh sb="75" eb="76">
      <t>オコナ</t>
    </rPh>
    <rPh sb="78" eb="80">
      <t>テキセツ</t>
    </rPh>
    <rPh sb="81" eb="83">
      <t>ジギョウ</t>
    </rPh>
    <rPh sb="84" eb="86">
      <t>ジッシ</t>
    </rPh>
    <phoneticPr fontId="5"/>
  </si>
  <si>
    <t>女性の活躍推進企業データベースへの年間アクセス件数　25万件以上</t>
    <phoneticPr fontId="5"/>
  </si>
  <si>
    <t>「ニッポン一億総活躍プラン」（平成28年6月2日閣議決定）
「経済財政運営と改革の基本方針2018」（平成30年6月15日閣議決定）
「未来投資戦略2018」（平成30年6月15日閣議決定）
「第5次男女共同参画基本計画」（令和2年12月25日　閣議決定）
「少子化社会対策大綱」（令和2年5月29日　閣議決定）
「女性活躍加速のための重点方針2018」（平成30年6月12日　すべての女性が輝く社会づくり本部決定）</t>
    <rPh sb="112" eb="114">
      <t>レイワ</t>
    </rPh>
    <rPh sb="141" eb="143">
      <t>レイワ</t>
    </rPh>
    <phoneticPr fontId="5"/>
  </si>
  <si>
    <t>「第５次男女共同参画基本計画」及び「少子化社会対策大綱」に掲げた目標を達成するためには、女性の活躍推進及び両立支援に関する取組に遅れがみられる業種・規模の企業に対し有効な施策を全国一斉に展開していくことが必要である。また、女性活躍推進法に基づき一般事業主行動計画や女性の活躍状況を公表する女性の活躍推進企業データベースの運営等を行う事業であるため、国が実施すべき事業である。</t>
    <rPh sb="1" eb="2">
      <t>ダイ</t>
    </rPh>
    <rPh sb="3" eb="4">
      <t>ツギ</t>
    </rPh>
    <rPh sb="4" eb="14">
      <t>ダンジョキョウドウサンカクキホンケイカク</t>
    </rPh>
    <rPh sb="15" eb="16">
      <t>オヨ</t>
    </rPh>
    <rPh sb="18" eb="21">
      <t>ショウシカ</t>
    </rPh>
    <rPh sb="21" eb="23">
      <t>シャカイ</t>
    </rPh>
    <rPh sb="23" eb="25">
      <t>タイサク</t>
    </rPh>
    <rPh sb="25" eb="27">
      <t>タイコウ</t>
    </rPh>
    <rPh sb="29" eb="30">
      <t>カカ</t>
    </rPh>
    <rPh sb="32" eb="34">
      <t>モクヒョウ</t>
    </rPh>
    <rPh sb="35" eb="37">
      <t>タッセイ</t>
    </rPh>
    <rPh sb="44" eb="46">
      <t>ジョセイ</t>
    </rPh>
    <rPh sb="47" eb="49">
      <t>カツヤク</t>
    </rPh>
    <rPh sb="49" eb="51">
      <t>スイシン</t>
    </rPh>
    <rPh sb="51" eb="52">
      <t>オヨ</t>
    </rPh>
    <rPh sb="53" eb="55">
      <t>リョウリツ</t>
    </rPh>
    <rPh sb="55" eb="57">
      <t>シエン</t>
    </rPh>
    <rPh sb="58" eb="59">
      <t>カン</t>
    </rPh>
    <rPh sb="61" eb="63">
      <t>トリクミ</t>
    </rPh>
    <rPh sb="64" eb="65">
      <t>オク</t>
    </rPh>
    <rPh sb="71" eb="73">
      <t>ギョウシュ</t>
    </rPh>
    <rPh sb="74" eb="76">
      <t>キボ</t>
    </rPh>
    <rPh sb="77" eb="79">
      <t>キギョウ</t>
    </rPh>
    <rPh sb="80" eb="81">
      <t>タイ</t>
    </rPh>
    <rPh sb="82" eb="84">
      <t>ユウコウ</t>
    </rPh>
    <rPh sb="85" eb="87">
      <t>セサク</t>
    </rPh>
    <rPh sb="88" eb="90">
      <t>ゼンコク</t>
    </rPh>
    <rPh sb="90" eb="92">
      <t>イッセイ</t>
    </rPh>
    <rPh sb="93" eb="95">
      <t>テンカイ</t>
    </rPh>
    <rPh sb="102" eb="104">
      <t>ヒツヨウ</t>
    </rPh>
    <rPh sb="111" eb="113">
      <t>ジョセイ</t>
    </rPh>
    <rPh sb="113" eb="115">
      <t>カツヤク</t>
    </rPh>
    <rPh sb="115" eb="118">
      <t>スイシンホウ</t>
    </rPh>
    <rPh sb="119" eb="120">
      <t>モト</t>
    </rPh>
    <rPh sb="126" eb="127">
      <t>ヌシ</t>
    </rPh>
    <rPh sb="127" eb="129">
      <t>コウドウ</t>
    </rPh>
    <rPh sb="129" eb="131">
      <t>ケイカク</t>
    </rPh>
    <rPh sb="132" eb="134">
      <t>ジョセイ</t>
    </rPh>
    <rPh sb="135" eb="137">
      <t>カツヤク</t>
    </rPh>
    <rPh sb="137" eb="139">
      <t>ジョウキョウ</t>
    </rPh>
    <rPh sb="140" eb="142">
      <t>コウヒョウ</t>
    </rPh>
    <rPh sb="144" eb="146">
      <t>ジョセイ</t>
    </rPh>
    <rPh sb="147" eb="149">
      <t>カツヤク</t>
    </rPh>
    <rPh sb="149" eb="151">
      <t>スイシン</t>
    </rPh>
    <rPh sb="151" eb="153">
      <t>キギョウ</t>
    </rPh>
    <rPh sb="160" eb="162">
      <t>ウンエイ</t>
    </rPh>
    <rPh sb="162" eb="163">
      <t>ナド</t>
    </rPh>
    <rPh sb="164" eb="165">
      <t>オコナ</t>
    </rPh>
    <rPh sb="166" eb="168">
      <t>ジギョウ</t>
    </rPh>
    <rPh sb="174" eb="175">
      <t>クニ</t>
    </rPh>
    <rPh sb="176" eb="178">
      <t>ジッシ</t>
    </rPh>
    <rPh sb="181" eb="183">
      <t>ジギョウ</t>
    </rPh>
    <phoneticPr fontId="5"/>
  </si>
  <si>
    <t>点検対象外</t>
    <rPh sb="0" eb="5">
      <t>テンケンタイショウガイ</t>
    </rPh>
    <phoneticPr fontId="5"/>
  </si>
  <si>
    <t>803</t>
    <phoneticPr fontId="5"/>
  </si>
  <si>
    <t>802</t>
    <phoneticPr fontId="5"/>
  </si>
  <si>
    <t>-</t>
    <phoneticPr fontId="5"/>
  </si>
  <si>
    <t>-Y1110</t>
    <phoneticPr fontId="5"/>
  </si>
  <si>
    <t>一般競争契約による支出であり、競争性が確保され、支出先の選定は妥当である。</t>
    <rPh sb="0" eb="2">
      <t>イッパン</t>
    </rPh>
    <rPh sb="2" eb="4">
      <t>キョウソウ</t>
    </rPh>
    <rPh sb="4" eb="6">
      <t>ケイヤク</t>
    </rPh>
    <rPh sb="9" eb="11">
      <t>シシュツ</t>
    </rPh>
    <rPh sb="15" eb="18">
      <t>キョウソウセイ</t>
    </rPh>
    <rPh sb="19" eb="21">
      <t>カクホ</t>
    </rPh>
    <rPh sb="24" eb="27">
      <t>シシュツサキ</t>
    </rPh>
    <rPh sb="28" eb="30">
      <t>センテイ</t>
    </rPh>
    <rPh sb="31" eb="33">
      <t>ダトウ</t>
    </rPh>
    <phoneticPr fontId="5"/>
  </si>
  <si>
    <t>点検結果は妥当であり、執行率も良好であることから、引き続き必要な予算額を確保し、適正な執行に努めること。</t>
    <phoneticPr fontId="5"/>
  </si>
  <si>
    <t>縮減</t>
  </si>
  <si>
    <t>サイト新機能作成経費の廃止による減</t>
    <rPh sb="3" eb="6">
      <t>シンキノウ</t>
    </rPh>
    <rPh sb="6" eb="8">
      <t>サクセイ</t>
    </rPh>
    <rPh sb="8" eb="10">
      <t>ケイヒ</t>
    </rPh>
    <rPh sb="11" eb="13">
      <t>ハイシ</t>
    </rPh>
    <rPh sb="16" eb="17">
      <t>ゲン</t>
    </rPh>
    <phoneticPr fontId="5"/>
  </si>
  <si>
    <t>サイト新機能の作成費の減などの見直しにより更なる削減を行った。</t>
    <rPh sb="3" eb="6">
      <t>シンキノウ</t>
    </rPh>
    <rPh sb="7" eb="9">
      <t>サクセイ</t>
    </rPh>
    <rPh sb="9" eb="10">
      <t>ヒ</t>
    </rPh>
    <rPh sb="11" eb="12">
      <t>ゲン</t>
    </rPh>
    <rPh sb="15" eb="17">
      <t>ミナオ</t>
    </rPh>
    <rPh sb="21" eb="22">
      <t>サラ</t>
    </rPh>
    <rPh sb="24" eb="26">
      <t>サクゲン</t>
    </rPh>
    <rPh sb="27" eb="2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</si>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</sst>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152760</xdr:colOff>
      <xdr:row>747</xdr:row>
      <xdr:rowOff>332476</xdr:rowOff>
    </xdr:from>
    <xdr:to>
      <xdr:col>32</xdr:col>
      <xdr:colOff>129913</xdr:colOff>
      <xdr:row>749</xdr:row>
      <xdr:rowOff>334198</xdr:rowOff>
    </xdr:to>
    <xdr:sp macro="" textlink="">
      <xdr:nvSpPr>
        <xdr:cNvPr id="4" name="正方形/長方形 3"/>
        <xdr:cNvSpPr/>
      </xdr:nvSpPr>
      <xdr:spPr>
        <a:xfrm>
          <a:off x="3908845" y="50895849"/>
          <a:ext cx="2547106" cy="7026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１３０百万円</a:t>
          </a:r>
          <a:endParaRPr kumimoji="1" lang="en-US" altLang="ja-JP" sz="1100"/>
        </a:p>
      </xdr:txBody>
    </xdr:sp>
    <xdr:clientData/>
  </xdr:twoCellAnchor>
  <xdr:twoCellAnchor>
    <xdr:from>
      <xdr:col>19</xdr:col>
      <xdr:colOff>143773</xdr:colOff>
      <xdr:row>750</xdr:row>
      <xdr:rowOff>62901</xdr:rowOff>
    </xdr:from>
    <xdr:to>
      <xdr:col>32</xdr:col>
      <xdr:colOff>174145</xdr:colOff>
      <xdr:row>751</xdr:row>
      <xdr:rowOff>25417</xdr:rowOff>
    </xdr:to>
    <xdr:sp macro="" textlink="">
      <xdr:nvSpPr>
        <xdr:cNvPr id="5" name="大かっこ 4"/>
        <xdr:cNvSpPr/>
      </xdr:nvSpPr>
      <xdr:spPr>
        <a:xfrm>
          <a:off x="3899858" y="51677618"/>
          <a:ext cx="2600325"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26</xdr:col>
      <xdr:colOff>8986</xdr:colOff>
      <xdr:row>751</xdr:row>
      <xdr:rowOff>0</xdr:rowOff>
    </xdr:from>
    <xdr:to>
      <xdr:col>26</xdr:col>
      <xdr:colOff>17972</xdr:colOff>
      <xdr:row>752</xdr:row>
      <xdr:rowOff>233632</xdr:rowOff>
    </xdr:to>
    <xdr:cxnSp macro="">
      <xdr:nvCxnSpPr>
        <xdr:cNvPr id="6" name="直線矢印コネクタ 5"/>
        <xdr:cNvCxnSpPr/>
      </xdr:nvCxnSpPr>
      <xdr:spPr>
        <a:xfrm flipH="1">
          <a:off x="5148892" y="51965165"/>
          <a:ext cx="8986" cy="58408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89858</xdr:colOff>
      <xdr:row>752</xdr:row>
      <xdr:rowOff>71886</xdr:rowOff>
    </xdr:from>
    <xdr:to>
      <xdr:col>37</xdr:col>
      <xdr:colOff>144197</xdr:colOff>
      <xdr:row>752</xdr:row>
      <xdr:rowOff>330369</xdr:rowOff>
    </xdr:to>
    <xdr:sp macro="" textlink="">
      <xdr:nvSpPr>
        <xdr:cNvPr id="9" name="テキスト ボックス 8"/>
        <xdr:cNvSpPr txBox="1"/>
      </xdr:nvSpPr>
      <xdr:spPr>
        <a:xfrm>
          <a:off x="5229764" y="52387499"/>
          <a:ext cx="2228914"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8985</xdr:colOff>
      <xdr:row>753</xdr:row>
      <xdr:rowOff>8986</xdr:rowOff>
    </xdr:from>
    <xdr:to>
      <xdr:col>32</xdr:col>
      <xdr:colOff>116816</xdr:colOff>
      <xdr:row>755</xdr:row>
      <xdr:rowOff>114107</xdr:rowOff>
    </xdr:to>
    <xdr:sp macro="" textlink="">
      <xdr:nvSpPr>
        <xdr:cNvPr id="10" name="正方形/長方形 9"/>
        <xdr:cNvSpPr/>
      </xdr:nvSpPr>
      <xdr:spPr>
        <a:xfrm>
          <a:off x="3962759" y="52675047"/>
          <a:ext cx="2480095" cy="8060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．株式会社キャリア・マム　　　</a:t>
          </a:r>
          <a:endParaRPr kumimoji="1" lang="en-US" altLang="ja-JP" sz="1100"/>
        </a:p>
        <a:p>
          <a:pPr algn="ctr"/>
          <a:r>
            <a:rPr kumimoji="1" lang="ja-JP" altLang="en-US" sz="1100"/>
            <a:t>１３０百万円</a:t>
          </a:r>
          <a:endParaRPr kumimoji="1" lang="en-US" altLang="ja-JP" sz="1100"/>
        </a:p>
      </xdr:txBody>
    </xdr:sp>
    <xdr:clientData/>
  </xdr:twoCellAnchor>
  <xdr:twoCellAnchor>
    <xdr:from>
      <xdr:col>18</xdr:col>
      <xdr:colOff>1</xdr:colOff>
      <xdr:row>755</xdr:row>
      <xdr:rowOff>251604</xdr:rowOff>
    </xdr:from>
    <xdr:to>
      <xdr:col>33</xdr:col>
      <xdr:colOff>188703</xdr:colOff>
      <xdr:row>756</xdr:row>
      <xdr:rowOff>214120</xdr:rowOff>
    </xdr:to>
    <xdr:sp macro="" textlink="">
      <xdr:nvSpPr>
        <xdr:cNvPr id="11" name="大かっこ 10"/>
        <xdr:cNvSpPr/>
      </xdr:nvSpPr>
      <xdr:spPr>
        <a:xfrm>
          <a:off x="3558397" y="53618562"/>
          <a:ext cx="3154032"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女性の活躍推進企業データベースの運営・管理等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U111" sqref="AU111:AX1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692</v>
      </c>
      <c r="AK2" s="191"/>
      <c r="AL2" s="191"/>
      <c r="AM2" s="191"/>
      <c r="AN2" s="83" t="s">
        <v>324</v>
      </c>
      <c r="AO2" s="191">
        <v>20</v>
      </c>
      <c r="AP2" s="191"/>
      <c r="AQ2" s="191"/>
      <c r="AR2" s="84" t="s">
        <v>627</v>
      </c>
      <c r="AS2" s="192">
        <v>544</v>
      </c>
      <c r="AT2" s="192"/>
      <c r="AU2" s="192"/>
      <c r="AV2" s="83" t="str">
        <f>IF(AW2="","","-")</f>
        <v/>
      </c>
      <c r="AW2" s="379"/>
      <c r="AX2" s="379"/>
    </row>
    <row r="3" spans="1:50" ht="21" customHeight="1" thickBot="1" x14ac:dyDescent="0.2">
      <c r="A3" s="505" t="s">
        <v>620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628</v>
      </c>
      <c r="AK3" s="507"/>
      <c r="AL3" s="507"/>
      <c r="AM3" s="507"/>
      <c r="AN3" s="507"/>
      <c r="AO3" s="507"/>
      <c r="AP3" s="507"/>
      <c r="AQ3" s="507"/>
      <c r="AR3" s="507"/>
      <c r="AS3" s="507"/>
      <c r="AT3" s="507"/>
      <c r="AU3" s="507"/>
      <c r="AV3" s="507"/>
      <c r="AW3" s="507"/>
      <c r="AX3" s="24" t="s">
        <v>64</v>
      </c>
    </row>
    <row r="4" spans="1:50" ht="30.75" customHeight="1" x14ac:dyDescent="0.15">
      <c r="A4" s="707" t="s">
        <v>25</v>
      </c>
      <c r="B4" s="708"/>
      <c r="C4" s="708"/>
      <c r="D4" s="708"/>
      <c r="E4" s="708"/>
      <c r="F4" s="708"/>
      <c r="G4" s="683" t="s">
        <v>629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630</v>
      </c>
      <c r="AF4" s="689"/>
      <c r="AG4" s="689"/>
      <c r="AH4" s="689"/>
      <c r="AI4" s="689"/>
      <c r="AJ4" s="689"/>
      <c r="AK4" s="689"/>
      <c r="AL4" s="689"/>
      <c r="AM4" s="689"/>
      <c r="AN4" s="689"/>
      <c r="AO4" s="689"/>
      <c r="AP4" s="690"/>
      <c r="AQ4" s="691" t="s">
        <v>2</v>
      </c>
      <c r="AR4" s="686"/>
      <c r="AS4" s="686"/>
      <c r="AT4" s="686"/>
      <c r="AU4" s="686"/>
      <c r="AV4" s="686"/>
      <c r="AW4" s="686"/>
      <c r="AX4" s="692"/>
    </row>
    <row r="5" spans="1:50" ht="36.75" customHeight="1" x14ac:dyDescent="0.15">
      <c r="A5" s="693" t="s">
        <v>66</v>
      </c>
      <c r="B5" s="694"/>
      <c r="C5" s="694"/>
      <c r="D5" s="694"/>
      <c r="E5" s="694"/>
      <c r="F5" s="695"/>
      <c r="G5" s="540" t="s">
        <v>632</v>
      </c>
      <c r="H5" s="541"/>
      <c r="I5" s="541"/>
      <c r="J5" s="541"/>
      <c r="K5" s="541"/>
      <c r="L5" s="541"/>
      <c r="M5" s="542" t="s">
        <v>65</v>
      </c>
      <c r="N5" s="543"/>
      <c r="O5" s="543"/>
      <c r="P5" s="543"/>
      <c r="Q5" s="543"/>
      <c r="R5" s="544"/>
      <c r="S5" s="545" t="s">
        <v>633</v>
      </c>
      <c r="T5" s="541"/>
      <c r="U5" s="541"/>
      <c r="V5" s="541"/>
      <c r="W5" s="541"/>
      <c r="X5" s="546"/>
      <c r="Y5" s="699" t="s">
        <v>3</v>
      </c>
      <c r="Z5" s="700"/>
      <c r="AA5" s="700"/>
      <c r="AB5" s="700"/>
      <c r="AC5" s="700"/>
      <c r="AD5" s="701"/>
      <c r="AE5" s="702" t="s">
        <v>634</v>
      </c>
      <c r="AF5" s="702"/>
      <c r="AG5" s="702"/>
      <c r="AH5" s="702"/>
      <c r="AI5" s="702"/>
      <c r="AJ5" s="702"/>
      <c r="AK5" s="702"/>
      <c r="AL5" s="702"/>
      <c r="AM5" s="702"/>
      <c r="AN5" s="702"/>
      <c r="AO5" s="702"/>
      <c r="AP5" s="703"/>
      <c r="AQ5" s="704" t="s">
        <v>631</v>
      </c>
      <c r="AR5" s="705"/>
      <c r="AS5" s="705"/>
      <c r="AT5" s="705"/>
      <c r="AU5" s="705"/>
      <c r="AV5" s="705"/>
      <c r="AW5" s="705"/>
      <c r="AX5" s="706"/>
    </row>
    <row r="6" spans="1:50" ht="40.5"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34.25" customHeight="1" x14ac:dyDescent="0.15">
      <c r="A7" s="806" t="s">
        <v>22</v>
      </c>
      <c r="B7" s="807"/>
      <c r="C7" s="807"/>
      <c r="D7" s="807"/>
      <c r="E7" s="807"/>
      <c r="F7" s="808"/>
      <c r="G7" s="809" t="s">
        <v>635</v>
      </c>
      <c r="H7" s="810"/>
      <c r="I7" s="810"/>
      <c r="J7" s="810"/>
      <c r="K7" s="810"/>
      <c r="L7" s="810"/>
      <c r="M7" s="810"/>
      <c r="N7" s="810"/>
      <c r="O7" s="810"/>
      <c r="P7" s="810"/>
      <c r="Q7" s="810"/>
      <c r="R7" s="810"/>
      <c r="S7" s="810"/>
      <c r="T7" s="810"/>
      <c r="U7" s="810"/>
      <c r="V7" s="810"/>
      <c r="W7" s="810"/>
      <c r="X7" s="811"/>
      <c r="Y7" s="377" t="s">
        <v>307</v>
      </c>
      <c r="Z7" s="281"/>
      <c r="AA7" s="281"/>
      <c r="AB7" s="281"/>
      <c r="AC7" s="281"/>
      <c r="AD7" s="378"/>
      <c r="AE7" s="364" t="s">
        <v>697</v>
      </c>
      <c r="AF7" s="365"/>
      <c r="AG7" s="365"/>
      <c r="AH7" s="365"/>
      <c r="AI7" s="365"/>
      <c r="AJ7" s="365"/>
      <c r="AK7" s="365"/>
      <c r="AL7" s="365"/>
      <c r="AM7" s="365"/>
      <c r="AN7" s="365"/>
      <c r="AO7" s="365"/>
      <c r="AP7" s="365"/>
      <c r="AQ7" s="365"/>
      <c r="AR7" s="365"/>
      <c r="AS7" s="365"/>
      <c r="AT7" s="365"/>
      <c r="AU7" s="365"/>
      <c r="AV7" s="365"/>
      <c r="AW7" s="365"/>
      <c r="AX7" s="366"/>
    </row>
    <row r="8" spans="1:50" ht="45" customHeight="1" x14ac:dyDescent="0.15">
      <c r="A8" s="806" t="s">
        <v>208</v>
      </c>
      <c r="B8" s="807"/>
      <c r="C8" s="807"/>
      <c r="D8" s="807"/>
      <c r="E8" s="807"/>
      <c r="F8" s="808"/>
      <c r="G8" s="203" t="str">
        <f>入力規則等!A27</f>
        <v>男女共同参画</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57" customHeight="1" x14ac:dyDescent="0.15">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145</v>
      </c>
      <c r="Q13" s="149"/>
      <c r="R13" s="149"/>
      <c r="S13" s="149"/>
      <c r="T13" s="149"/>
      <c r="U13" s="149"/>
      <c r="V13" s="150"/>
      <c r="W13" s="148">
        <v>172</v>
      </c>
      <c r="X13" s="149"/>
      <c r="Y13" s="149"/>
      <c r="Z13" s="149"/>
      <c r="AA13" s="149"/>
      <c r="AB13" s="149"/>
      <c r="AC13" s="150"/>
      <c r="AD13" s="148">
        <v>169</v>
      </c>
      <c r="AE13" s="149"/>
      <c r="AF13" s="149"/>
      <c r="AG13" s="149"/>
      <c r="AH13" s="149"/>
      <c r="AI13" s="149"/>
      <c r="AJ13" s="150"/>
      <c r="AK13" s="148">
        <v>159</v>
      </c>
      <c r="AL13" s="149"/>
      <c r="AM13" s="149"/>
      <c r="AN13" s="149"/>
      <c r="AO13" s="149"/>
      <c r="AP13" s="149"/>
      <c r="AQ13" s="150"/>
      <c r="AR13" s="145">
        <v>134</v>
      </c>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638</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t="s">
        <v>709</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638</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638</v>
      </c>
      <c r="Q17" s="149"/>
      <c r="R17" s="149"/>
      <c r="S17" s="149"/>
      <c r="T17" s="149"/>
      <c r="U17" s="149"/>
      <c r="V17" s="150"/>
      <c r="W17" s="148" t="s">
        <v>638</v>
      </c>
      <c r="X17" s="149"/>
      <c r="Y17" s="149"/>
      <c r="Z17" s="149"/>
      <c r="AA17" s="149"/>
      <c r="AB17" s="149"/>
      <c r="AC17" s="150"/>
      <c r="AD17" s="148">
        <v>-34</v>
      </c>
      <c r="AE17" s="149"/>
      <c r="AF17" s="149"/>
      <c r="AG17" s="149"/>
      <c r="AH17" s="149"/>
      <c r="AI17" s="149"/>
      <c r="AJ17" s="150"/>
      <c r="AK17" s="148" t="s">
        <v>638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145</v>
      </c>
      <c r="Q18" s="155"/>
      <c r="R18" s="155"/>
      <c r="S18" s="155"/>
      <c r="T18" s="155"/>
      <c r="U18" s="155"/>
      <c r="V18" s="156"/>
      <c r="W18" s="154">
        <f>SUM(W13:AC17)</f>
        <v>172</v>
      </c>
      <c r="X18" s="155"/>
      <c r="Y18" s="155"/>
      <c r="Z18" s="155"/>
      <c r="AA18" s="155"/>
      <c r="AB18" s="155"/>
      <c r="AC18" s="156"/>
      <c r="AD18" s="154">
        <f>SUM(AD13:AJ17)</f>
        <v>135</v>
      </c>
      <c r="AE18" s="155"/>
      <c r="AF18" s="155"/>
      <c r="AG18" s="155"/>
      <c r="AH18" s="155"/>
      <c r="AI18" s="155"/>
      <c r="AJ18" s="156"/>
      <c r="AK18" s="154">
        <f>SUM(AK13:AQ17)</f>
        <v>159</v>
      </c>
      <c r="AL18" s="155"/>
      <c r="AM18" s="155"/>
      <c r="AN18" s="155"/>
      <c r="AO18" s="155"/>
      <c r="AP18" s="155"/>
      <c r="AQ18" s="156"/>
      <c r="AR18" s="154">
        <f>SUM(AR13:AX17)</f>
        <v>134</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145</v>
      </c>
      <c r="Q19" s="149"/>
      <c r="R19" s="149"/>
      <c r="S19" s="149"/>
      <c r="T19" s="149"/>
      <c r="U19" s="149"/>
      <c r="V19" s="150"/>
      <c r="W19" s="148">
        <v>171</v>
      </c>
      <c r="X19" s="149"/>
      <c r="Y19" s="149"/>
      <c r="Z19" s="149"/>
      <c r="AA19" s="149"/>
      <c r="AB19" s="149"/>
      <c r="AC19" s="150"/>
      <c r="AD19" s="148">
        <v>130</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1</v>
      </c>
      <c r="Q20" s="521"/>
      <c r="R20" s="521"/>
      <c r="S20" s="521"/>
      <c r="T20" s="521"/>
      <c r="U20" s="521"/>
      <c r="V20" s="521"/>
      <c r="W20" s="521">
        <f t="shared" ref="W20" si="0">IF(W18=0, "-", SUM(W19)/W18)</f>
        <v>0.9941860465116279</v>
      </c>
      <c r="X20" s="521"/>
      <c r="Y20" s="521"/>
      <c r="Z20" s="521"/>
      <c r="AA20" s="521"/>
      <c r="AB20" s="521"/>
      <c r="AC20" s="521"/>
      <c r="AD20" s="521">
        <f t="shared" ref="AD20" si="1">IF(AD18=0, "-", SUM(AD19)/AD18)</f>
        <v>0.96296296296296291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f>IF(P19=0, "-", SUM(P19)/SUM(P13,P14))</f>
        <v>1</v>
      </c>
      <c r="Q21" s="521"/>
      <c r="R21" s="521"/>
      <c r="S21" s="521"/>
      <c r="T21" s="521"/>
      <c r="U21" s="521"/>
      <c r="V21" s="521"/>
      <c r="W21" s="521">
        <f t="shared" ref="W21" si="2">IF(W19=0, "-", SUM(W19)/SUM(W13,W14))</f>
        <v>0.9941860465116279</v>
      </c>
      <c r="X21" s="521"/>
      <c r="Y21" s="521"/>
      <c r="Z21" s="521"/>
      <c r="AA21" s="521"/>
      <c r="AB21" s="521"/>
      <c r="AC21" s="521"/>
      <c r="AD21" s="521">
        <f t="shared" ref="AD21" si="3">IF(AD19=0, "-", SUM(AD19)/SUM(AD13,AD14))</f>
        <v>0.76923076923076927</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1.5" customHeight="1" x14ac:dyDescent="0.15">
      <c r="A23" s="126"/>
      <c r="B23" s="127"/>
      <c r="C23" s="127"/>
      <c r="D23" s="127"/>
      <c r="E23" s="127"/>
      <c r="F23" s="128"/>
      <c r="G23" s="117" t="s">
        <v>639</v>
      </c>
      <c r="H23" s="118"/>
      <c r="I23" s="118"/>
      <c r="J23" s="118"/>
      <c r="K23" s="118"/>
      <c r="L23" s="118"/>
      <c r="M23" s="118"/>
      <c r="N23" s="118"/>
      <c r="O23" s="119"/>
      <c r="P23" s="145">
        <v>159</v>
      </c>
      <c r="Q23" s="146"/>
      <c r="R23" s="146"/>
      <c r="S23" s="146"/>
      <c r="T23" s="146"/>
      <c r="U23" s="146"/>
      <c r="V23" s="147"/>
      <c r="W23" s="145">
        <v>134</v>
      </c>
      <c r="X23" s="146"/>
      <c r="Y23" s="146"/>
      <c r="Z23" s="146"/>
      <c r="AA23" s="146"/>
      <c r="AB23" s="146"/>
      <c r="AC23" s="147"/>
      <c r="AD23" s="134" t="s">
        <v>707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40.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40.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40.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40.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33.75" customHeight="1" thickBot="1" x14ac:dyDescent="0.2">
      <c r="A29" s="129"/>
      <c r="B29" s="130"/>
      <c r="C29" s="130"/>
      <c r="D29" s="130"/>
      <c r="E29" s="130"/>
      <c r="F29" s="131"/>
      <c r="G29" s="213" t="s">
        <v>255</v>
      </c>
      <c r="H29" s="214"/>
      <c r="I29" s="214"/>
      <c r="J29" s="214"/>
      <c r="K29" s="214"/>
      <c r="L29" s="214"/>
      <c r="M29" s="214"/>
      <c r="N29" s="214"/>
      <c r="O29" s="215"/>
      <c r="P29" s="148">
        <f>AK13</f>
        <v>159</v>
      </c>
      <c r="Q29" s="149"/>
      <c r="R29" s="149"/>
      <c r="S29" s="149"/>
      <c r="T29" s="149"/>
      <c r="U29" s="149"/>
      <c r="V29" s="150"/>
      <c r="W29" s="196">
        <f>AR13</f>
        <v>134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308</v>
      </c>
      <c r="AF30" s="368"/>
      <c r="AG30" s="368"/>
      <c r="AH30" s="369"/>
      <c r="AI30" s="370" t="s">
        <v>330</v>
      </c>
      <c r="AJ30" s="370"/>
      <c r="AK30" s="370"/>
      <c r="AL30" s="367"/>
      <c r="AM30" s="370" t="s">
        <v>427</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1</v>
      </c>
      <c r="AV31" s="256"/>
      <c r="AW31" s="360" t="s">
        <v>175</v>
      </c>
      <c r="AX31" s="361"/>
    </row>
    <row r="32" spans="1:50" ht="23.25" customHeight="1" x14ac:dyDescent="0.15">
      <c r="A32" s="497"/>
      <c r="B32" s="495"/>
      <c r="C32" s="495"/>
      <c r="D32" s="495"/>
      <c r="E32" s="495"/>
      <c r="F32" s="496"/>
      <c r="G32" s="522" t="s">
        <v>640</v>
      </c>
      <c r="H32" s="523"/>
      <c r="I32" s="523"/>
      <c r="J32" s="523"/>
      <c r="K32" s="523"/>
      <c r="L32" s="523"/>
      <c r="M32" s="523"/>
      <c r="N32" s="523"/>
      <c r="O32" s="524"/>
      <c r="P32" s="176" t="s">
        <v>641</v>
      </c>
      <c r="Q32" s="176"/>
      <c r="R32" s="176"/>
      <c r="S32" s="176"/>
      <c r="T32" s="176"/>
      <c r="U32" s="176"/>
      <c r="V32" s="176"/>
      <c r="W32" s="176"/>
      <c r="X32" s="218"/>
      <c r="Y32" s="324" t="s">
        <v>12</v>
      </c>
      <c r="Z32" s="531"/>
      <c r="AA32" s="532"/>
      <c r="AB32" s="533" t="s">
        <v>642</v>
      </c>
      <c r="AC32" s="533"/>
      <c r="AD32" s="533"/>
      <c r="AE32" s="348">
        <v>940014</v>
      </c>
      <c r="AF32" s="349"/>
      <c r="AG32" s="349"/>
      <c r="AH32" s="349"/>
      <c r="AI32" s="348">
        <v>963774</v>
      </c>
      <c r="AJ32" s="349"/>
      <c r="AK32" s="349"/>
      <c r="AL32" s="349"/>
      <c r="AM32" s="151" t="s">
        <v>638</v>
      </c>
      <c r="AN32" s="152"/>
      <c r="AO32" s="152"/>
      <c r="AP32" s="153"/>
      <c r="AQ32" s="151" t="s">
        <v>638</v>
      </c>
      <c r="AR32" s="152"/>
      <c r="AS32" s="152"/>
      <c r="AT32" s="153"/>
      <c r="AU32" s="349">
        <v>963774</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642</v>
      </c>
      <c r="AC33" s="504"/>
      <c r="AD33" s="504"/>
      <c r="AE33" s="348">
        <v>140000</v>
      </c>
      <c r="AF33" s="349"/>
      <c r="AG33" s="349"/>
      <c r="AH33" s="349"/>
      <c r="AI33" s="348">
        <v>140000</v>
      </c>
      <c r="AJ33" s="349"/>
      <c r="AK33" s="349"/>
      <c r="AL33" s="349"/>
      <c r="AM33" s="151" t="s">
        <v>638</v>
      </c>
      <c r="AN33" s="152"/>
      <c r="AO33" s="152"/>
      <c r="AP33" s="153"/>
      <c r="AQ33" s="151" t="s">
        <v>638</v>
      </c>
      <c r="AR33" s="152"/>
      <c r="AS33" s="152"/>
      <c r="AT33" s="153"/>
      <c r="AU33" s="349">
        <v>140000</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671</v>
      </c>
      <c r="AF34" s="349"/>
      <c r="AG34" s="349"/>
      <c r="AH34" s="349"/>
      <c r="AI34" s="348">
        <v>688</v>
      </c>
      <c r="AJ34" s="349"/>
      <c r="AK34" s="349"/>
      <c r="AL34" s="349"/>
      <c r="AM34" s="151" t="s">
        <v>638</v>
      </c>
      <c r="AN34" s="152"/>
      <c r="AO34" s="152"/>
      <c r="AP34" s="153"/>
      <c r="AQ34" s="151" t="s">
        <v>638</v>
      </c>
      <c r="AR34" s="152"/>
      <c r="AS34" s="152"/>
      <c r="AT34" s="153"/>
      <c r="AU34" s="349">
        <v>688</v>
      </c>
      <c r="AV34" s="349"/>
      <c r="AW34" s="349"/>
      <c r="AX34" s="350"/>
    </row>
    <row r="35" spans="1:51" ht="23.25" customHeight="1" x14ac:dyDescent="0.15">
      <c r="A35" s="877" t="s">
        <v>298</v>
      </c>
      <c r="B35" s="878"/>
      <c r="C35" s="878"/>
      <c r="D35" s="878"/>
      <c r="E35" s="878"/>
      <c r="F35" s="879"/>
      <c r="G35" s="883" t="s">
        <v>643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1</v>
      </c>
    </row>
    <row r="38" spans="1:51" ht="18.75"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t="s">
        <v>638</v>
      </c>
      <c r="AR38" s="163"/>
      <c r="AS38" s="164" t="s">
        <v>185</v>
      </c>
      <c r="AT38" s="187"/>
      <c r="AU38" s="256">
        <v>3</v>
      </c>
      <c r="AV38" s="256"/>
      <c r="AW38" s="360" t="s">
        <v>175</v>
      </c>
      <c r="AX38" s="361"/>
      <c r="AY38">
        <f>$AY$37</f>
        <v>1</v>
      </c>
    </row>
    <row r="39" spans="1:51" ht="23.25" customHeight="1" x14ac:dyDescent="0.15">
      <c r="A39" s="497"/>
      <c r="B39" s="495"/>
      <c r="C39" s="495"/>
      <c r="D39" s="495"/>
      <c r="E39" s="495"/>
      <c r="F39" s="496"/>
      <c r="G39" s="522" t="s">
        <v>696</v>
      </c>
      <c r="H39" s="523"/>
      <c r="I39" s="523"/>
      <c r="J39" s="523"/>
      <c r="K39" s="523"/>
      <c r="L39" s="523"/>
      <c r="M39" s="523"/>
      <c r="N39" s="523"/>
      <c r="O39" s="524"/>
      <c r="P39" s="176" t="s">
        <v>696</v>
      </c>
      <c r="Q39" s="176"/>
      <c r="R39" s="176"/>
      <c r="S39" s="176"/>
      <c r="T39" s="176"/>
      <c r="U39" s="176"/>
      <c r="V39" s="176"/>
      <c r="W39" s="176"/>
      <c r="X39" s="218"/>
      <c r="Y39" s="324" t="s">
        <v>12</v>
      </c>
      <c r="Z39" s="531"/>
      <c r="AA39" s="532"/>
      <c r="AB39" s="533" t="s">
        <v>642</v>
      </c>
      <c r="AC39" s="533"/>
      <c r="AD39" s="533"/>
      <c r="AE39" s="348" t="s">
        <v>638</v>
      </c>
      <c r="AF39" s="349"/>
      <c r="AG39" s="349"/>
      <c r="AH39" s="349"/>
      <c r="AI39" s="348">
        <v>296859</v>
      </c>
      <c r="AJ39" s="349"/>
      <c r="AK39" s="349"/>
      <c r="AL39" s="349"/>
      <c r="AM39" s="348">
        <v>390064</v>
      </c>
      <c r="AN39" s="349"/>
      <c r="AO39" s="349"/>
      <c r="AP39" s="349"/>
      <c r="AQ39" s="151" t="s">
        <v>638</v>
      </c>
      <c r="AR39" s="152"/>
      <c r="AS39" s="152"/>
      <c r="AT39" s="153"/>
      <c r="AU39" s="349" t="s">
        <v>638</v>
      </c>
      <c r="AV39" s="349"/>
      <c r="AW39" s="349"/>
      <c r="AX39" s="350"/>
      <c r="AY39">
        <f t="shared" ref="AY39:AY43" si="4">$AY$37</f>
        <v>1</v>
      </c>
    </row>
    <row r="40" spans="1:51" ht="23.25"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t="s">
        <v>642</v>
      </c>
      <c r="AC40" s="504"/>
      <c r="AD40" s="504"/>
      <c r="AE40" s="348" t="s">
        <v>638</v>
      </c>
      <c r="AF40" s="349"/>
      <c r="AG40" s="349"/>
      <c r="AH40" s="349"/>
      <c r="AI40" s="348">
        <v>250000</v>
      </c>
      <c r="AJ40" s="349"/>
      <c r="AK40" s="349"/>
      <c r="AL40" s="349"/>
      <c r="AM40" s="348">
        <v>250000</v>
      </c>
      <c r="AN40" s="349"/>
      <c r="AO40" s="349"/>
      <c r="AP40" s="349"/>
      <c r="AQ40" s="151" t="s">
        <v>638</v>
      </c>
      <c r="AR40" s="152"/>
      <c r="AS40" s="152"/>
      <c r="AT40" s="153"/>
      <c r="AU40" s="349">
        <v>300000</v>
      </c>
      <c r="AV40" s="349"/>
      <c r="AW40" s="349"/>
      <c r="AX40" s="350"/>
      <c r="AY40">
        <f t="shared" si="4"/>
        <v>1</v>
      </c>
    </row>
    <row r="41" spans="1:51" ht="23.25"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t="s">
        <v>638</v>
      </c>
      <c r="AF41" s="349"/>
      <c r="AG41" s="349"/>
      <c r="AH41" s="349"/>
      <c r="AI41" s="348">
        <v>148.4</v>
      </c>
      <c r="AJ41" s="349"/>
      <c r="AK41" s="349"/>
      <c r="AL41" s="349"/>
      <c r="AM41" s="348">
        <v>156</v>
      </c>
      <c r="AN41" s="349"/>
      <c r="AO41" s="349"/>
      <c r="AP41" s="349"/>
      <c r="AQ41" s="151" t="s">
        <v>638</v>
      </c>
      <c r="AR41" s="152"/>
      <c r="AS41" s="152"/>
      <c r="AT41" s="153"/>
      <c r="AU41" s="349" t="s">
        <v>638</v>
      </c>
      <c r="AV41" s="349"/>
      <c r="AW41" s="349"/>
      <c r="AX41" s="350"/>
      <c r="AY41">
        <f t="shared" si="4"/>
        <v>1</v>
      </c>
    </row>
    <row r="42" spans="1:51" ht="23.25" customHeight="1" x14ac:dyDescent="0.15">
      <c r="A42" s="877" t="s">
        <v>298</v>
      </c>
      <c r="B42" s="878"/>
      <c r="C42" s="878"/>
      <c r="D42" s="878"/>
      <c r="E42" s="878"/>
      <c r="F42" s="879"/>
      <c r="G42" s="883" t="s">
        <v>644</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308</v>
      </c>
      <c r="AF65" s="320"/>
      <c r="AG65" s="320"/>
      <c r="AH65" s="320"/>
      <c r="AI65" s="320" t="s">
        <v>330</v>
      </c>
      <c r="AJ65" s="320"/>
      <c r="AK65" s="320"/>
      <c r="AL65" s="320"/>
      <c r="AM65" s="320" t="s">
        <v>427</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288</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288</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289</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287</v>
      </c>
      <c r="X70" s="924"/>
      <c r="Y70" s="929" t="s">
        <v>12</v>
      </c>
      <c r="Z70" s="929"/>
      <c r="AA70" s="930"/>
      <c r="AB70" s="931" t="s">
        <v>288</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288</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289</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301</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thickBot="1" x14ac:dyDescent="0.2">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308</v>
      </c>
      <c r="AF100" s="804"/>
      <c r="AG100" s="804"/>
      <c r="AH100" s="805"/>
      <c r="AI100" s="803" t="s">
        <v>330</v>
      </c>
      <c r="AJ100" s="804"/>
      <c r="AK100" s="804"/>
      <c r="AL100" s="805"/>
      <c r="AM100" s="803" t="s">
        <v>427</v>
      </c>
      <c r="AN100" s="804"/>
      <c r="AO100" s="804"/>
      <c r="AP100" s="805"/>
      <c r="AQ100" s="906" t="s">
        <v>335</v>
      </c>
      <c r="AR100" s="907"/>
      <c r="AS100" s="907"/>
      <c r="AT100" s="908"/>
      <c r="AU100" s="906" t="s">
        <v>459</v>
      </c>
      <c r="AV100" s="907"/>
      <c r="AW100" s="907"/>
      <c r="AX100" s="909"/>
    </row>
    <row r="101" spans="1:60" ht="23.25" customHeight="1" x14ac:dyDescent="0.15">
      <c r="A101" s="473"/>
      <c r="B101" s="474"/>
      <c r="C101" s="474"/>
      <c r="D101" s="474"/>
      <c r="E101" s="474"/>
      <c r="F101" s="475"/>
      <c r="G101" s="176" t="s">
        <v>645</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642</v>
      </c>
      <c r="AC101" s="533"/>
      <c r="AD101" s="533"/>
      <c r="AE101" s="343">
        <v>2135</v>
      </c>
      <c r="AF101" s="343"/>
      <c r="AG101" s="343"/>
      <c r="AH101" s="343"/>
      <c r="AI101" s="343">
        <v>2565</v>
      </c>
      <c r="AJ101" s="343"/>
      <c r="AK101" s="343"/>
      <c r="AL101" s="343"/>
      <c r="AM101" s="343" t="s">
        <v>669</v>
      </c>
      <c r="AN101" s="343"/>
      <c r="AO101" s="343"/>
      <c r="AP101" s="343"/>
      <c r="AQ101" s="343" t="s">
        <v>669</v>
      </c>
      <c r="AR101" s="343"/>
      <c r="AS101" s="343"/>
      <c r="AT101" s="343"/>
      <c r="AU101" s="348" t="s">
        <v>669</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642</v>
      </c>
      <c r="AC102" s="533"/>
      <c r="AD102" s="533"/>
      <c r="AE102" s="343">
        <v>2091</v>
      </c>
      <c r="AF102" s="343"/>
      <c r="AG102" s="343"/>
      <c r="AH102" s="343"/>
      <c r="AI102" s="343">
        <v>2135</v>
      </c>
      <c r="AJ102" s="343"/>
      <c r="AK102" s="343"/>
      <c r="AL102" s="343"/>
      <c r="AM102" s="343" t="s">
        <v>669</v>
      </c>
      <c r="AN102" s="343"/>
      <c r="AO102" s="343"/>
      <c r="AP102" s="343"/>
      <c r="AQ102" s="343" t="s">
        <v>669</v>
      </c>
      <c r="AR102" s="343"/>
      <c r="AS102" s="343"/>
      <c r="AT102" s="343"/>
      <c r="AU102" s="356" t="s">
        <v>669</v>
      </c>
      <c r="AV102" s="357"/>
      <c r="AW102" s="357"/>
      <c r="AX102" s="910"/>
    </row>
    <row r="103" spans="1:60" ht="31.5"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73"/>
      <c r="B104" s="474"/>
      <c r="C104" s="474"/>
      <c r="D104" s="474"/>
      <c r="E104" s="474"/>
      <c r="F104" s="475"/>
      <c r="G104" s="176" t="s">
        <v>646</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642</v>
      </c>
      <c r="AC104" s="454"/>
      <c r="AD104" s="455"/>
      <c r="AE104" s="343">
        <v>10546</v>
      </c>
      <c r="AF104" s="343"/>
      <c r="AG104" s="343"/>
      <c r="AH104" s="343"/>
      <c r="AI104" s="343">
        <v>12058</v>
      </c>
      <c r="AJ104" s="343"/>
      <c r="AK104" s="343"/>
      <c r="AL104" s="343"/>
      <c r="AM104" s="343">
        <v>13819</v>
      </c>
      <c r="AN104" s="343"/>
      <c r="AO104" s="343"/>
      <c r="AP104" s="343"/>
      <c r="AQ104" s="343" t="s">
        <v>709</v>
      </c>
      <c r="AR104" s="343"/>
      <c r="AS104" s="343"/>
      <c r="AT104" s="343"/>
      <c r="AU104" s="343" t="s">
        <v>709</v>
      </c>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642</v>
      </c>
      <c r="AC105" s="390"/>
      <c r="AD105" s="391"/>
      <c r="AE105" s="343">
        <v>8963</v>
      </c>
      <c r="AF105" s="343"/>
      <c r="AG105" s="343"/>
      <c r="AH105" s="343"/>
      <c r="AI105" s="343">
        <v>10546</v>
      </c>
      <c r="AJ105" s="343"/>
      <c r="AK105" s="343"/>
      <c r="AL105" s="343"/>
      <c r="AM105" s="343">
        <v>12058</v>
      </c>
      <c r="AN105" s="343"/>
      <c r="AO105" s="343"/>
      <c r="AP105" s="343"/>
      <c r="AQ105" s="343">
        <v>13819</v>
      </c>
      <c r="AR105" s="343"/>
      <c r="AS105" s="343"/>
      <c r="AT105" s="343"/>
      <c r="AU105" s="343" t="s">
        <v>709</v>
      </c>
      <c r="AV105" s="343"/>
      <c r="AW105" s="343"/>
      <c r="AX105" s="344"/>
      <c r="AY105">
        <f>$AY$103</f>
        <v>1</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760</v>
      </c>
      <c r="AF116" s="343"/>
      <c r="AG116" s="343"/>
      <c r="AH116" s="343"/>
      <c r="AI116" s="343">
        <v>871</v>
      </c>
      <c r="AJ116" s="343"/>
      <c r="AK116" s="343"/>
      <c r="AL116" s="343"/>
      <c r="AM116" s="343" t="s">
        <v>668</v>
      </c>
      <c r="AN116" s="343"/>
      <c r="AO116" s="343"/>
      <c r="AP116" s="343"/>
      <c r="AQ116" s="348" t="s">
        <v>668</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386" t="s">
        <v>650</v>
      </c>
      <c r="AF117" s="291"/>
      <c r="AG117" s="291"/>
      <c r="AH117" s="291"/>
      <c r="AI117" s="386" t="s">
        <v>651</v>
      </c>
      <c r="AJ117" s="291"/>
      <c r="AK117" s="291"/>
      <c r="AL117" s="291"/>
      <c r="AM117" s="291" t="s">
        <v>668</v>
      </c>
      <c r="AN117" s="291"/>
      <c r="AO117" s="291"/>
      <c r="AP117" s="291"/>
      <c r="AQ117" s="291" t="s">
        <v>668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648</v>
      </c>
      <c r="AC119" s="286"/>
      <c r="AD119" s="287"/>
      <c r="AE119" s="343">
        <v>550.29999999999995</v>
      </c>
      <c r="AF119" s="343"/>
      <c r="AG119" s="343"/>
      <c r="AH119" s="343"/>
      <c r="AI119" s="343">
        <v>574.29999999999995</v>
      </c>
      <c r="AJ119" s="343"/>
      <c r="AK119" s="343"/>
      <c r="AL119" s="343"/>
      <c r="AM119" s="343">
        <v>332.4</v>
      </c>
      <c r="AN119" s="343"/>
      <c r="AO119" s="343"/>
      <c r="AP119" s="343"/>
      <c r="AQ119" s="343">
        <v>796.6</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386" t="s">
        <v>653</v>
      </c>
      <c r="AF120" s="291"/>
      <c r="AG120" s="291"/>
      <c r="AH120" s="291"/>
      <c r="AI120" s="386" t="s">
        <v>654</v>
      </c>
      <c r="AJ120" s="291"/>
      <c r="AK120" s="291"/>
      <c r="AL120" s="291"/>
      <c r="AM120" s="386" t="s">
        <v>670</v>
      </c>
      <c r="AN120" s="291"/>
      <c r="AO120" s="291"/>
      <c r="AP120" s="291"/>
      <c r="AQ120" s="386" t="s">
        <v>693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323</v>
      </c>
      <c r="B130" s="971"/>
      <c r="C130" s="970" t="s">
        <v>188</v>
      </c>
      <c r="D130" s="971"/>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v>2</v>
      </c>
      <c r="AV133" s="163"/>
      <c r="AW133" s="164" t="s">
        <v>175</v>
      </c>
      <c r="AX133" s="165"/>
      <c r="AY133">
        <f>$AY$132</f>
        <v>1</v>
      </c>
    </row>
    <row r="134" spans="1:51" ht="39.75" customHeight="1" x14ac:dyDescent="0.15">
      <c r="A134" s="974"/>
      <c r="B134" s="238"/>
      <c r="C134" s="237"/>
      <c r="D134" s="238"/>
      <c r="E134" s="237"/>
      <c r="F134" s="299"/>
      <c r="G134" s="217" t="s">
        <v>657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v>6041</v>
      </c>
      <c r="AF134" s="152"/>
      <c r="AG134" s="152"/>
      <c r="AH134" s="152"/>
      <c r="AI134" s="251">
        <v>6842</v>
      </c>
      <c r="AJ134" s="152"/>
      <c r="AK134" s="152"/>
      <c r="AL134" s="152"/>
      <c r="AM134" s="251">
        <v>8876</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v>6000</v>
      </c>
      <c r="AF135" s="152"/>
      <c r="AG135" s="152"/>
      <c r="AH135" s="152"/>
      <c r="AI135" s="251">
        <v>7500</v>
      </c>
      <c r="AJ135" s="152"/>
      <c r="AK135" s="152"/>
      <c r="AL135" s="152"/>
      <c r="AM135" s="251">
        <v>13000</v>
      </c>
      <c r="AN135" s="152"/>
      <c r="AO135" s="152"/>
      <c r="AP135" s="152"/>
      <c r="AQ135" s="251" t="s">
        <v>638</v>
      </c>
      <c r="AR135" s="152"/>
      <c r="AS135" s="152"/>
      <c r="AT135" s="152"/>
      <c r="AU135" s="251">
        <v>13000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672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9" customHeight="1" x14ac:dyDescent="0.15">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44.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6.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5.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589</v>
      </c>
      <c r="D430" s="236"/>
      <c r="E430" s="224" t="s">
        <v>317</v>
      </c>
      <c r="F430" s="430"/>
      <c r="G430" s="226" t="s">
        <v>204</v>
      </c>
      <c r="H430" s="173"/>
      <c r="I430" s="173"/>
      <c r="J430" s="227" t="s">
        <v>638</v>
      </c>
      <c r="K430" s="228"/>
      <c r="L430" s="228"/>
      <c r="M430" s="228"/>
      <c r="N430" s="228"/>
      <c r="O430" s="228"/>
      <c r="P430" s="228"/>
      <c r="Q430" s="228"/>
      <c r="R430" s="228"/>
      <c r="S430" s="228"/>
      <c r="T430" s="229"/>
      <c r="U430" s="230" t="s">
        <v>671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4"/>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671</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671</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671</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4"/>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671</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671</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671</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671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6"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03.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667</v>
      </c>
      <c r="AE702" s="876"/>
      <c r="AF702" s="876"/>
      <c r="AG702" s="865" t="s">
        <v>675</v>
      </c>
      <c r="AH702" s="866"/>
      <c r="AI702" s="866"/>
      <c r="AJ702" s="866"/>
      <c r="AK702" s="866"/>
      <c r="AL702" s="866"/>
      <c r="AM702" s="866"/>
      <c r="AN702" s="866"/>
      <c r="AO702" s="866"/>
      <c r="AP702" s="866"/>
      <c r="AQ702" s="866"/>
      <c r="AR702" s="866"/>
      <c r="AS702" s="866"/>
      <c r="AT702" s="866"/>
      <c r="AU702" s="866"/>
      <c r="AV702" s="866"/>
      <c r="AW702" s="866"/>
      <c r="AX702" s="867"/>
    </row>
    <row r="703" spans="1:51" ht="114"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667</v>
      </c>
      <c r="AE703" s="170"/>
      <c r="AF703" s="170"/>
      <c r="AG703" s="649" t="s">
        <v>698</v>
      </c>
      <c r="AH703" s="650"/>
      <c r="AI703" s="650"/>
      <c r="AJ703" s="650"/>
      <c r="AK703" s="650"/>
      <c r="AL703" s="650"/>
      <c r="AM703" s="650"/>
      <c r="AN703" s="650"/>
      <c r="AO703" s="650"/>
      <c r="AP703" s="650"/>
      <c r="AQ703" s="650"/>
      <c r="AR703" s="650"/>
      <c r="AS703" s="650"/>
      <c r="AT703" s="650"/>
      <c r="AU703" s="650"/>
      <c r="AV703" s="650"/>
      <c r="AW703" s="650"/>
      <c r="AX703" s="651"/>
    </row>
    <row r="704" spans="1:51" ht="89.2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667</v>
      </c>
      <c r="AE704" s="568"/>
      <c r="AF704" s="568"/>
      <c r="AG704" s="410" t="s">
        <v>676</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667</v>
      </c>
      <c r="AE705" s="718"/>
      <c r="AF705" s="718"/>
      <c r="AG705" s="175" t="s">
        <v>704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299</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673</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673</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62.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667</v>
      </c>
      <c r="AE708" s="653"/>
      <c r="AF708" s="653"/>
      <c r="AG708" s="508" t="s">
        <v>677</v>
      </c>
      <c r="AH708" s="509"/>
      <c r="AI708" s="509"/>
      <c r="AJ708" s="509"/>
      <c r="AK708" s="509"/>
      <c r="AL708" s="509"/>
      <c r="AM708" s="509"/>
      <c r="AN708" s="509"/>
      <c r="AO708" s="509"/>
      <c r="AP708" s="509"/>
      <c r="AQ708" s="509"/>
      <c r="AR708" s="509"/>
      <c r="AS708" s="509"/>
      <c r="AT708" s="509"/>
      <c r="AU708" s="509"/>
      <c r="AV708" s="509"/>
      <c r="AW708" s="509"/>
      <c r="AX708" s="510"/>
    </row>
    <row r="709" spans="1:50" ht="37.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667</v>
      </c>
      <c r="AE709" s="170"/>
      <c r="AF709" s="170"/>
      <c r="AG709" s="649" t="s">
        <v>678</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674</v>
      </c>
      <c r="AE710" s="170"/>
      <c r="AF710" s="170"/>
      <c r="AG710" s="649" t="s">
        <v>679</v>
      </c>
      <c r="AH710" s="650"/>
      <c r="AI710" s="650"/>
      <c r="AJ710" s="650"/>
      <c r="AK710" s="650"/>
      <c r="AL710" s="650"/>
      <c r="AM710" s="650"/>
      <c r="AN710" s="650"/>
      <c r="AO710" s="650"/>
      <c r="AP710" s="650"/>
      <c r="AQ710" s="650"/>
      <c r="AR710" s="650"/>
      <c r="AS710" s="650"/>
      <c r="AT710" s="650"/>
      <c r="AU710" s="650"/>
      <c r="AV710" s="650"/>
      <c r="AW710" s="650"/>
      <c r="AX710" s="651"/>
    </row>
    <row r="711" spans="1:50" ht="34.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667</v>
      </c>
      <c r="AE711" s="170"/>
      <c r="AF711" s="170"/>
      <c r="AG711" s="649" t="s">
        <v>680</v>
      </c>
      <c r="AH711" s="650"/>
      <c r="AI711" s="650"/>
      <c r="AJ711" s="650"/>
      <c r="AK711" s="650"/>
      <c r="AL711" s="650"/>
      <c r="AM711" s="650"/>
      <c r="AN711" s="650"/>
      <c r="AO711" s="650"/>
      <c r="AP711" s="650"/>
      <c r="AQ711" s="650"/>
      <c r="AR711" s="650"/>
      <c r="AS711" s="650"/>
      <c r="AT711" s="650"/>
      <c r="AU711" s="650"/>
      <c r="AV711" s="650"/>
      <c r="AW711" s="650"/>
      <c r="AX711" s="651"/>
    </row>
    <row r="712" spans="1:50" ht="4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674</v>
      </c>
      <c r="AE712" s="568"/>
      <c r="AF712" s="568"/>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9" t="s">
        <v>324</v>
      </c>
      <c r="AH713" s="650"/>
      <c r="AI713" s="650"/>
      <c r="AJ713" s="650"/>
      <c r="AK713" s="650"/>
      <c r="AL713" s="650"/>
      <c r="AM713" s="650"/>
      <c r="AN713" s="650"/>
      <c r="AO713" s="650"/>
      <c r="AP713" s="650"/>
      <c r="AQ713" s="650"/>
      <c r="AR713" s="650"/>
      <c r="AS713" s="650"/>
      <c r="AT713" s="650"/>
      <c r="AU713" s="650"/>
      <c r="AV713" s="650"/>
      <c r="AW713" s="650"/>
      <c r="AX713" s="651"/>
    </row>
    <row r="714" spans="1:50" ht="43.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667</v>
      </c>
      <c r="AE714" s="574"/>
      <c r="AF714" s="575"/>
      <c r="AG714" s="674" t="s">
        <v>681</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667</v>
      </c>
      <c r="AE715" s="653"/>
      <c r="AF715" s="759"/>
      <c r="AG715" s="508" t="s">
        <v>682</v>
      </c>
      <c r="AH715" s="509"/>
      <c r="AI715" s="509"/>
      <c r="AJ715" s="509"/>
      <c r="AK715" s="509"/>
      <c r="AL715" s="509"/>
      <c r="AM715" s="509"/>
      <c r="AN715" s="509"/>
      <c r="AO715" s="509"/>
      <c r="AP715" s="509"/>
      <c r="AQ715" s="509"/>
      <c r="AR715" s="509"/>
      <c r="AS715" s="509"/>
      <c r="AT715" s="509"/>
      <c r="AU715" s="509"/>
      <c r="AV715" s="509"/>
      <c r="AW715" s="509"/>
      <c r="AX715" s="510"/>
    </row>
    <row r="716" spans="1:50" ht="59.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667</v>
      </c>
      <c r="AE716" s="741"/>
      <c r="AF716" s="741"/>
      <c r="AG716" s="649" t="s">
        <v>683</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667</v>
      </c>
      <c r="AE717" s="170"/>
      <c r="AF717" s="170"/>
      <c r="AG717" s="649" t="s">
        <v>682</v>
      </c>
      <c r="AH717" s="650"/>
      <c r="AI717" s="650"/>
      <c r="AJ717" s="650"/>
      <c r="AK717" s="650"/>
      <c r="AL717" s="650"/>
      <c r="AM717" s="650"/>
      <c r="AN717" s="650"/>
      <c r="AO717" s="650"/>
      <c r="AP717" s="650"/>
      <c r="AQ717" s="650"/>
      <c r="AR717" s="650"/>
      <c r="AS717" s="650"/>
      <c r="AT717" s="650"/>
      <c r="AU717" s="650"/>
      <c r="AV717" s="650"/>
      <c r="AW717" s="650"/>
      <c r="AX717" s="651"/>
    </row>
    <row r="718" spans="1:50" ht="53.25"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667</v>
      </c>
      <c r="AE718" s="170"/>
      <c r="AF718" s="170"/>
      <c r="AG718" s="178" t="s">
        <v>684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667</v>
      </c>
      <c r="AE719" s="653"/>
      <c r="AF719" s="653"/>
      <c r="AG719" s="175" t="s">
        <v>685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628</v>
      </c>
      <c r="D721" s="899"/>
      <c r="E721" s="899"/>
      <c r="F721" s="900"/>
      <c r="G721" s="916">
        <v>20</v>
      </c>
      <c r="H721" s="917"/>
      <c r="I721" s="63" t="str">
        <f>IF(OR(G721="　", G721=""), "", "-")</f>
        <v>-</v>
      </c>
      <c r="J721" s="897">
        <v>548</v>
      </c>
      <c r="K721" s="897"/>
      <c r="L721" s="63" t="str">
        <f>IF(M721="","","-")</f>
        <v/>
      </c>
      <c r="M721" s="64"/>
      <c r="N721" s="894" t="s">
        <v>658</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5" t="s">
        <v>52</v>
      </c>
      <c r="D726" s="563"/>
      <c r="E726" s="563"/>
      <c r="F726" s="564"/>
      <c r="G726" s="779" t="s">
        <v>694</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695</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699</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137</v>
      </c>
      <c r="B731" s="601"/>
      <c r="C731" s="601"/>
      <c r="D731" s="601"/>
      <c r="E731" s="602"/>
      <c r="F731" s="665" t="s">
        <v>705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706</v>
      </c>
      <c r="B733" s="601"/>
      <c r="C733" s="601"/>
      <c r="D733" s="601"/>
      <c r="E733" s="602"/>
      <c r="F733" s="748" t="s">
        <v>708</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590</v>
      </c>
      <c r="B737" s="143"/>
      <c r="C737" s="143"/>
      <c r="D737" s="144"/>
      <c r="E737" s="90" t="s">
        <v>701</v>
      </c>
      <c r="F737" s="91"/>
      <c r="G737" s="91"/>
      <c r="H737" s="91"/>
      <c r="I737" s="91"/>
      <c r="J737" s="91"/>
      <c r="K737" s="91"/>
      <c r="L737" s="91"/>
      <c r="M737" s="91"/>
      <c r="N737" s="91"/>
      <c r="O737" s="91"/>
      <c r="P737" s="92"/>
      <c r="Q737" s="90" t="s">
        <v>700</v>
      </c>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487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488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25"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hidden="1"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hidden="1"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hidden="1"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7.25" hidden="1"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0.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304</v>
      </c>
      <c r="B787" s="743"/>
      <c r="C787" s="743"/>
      <c r="D787" s="743"/>
      <c r="E787" s="743"/>
      <c r="F787" s="744"/>
      <c r="G787" s="421" t="s">
        <v>686</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281</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689</v>
      </c>
      <c r="H789" s="432"/>
      <c r="I789" s="432"/>
      <c r="J789" s="432"/>
      <c r="K789" s="433"/>
      <c r="L789" s="434"/>
      <c r="M789" s="435"/>
      <c r="N789" s="435"/>
      <c r="O789" s="435"/>
      <c r="P789" s="435"/>
      <c r="Q789" s="435"/>
      <c r="R789" s="435"/>
      <c r="S789" s="435"/>
      <c r="T789" s="435"/>
      <c r="U789" s="435"/>
      <c r="V789" s="435"/>
      <c r="W789" s="435"/>
      <c r="X789" s="436"/>
      <c r="Y789" s="437">
        <v>68</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customHeight="1" x14ac:dyDescent="0.15">
      <c r="A790" s="538"/>
      <c r="B790" s="745"/>
      <c r="C790" s="745"/>
      <c r="D790" s="745"/>
      <c r="E790" s="745"/>
      <c r="F790" s="746"/>
      <c r="G790" s="333" t="s">
        <v>690</v>
      </c>
      <c r="H790" s="334"/>
      <c r="I790" s="334"/>
      <c r="J790" s="334"/>
      <c r="K790" s="335"/>
      <c r="L790" s="383"/>
      <c r="M790" s="384"/>
      <c r="N790" s="384"/>
      <c r="O790" s="384"/>
      <c r="P790" s="384"/>
      <c r="Q790" s="384"/>
      <c r="R790" s="384"/>
      <c r="S790" s="384"/>
      <c r="T790" s="384"/>
      <c r="U790" s="384"/>
      <c r="V790" s="384"/>
      <c r="W790" s="384"/>
      <c r="X790" s="385"/>
      <c r="Y790" s="380">
        <v>50</v>
      </c>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8"/>
      <c r="B791" s="745"/>
      <c r="C791" s="745"/>
      <c r="D791" s="745"/>
      <c r="E791" s="745"/>
      <c r="F791" s="746"/>
      <c r="G791" s="333" t="s">
        <v>691</v>
      </c>
      <c r="H791" s="334"/>
      <c r="I791" s="334"/>
      <c r="J791" s="334"/>
      <c r="K791" s="335"/>
      <c r="L791" s="383"/>
      <c r="M791" s="384"/>
      <c r="N791" s="384"/>
      <c r="O791" s="384"/>
      <c r="P791" s="384"/>
      <c r="Q791" s="384"/>
      <c r="R791" s="384"/>
      <c r="S791" s="384"/>
      <c r="T791" s="384"/>
      <c r="U791" s="384"/>
      <c r="V791" s="384"/>
      <c r="W791" s="384"/>
      <c r="X791" s="385"/>
      <c r="Y791" s="380">
        <v>12</v>
      </c>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130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8"/>
      <c r="AP844" s="409" t="s">
        <v>222</v>
      </c>
      <c r="AQ844" s="409"/>
      <c r="AR844" s="409"/>
      <c r="AS844" s="409"/>
      <c r="AT844" s="409"/>
      <c r="AU844" s="409"/>
      <c r="AV844" s="409"/>
      <c r="AW844" s="409"/>
      <c r="AX844" s="409"/>
    </row>
    <row r="845" spans="1:51" ht="36" customHeight="1" x14ac:dyDescent="0.15">
      <c r="A845" s="387">
        <v>1</v>
      </c>
      <c r="B845" s="387">
        <v>1</v>
      </c>
      <c r="C845" s="406" t="s">
        <v>687</v>
      </c>
      <c r="D845" s="401"/>
      <c r="E845" s="401"/>
      <c r="F845" s="401"/>
      <c r="G845" s="401"/>
      <c r="H845" s="401"/>
      <c r="I845" s="401"/>
      <c r="J845" s="402">
        <v>5013401002204</v>
      </c>
      <c r="K845" s="403"/>
      <c r="L845" s="403"/>
      <c r="M845" s="403"/>
      <c r="N845" s="403"/>
      <c r="O845" s="403"/>
      <c r="P845" s="407" t="s">
        <v>688</v>
      </c>
      <c r="Q845" s="302"/>
      <c r="R845" s="302"/>
      <c r="S845" s="302"/>
      <c r="T845" s="302"/>
      <c r="U845" s="302"/>
      <c r="V845" s="302"/>
      <c r="W845" s="302"/>
      <c r="X845" s="302"/>
      <c r="Y845" s="303">
        <v>130</v>
      </c>
      <c r="Z845" s="304"/>
      <c r="AA845" s="304"/>
      <c r="AB845" s="305"/>
      <c r="AC845" s="307" t="s">
        <v>291</v>
      </c>
      <c r="AD845" s="308"/>
      <c r="AE845" s="308"/>
      <c r="AF845" s="308"/>
      <c r="AG845" s="308"/>
      <c r="AH845" s="404">
        <v>2</v>
      </c>
      <c r="AI845" s="405"/>
      <c r="AJ845" s="405"/>
      <c r="AK845" s="405"/>
      <c r="AL845" s="311">
        <v>77.27</v>
      </c>
      <c r="AM845" s="312"/>
      <c r="AN845" s="312"/>
      <c r="AO845" s="313"/>
      <c r="AP845" s="306" t="s">
        <v>679</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9"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251</v>
      </c>
      <c r="AQ1109" s="409"/>
      <c r="AR1109" s="409"/>
      <c r="AS1109" s="409"/>
      <c r="AT1109" s="409"/>
      <c r="AU1109" s="409"/>
      <c r="AV1109" s="409"/>
      <c r="AW1109" s="409"/>
      <c r="AX1109" s="409"/>
    </row>
    <row r="1110" spans="1:51" ht="30" customHeight="1" x14ac:dyDescent="0.15">
      <c r="A1110" s="387">
        <v>1</v>
      </c>
      <c r="B1110" s="387">
        <v>1</v>
      </c>
      <c r="C1110" s="873"/>
      <c r="D1110" s="873"/>
      <c r="E1110" s="247" t="s">
        <v>702</v>
      </c>
      <c r="F1110" s="872"/>
      <c r="G1110" s="872"/>
      <c r="H1110" s="872"/>
      <c r="I1110" s="872"/>
      <c r="J1110" s="402" t="s">
        <v>702</v>
      </c>
      <c r="K1110" s="403"/>
      <c r="L1110" s="403"/>
      <c r="M1110" s="403"/>
      <c r="N1110" s="403"/>
      <c r="O1110" s="403"/>
      <c r="P1110" s="407" t="s">
        <v>702</v>
      </c>
      <c r="Q1110" s="302"/>
      <c r="R1110" s="302"/>
      <c r="S1110" s="302"/>
      <c r="T1110" s="302"/>
      <c r="U1110" s="302"/>
      <c r="V1110" s="302"/>
      <c r="W1110" s="302"/>
      <c r="X1110" s="302"/>
      <c r="Y1110" s="303" t="s">
        <v>702</v>
      </c>
      <c r="Z1110" s="304"/>
      <c r="AA1110" s="304"/>
      <c r="AB1110" s="305"/>
      <c r="AC1110" s="307"/>
      <c r="AD1110" s="308"/>
      <c r="AE1110" s="308"/>
      <c r="AF1110" s="308"/>
      <c r="AG1110" s="308"/>
      <c r="AH1110" s="309" t="s">
        <v>702</v>
      </c>
      <c r="AI1110" s="310"/>
      <c r="AJ1110" s="310"/>
      <c r="AK1110" s="310"/>
      <c r="AL1110" s="311" t="s">
        <v>702</v>
      </c>
      <c r="AM1110" s="312"/>
      <c r="AN1110" s="312"/>
      <c r="AO1110" s="313"/>
      <c r="AP1110" s="306" t="s">
        <v>702</v>
      </c>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t="s">
        <v>703</v>
      </c>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90">
    <cfRule type="expression" dxfId="2097" priority="13887">
      <formula>IF(RIGHT(TEXT(Y790,"0.#"),1)=".",FALSE,TRUE)</formula>
    </cfRule>
    <cfRule type="expression" dxfId="2096" priority="13888">
      <formula>IF(RIGHT(TEXT(Y790,"0.#"),1)=".",TRUE,FALSE)</formula>
    </cfRule>
  </conditionalFormatting>
  <conditionalFormatting sqref="Y799">
    <cfRule type="expression" dxfId="2095" priority="13883">
      <formula>IF(RIGHT(TEXT(Y799,"0.#"),1)=".",FALSE,TRUE)</formula>
    </cfRule>
    <cfRule type="expression" dxfId="2094" priority="13884">
      <formula>IF(RIGHT(TEXT(Y799,"0.#"),1)=".",TRUE,FALSE)</formula>
    </cfRule>
  </conditionalFormatting>
  <conditionalFormatting sqref="Y830:Y837 Y828 Y817:Y824 Y815 Y804:Y811 Y802">
    <cfRule type="expression" dxfId="2093" priority="13665">
      <formula>IF(RIGHT(TEXT(Y802,"0.#"),1)=".",FALSE,TRUE)</formula>
    </cfRule>
    <cfRule type="expression" dxfId="2092" priority="13666">
      <formula>IF(RIGHT(TEXT(Y802,"0.#"),1)=".",TRUE,FALSE)</formula>
    </cfRule>
  </conditionalFormatting>
  <conditionalFormatting sqref="P13:AX13 P15:AX15 P16:AQ17">
    <cfRule type="expression" dxfId="2091" priority="13713">
      <formula>IF(RIGHT(TEXT(P13,"0.#"),1)=".",FALSE,TRUE)</formula>
    </cfRule>
    <cfRule type="expression" dxfId="2090" priority="13714">
      <formula>IF(RIGHT(TEXT(P13,"0.#"),1)=".",TRUE,FALSE)</formula>
    </cfRule>
  </conditionalFormatting>
  <conditionalFormatting sqref="P19:AJ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91:Y798 Y789">
    <cfRule type="expression" dxfId="2085" priority="13689">
      <formula>IF(RIGHT(TEXT(Y789,"0.#"),1)=".",FALSE,TRUE)</formula>
    </cfRule>
    <cfRule type="expression" dxfId="2084" priority="13690">
      <formula>IF(RIGHT(TEXT(Y789,"0.#"),1)=".",TRUE,FALSE)</formula>
    </cfRule>
  </conditionalFormatting>
  <conditionalFormatting sqref="AU790">
    <cfRule type="expression" dxfId="2083" priority="13687">
      <formula>IF(RIGHT(TEXT(AU790,"0.#"),1)=".",FALSE,TRUE)</formula>
    </cfRule>
    <cfRule type="expression" dxfId="2082" priority="13688">
      <formula>IF(RIGHT(TEXT(AU790,"0.#"),1)=".",TRUE,FALSE)</formula>
    </cfRule>
  </conditionalFormatting>
  <conditionalFormatting sqref="AU799">
    <cfRule type="expression" dxfId="2081" priority="13685">
      <formula>IF(RIGHT(TEXT(AU799,"0.#"),1)=".",FALSE,TRUE)</formula>
    </cfRule>
    <cfRule type="expression" dxfId="2080" priority="13686">
      <formula>IF(RIGHT(TEXT(AU799,"0.#"),1)=".",TRUE,FALSE)</formula>
    </cfRule>
  </conditionalFormatting>
  <conditionalFormatting sqref="AU791:AU798 AU789">
    <cfRule type="expression" dxfId="2079" priority="13683">
      <formula>IF(RIGHT(TEXT(AU789,"0.#"),1)=".",FALSE,TRUE)</formula>
    </cfRule>
    <cfRule type="expression" dxfId="2078" priority="13684">
      <formula>IF(RIGHT(TEXT(AU789,"0.#"),1)=".",TRUE,FALSE)</formula>
    </cfRule>
  </conditionalFormatting>
  <conditionalFormatting sqref="Y829 Y816 Y803">
    <cfRule type="expression" dxfId="2077" priority="13669">
      <formula>IF(RIGHT(TEXT(Y803,"0.#"),1)=".",FALSE,TRUE)</formula>
    </cfRule>
    <cfRule type="expression" dxfId="2076" priority="13670">
      <formula>IF(RIGHT(TEXT(Y803,"0.#"),1)=".",TRUE,FALSE)</formula>
    </cfRule>
  </conditionalFormatting>
  <conditionalFormatting sqref="Y838 Y825 Y812">
    <cfRule type="expression" dxfId="2075" priority="13667">
      <formula>IF(RIGHT(TEXT(Y812,"0.#"),1)=".",FALSE,TRUE)</formula>
    </cfRule>
    <cfRule type="expression" dxfId="2074" priority="13668">
      <formula>IF(RIGHT(TEXT(Y812,"0.#"),1)=".",TRUE,FALSE)</formula>
    </cfRule>
  </conditionalFormatting>
  <conditionalFormatting sqref="AU829 AU816 AU803">
    <cfRule type="expression" dxfId="2073" priority="13663">
      <formula>IF(RIGHT(TEXT(AU803,"0.#"),1)=".",FALSE,TRUE)</formula>
    </cfRule>
    <cfRule type="expression" dxfId="2072" priority="13664">
      <formula>IF(RIGHT(TEXT(AU803,"0.#"),1)=".",TRUE,FALSE)</formula>
    </cfRule>
  </conditionalFormatting>
  <conditionalFormatting sqref="AU838 AU825 AU812">
    <cfRule type="expression" dxfId="2071" priority="13661">
      <formula>IF(RIGHT(TEXT(AU812,"0.#"),1)=".",FALSE,TRUE)</formula>
    </cfRule>
    <cfRule type="expression" dxfId="2070" priority="13662">
      <formula>IF(RIGHT(TEXT(AU812,"0.#"),1)=".",TRUE,FALSE)</formula>
    </cfRule>
  </conditionalFormatting>
  <conditionalFormatting sqref="AU830:AU837 AU828 AU817:AU824 AU815 AU804:AU811 AU802">
    <cfRule type="expression" dxfId="2069" priority="13659">
      <formula>IF(RIGHT(TEXT(AU802,"0.#"),1)=".",FALSE,TRUE)</formula>
    </cfRule>
    <cfRule type="expression" dxfId="2068" priority="13660">
      <formula>IF(RIGHT(TEXT(AU802,"0.#"),1)=".",TRUE,FALSE)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74">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40">
    <cfRule type="expression" dxfId="1185" priority="1981">
      <formula>IF(RIGHT(TEXT(AU40,"0.#"),1)=".",FALSE,TRUE)</formula>
    </cfRule>
    <cfRule type="expression" dxfId="1184" priority="1982">
      <formula>IF(RIGHT(TEXT(AU40,"0.#"),1)=".",TRUE,FALSE)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U39">
    <cfRule type="expression" dxfId="5" priority="5">
      <formula>IF(RIGHT(TEXT(AU39,"0.#"),1)=".",FALSE,TRUE)</formula>
    </cfRule>
    <cfRule type="expression" dxfId="4" priority="6">
      <formula>IF(RIGHT(TEXT(AU39,"0.#"),1)=".",TRUE,FALSE)</formula>
    </cfRule>
  </conditionalFormatting>
  <conditionalFormatting sqref="AU41">
    <cfRule type="expression" dxfId="3" priority="3">
      <formula>IF(RIGHT(TEXT(AU41,"0.#"),1)=".",FALSE,TRUE)</formula>
    </cfRule>
    <cfRule type="expression" dxfId="2" priority="4">
      <formula>IF(RIGHT(TEXT(AU41,"0.#"),1)=".",TRUE,FALSE)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667</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667</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667</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晶子(homma-akiko)</dc:creator>
  <cp:lastModifiedBy>厚生労働省ネットワークシステム</cp:lastModifiedBy>
  <cp:lastPrinted>2021-08-20T05:06:17Z</cp:lastPrinted>
  <dcterms:created xsi:type="dcterms:W3CDTF">2012-03-13T00:50:25Z</dcterms:created>
  <dcterms:modified xsi:type="dcterms:W3CDTF">2021-08-20T05:06:27Z</dcterms:modified>
</cp:coreProperties>
</file>