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13" i="3"/>
  <c r="AY235" i="3"/>
  <c r="AY25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<sst xmlns="http://schemas.openxmlformats.org/spreadsheetml/2006/main" count="3182" uniqueCount="806">
  <si>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</si>
  <si>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</si>
  <si>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</si>
  <si>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</si>
  <si>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</si>
  <si>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</si>
  <si>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</si>
  <si>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</si>
  <si>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</si>
  <si>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</si>
  <si>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</si>
  <si>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</si>
  <si>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</si>
  <si>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</si>
  <si>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</si>
  <si>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</si>
  <si>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</si>
  <si>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</si>
  <si>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</si>
  <si>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</si>
  <si>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</si>
  <si>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</si>
  <si>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</si>
  <si>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</si>
  <si>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</si>
  <si>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</si>
  <si>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</si>
  <si>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</si>
  <si>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</si>
  <si>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</si>
  <si>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</si>
  <si>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</si>
  <si>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</si>
  <si>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</si>
  <si>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</si>
  <si>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</si>
  <si>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</si>
  <si>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</si>
  <si>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</si>
  <si>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</si>
  <si>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</si>
  <si>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</si>
  <si>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</si>
  <si>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</si>
  <si>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</si>
  <si>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</si>
  <si>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</si>
  <si>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</si>
  <si>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</si>
  <si>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</si>
  <si>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</si>
  <si>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</si>
  <si>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</si>
  <si>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</si>
  <si>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</si>
  <si>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</si>
  <si>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</si>
  <si>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</si>
  <si>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</si>
  <si>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</si>
  <si>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</si>
  <si>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</si>
  <si>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</si>
  <si>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</si>
  <si>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</si>
  <si>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</si>
  <si>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</si>
  <si>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</si>
  <si>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</si>
  <si>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</si>
  <si>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</si>
  <si>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</si>
  <si>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</si>
  <si>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</si>
  <si>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</si>
  <si>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</si>
  <si>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</si>
  <si>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</si>
  <si>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</si>
  <si>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</si>
  <si>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</si>
  <si>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</si>
  <si>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</si>
  <si>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</si>
  <si>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</si>
  <si>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</si>
  <si>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</si>
  <si>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</si>
  <si>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</si>
  <si>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</si>
  <si>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</si>
  <si>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</si>
  <si>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</si>
  <si>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</si>
  <si>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</si>
  <si>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</si>
  <si>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</si>
  <si>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</si>
  <si>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</si>
  <si>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</si>
  <si>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</si>
  <si>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</si>
  <si>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</si>
  <si>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</si>
  <si>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</si>
  <si>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</si>
  <si>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</si>
  <si>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</si>
  <si>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</si>
  <si>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</si>
  <si>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</si>
  <si>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</si>
  <si>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</si>
  <si>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</si>
  <si>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</si>
  <si>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</si>
  <si>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</si>
  <si>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</si>
  <si>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</si>
  <si>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</si>
  <si>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</si>
  <si>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</si>
  <si>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</si>
  <si>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</si>
  <si>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</si>
  <si>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</si>
  <si>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</si>
  <si>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</si>
  <si>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</si>
  <si>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</si>
  <si>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</si>
  <si>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</si>
  <si>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</si>
  <si>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</si>
  <si>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</si>
  <si>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</si>
  <si>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</si>
  <si>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</si>
  <si>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</si>
  <si>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</si>
  <si>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</si>
  <si>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</si>
  <si>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</si>
  <si>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</si>
  <si>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</si>
  <si>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</si>
  <si>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</si>
  <si>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</si>
  <si>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</si>
  <si>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</si>
  <si>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</si>
  <si>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</si>
  <si>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</si>
  <si>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</si>
  <si>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</si>
  <si>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</si>
  <si>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</si>
  <si>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</si>
  <si>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</si>
  <si>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</si>
  <si>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</si>
  <si>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</si>
  <si>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</si>
  <si>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</si>
  <si>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</si>
  <si>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</si>
  <si>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</si>
  <si>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</si>
  <si>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</si>
  <si>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</si>
  <si>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</si>
  <si>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</si>
  <si>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</si>
  <si>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</si>
  <si>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</si>
  <si>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</si>
  <si>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</si>
  <si>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</si>
  <si>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</si>
  <si>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</si>
  <si>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</si>
  <si>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</si>
  <si>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</si>
  <si>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</si>
  <si>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</si>
  <si>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</si>
  <si>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</si>
  <si>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</si>
  <si>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</si>
  <si>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</si>
  <si>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</si>
  <si>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</si>
  <si>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</si>
  <si>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</si>
  <si>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</si>
  <si>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</si>
  <si>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</si>
  <si>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</si>
  <si>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</si>
  <si>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</si>
  <si>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</si>
  <si>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</si>
  <si>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</si>
  <si>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</si>
  <si>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</si>
  <si>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</si>
  <si>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</si>
  <si>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</si>
  <si>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</si>
  <si>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</si>
  <si>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</si>
  <si>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</si>
  <si>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</si>
  <si>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</si>
  <si>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</si>
  <si>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</si>
  <si>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</si>
  <si>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</si>
  <si>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</si>
  <si>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</si>
  <si>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</si>
  <si>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</si>
  <si>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</si>
  <si>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</si>
  <si>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</si>
  <si>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</si>
  <si>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</si>
  <si>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</si>
  <si>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</si>
  <si>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</si>
  <si>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</si>
  <si>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</si>
  <si>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</si>
  <si>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</si>
  <si>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</si>
  <si>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</si>
  <si>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</si>
  <si>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</si>
  <si>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</si>
  <si>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</si>
  <si>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</si>
  <si>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</si>
  <si>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</si>
  <si>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</si>
  <si>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</si>
  <si>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</si>
  <si>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</si>
  <si>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</si>
  <si>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</si>
  <si>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</si>
  <si>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</si>
  <si>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</si>
  <si>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</si>
  <si>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</si>
  <si>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</si>
  <si>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</si>
  <si>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</si>
  <si>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</si>
  <si>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</si>
  <si>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</si>
  <si>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</si>
  <si>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</si>
  <si>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</si>
  <si>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</si>
  <si>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</si>
  <si>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</si>
  <si>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</si>
  <si>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</si>
  <si>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</si>
  <si>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</si>
  <si>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</si>
  <si>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</si>
  <si>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</si>
  <si>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</si>
  <si>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</si>
  <si>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</si>
  <si>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</si>
  <si>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</si>
  <si>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</si>
  <si>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</si>
  <si>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</si>
  <si>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</si>
  <si>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</si>
  <si>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</si>
  <si>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</si>
  <si>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</si>
  <si>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</si>
  <si>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</si>
  <si>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</si>
  <si>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</si>
  <si>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</si>
  <si>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</si>
  <si>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</si>
  <si>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</si>
  <si>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</si>
  <si>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</si>
  <si>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</si>
  <si>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</si>
  <si>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</si>
  <si>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</si>
  <si>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</si>
  <si>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</si>
  <si>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</si>
  <si>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</si>
  <si>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</si>
  <si>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</si>
  <si>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</si>
  <si>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</si>
  <si>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</si>
  <si>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</si>
  <si>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</si>
  <si>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</si>
  <si>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</si>
  <si>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</si>
  <si>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</si>
  <si>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</si>
  <si>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</si>
  <si>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</si>
  <si>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</si>
  <si>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</si>
  <si>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</si>
  <si>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</si>
  <si>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</si>
  <si>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</si>
  <si>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</si>
  <si>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</si>
  <si>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</si>
  <si>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</si>
  <si>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</si>
  <si>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</si>
  <si>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</si>
  <si>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</si>
  <si>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</si>
  <si>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</si>
  <si>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</si>
  <si>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</si>
  <si>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</si>
  <si>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</si>
  <si>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</si>
  <si>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</si>
  <si>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</si>
  <si>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</si>
  <si>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</si>
  <si>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</si>
  <si>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</si>
  <si>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</si>
  <si>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</si>
  <si>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</si>
  <si>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</si>
  <si>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</si>
  <si>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</si>
  <si>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</si>
  <si>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</si>
  <si>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</si>
  <si>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</si>
  <si>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</si>
  <si>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</si>
  <si>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</si>
  <si>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</si>
  <si>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</si>
  <si>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</si>
  <si>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</si>
  <si>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</si>
  <si>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</si>
  <si>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</si>
  <si>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</si>
  <si>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</si>
  <si>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</si>
  <si>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</si>
  <si>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</si>
  <si>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</si>
  <si>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</si>
  <si>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</si>
  <si>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</si>
  <si>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</si>
  <si>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</si>
  <si>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</si>
  <si>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</si>
  <si>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</si>
  <si>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</si>
  <si>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</si>
  <si>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</si>
  <si>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</si>
  <si>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</si>
  <si>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</si>
  <si>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</si>
  <si>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</si>
  <si>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</si>
  <si>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</si>
  <si>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</si>
  <si>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</si>
  <si>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</si>
  <si>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</si>
  <si>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</si>
  <si>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</si>
  <si>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</si>
  <si>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</si>
  <si>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</si>
  <si>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</si>
  <si>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</si>
  <si>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</si>
  <si>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</si>
  <si>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</si>
  <si>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</si>
  <si>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</si>
  <si>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</si>
  <si>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</si>
  <si>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</si>
  <si>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</si>
  <si>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</si>
  <si>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</si>
  <si>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</si>
  <si>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</si>
  <si>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</si>
  <si>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</si>
  <si>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</si>
  <si>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</si>
  <si>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</si>
  <si>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</si>
  <si>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</si>
  <si>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</si>
  <si>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</si>
  <si>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</si>
  <si>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</si>
  <si>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</si>
  <si>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</si>
  <si>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</si>
  <si>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</si>
  <si>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</si>
  <si>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</si>
  <si>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</si>
  <si>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</si>
  <si>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</si>
  <si>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</si>
  <si>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</si>
  <si>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</si>
  <si>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</si>
  <si>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</si>
  <si>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</si>
  <si>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</si>
  <si>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</si>
  <si>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</si>
  <si>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</si>
  <si>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</si>
  <si>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</si>
  <si>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</si>
  <si>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</si>
  <si>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</si>
  <si>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</si>
  <si>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</si>
  <si>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</si>
  <si>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</si>
  <si>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</si>
  <si>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</si>
  <si>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</si>
  <si>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</si>
  <si>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</si>
  <si>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</si>
  <si>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</si>
  <si>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</si>
  <si>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</si>
  <si>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</si>
  <si>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</si>
  <si>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</si>
  <si>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</si>
  <si>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</si>
  <si>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</si>
  <si>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</si>
  <si>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</si>
  <si>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</si>
  <si>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</si>
  <si>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</si>
  <si>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</si>
  <si>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</si>
  <si>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</si>
  <si>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</si>
  <si>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</si>
  <si>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</si>
  <si>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</si>
  <si>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</si>
  <si>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</si>
  <si>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</si>
  <si>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</si>
  <si>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</si>
  <si>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</si>
  <si>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</si>
  <si>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</si>
  <si>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</si>
  <si>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</si>
  <si>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</si>
  <si>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</si>
  <si>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</si>
  <si>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</si>
  <si>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</si>
  <si>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</si>
  <si>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</si>
  <si>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</si>
  <si>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</si>
  <si>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</si>
  <si>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</si>
  <si>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</si>
  <si>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</si>
  <si>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</si>
  <si>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</si>
  <si>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</si>
  <si>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</si>
  <si>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</si>
  <si>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</si>
  <si>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</si>
  <si>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</si>
  <si>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</si>
  <si>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</si>
  <si>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</si>
  <si>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</si>
  <si>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</si>
  <si>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</si>
  <si>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</si>
  <si>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</si>
  <si>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</si>
  <si>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</si>
  <si>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</si>
  <si>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</si>
  <si>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</si>
  <si>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</si>
  <si>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</si>
  <si>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</si>
  <si>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</si>
  <si>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</si>
  <si>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</si>
  <si>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</si>
  <si>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</si>
  <si>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</si>
  <si>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</si>
  <si>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</si>
  <si>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</si>
  <si>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</si>
  <si>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</si>
  <si>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</si>
  <si>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</si>
  <si>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</si>
  <si>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</si>
  <si>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</si>
  <si>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</si>
  <si>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</si>
  <si>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</si>
  <si>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</si>
  <si>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</si>
  <si>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</si>
  <si>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</si>
  <si>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</si>
  <si>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</si>
  <si>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</si>
  <si>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</si>
  <si>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</si>
  <si>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</si>
  <si>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</si>
  <si>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</si>
  <si>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</si>
  <si>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</si>
  <si>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</si>
  <si>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</si>
  <si>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</si>
  <si>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</si>
  <si>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</si>
  <si>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</si>
  <si>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</si>
  <si>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</si>
  <si>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</si>
  <si>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</si>
  <si>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</si>
  <si>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</si>
  <si>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</si>
  <si>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</si>
  <si>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</si>
  <si>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</si>
  <si>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</si>
  <si>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</si>
  <si>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</si>
  <si>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</si>
  <si>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</si>
  <si>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</si>
  <si>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</si>
  <si>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</si>
  <si>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</si>
  <si>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</si>
  <si>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</si>
  <si>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</si>
  <si>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</si>
  <si>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</si>
  <si>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</si>
  <si>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</si>
  <si>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</si>
  <si>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</si>
  <si>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</si>
  <si>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</si>
  <si>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</si>
  <si>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</si>
  <si>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</si>
  <si>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</si>
  <si>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</si>
  <si>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</si>
  <si>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</si>
  <si>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</si>
  <si>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</si>
  <si>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</si>
  <si>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</si>
  <si>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</si>
  <si>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</si>
  <si>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</si>
  <si>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</si>
  <si>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</si>
  <si>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</si>
  <si>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</si>
  <si>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</si>
  <si>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</si>
  <si>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</si>
  <si>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</si>
  <si>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</si>
  <si>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</si>
  <si>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</si>
  <si>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</si>
  <si>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</si>
  <si>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</si>
  <si>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</si>
  <si>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</si>
  <si>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</si>
  <si>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</si>
  <si>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</si>
  <si>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</si>
  <si>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</si>
  <si>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</si>
  <si>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</si>
  <si>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</si>
  <si>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</si>
  <si>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</si>
  <si>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</si>
  <si>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</si>
  <si>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</si>
  <si>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</si>
  <si>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</si>
  <si>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</si>
  <si>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</si>
  <si>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</si>
  <si>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</si>
  <si>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</si>
  <si>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</si>
  <si>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</si>
  <si>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</si>
  <si>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</si>
  <si>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</si>
  <si>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</si>
  <si>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</si>
  <si>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</si>
  <si>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</si>
  <si>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</si>
  <si>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</si>
  <si>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</si>
  <si>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</si>
  <si>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</si>
  <si>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</si>
  <si>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</si>
  <si>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</si>
  <si>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</si>
  <si>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</si>
  <si>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</si>
  <si>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</si>
  <si>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</si>
  <si>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</si>
  <si>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</si>
  <si>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</si>
  <si>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</si>
  <si>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</si>
  <si>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</si>
  <si>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</si>
  <si>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</si>
  <si>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</si>
  <si>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</si>
  <si>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</si>
  <si>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</si>
  <si>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</si>
  <si>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</si>
  <si>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</si>
  <si>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</si>
  <si>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</si>
  <si>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</si>
  <si>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</si>
  <si>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</si>
  <si>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</si>
  <si>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</si>
  <si>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</si>
  <si>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</si>
  <si>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</si>
  <si>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</si>
  <si>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</si>
  <si>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</si>
  <si>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</si>
  <si>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</si>
  <si>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</si>
  <si>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</si>
  <si>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</si>
  <si>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</si>
  <si>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</si>
  <si>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</si>
  <si>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</si>
  <si>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</si>
  <si>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</si>
  <si>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</si>
  <si>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</si>
  <si>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</si>
  <si>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</si>
  <si>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</si>
  <si>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助成金支給等に係る経費</t>
  </si>
  <si>
    <t>雇用環境・均等局</t>
  </si>
  <si>
    <t>平成23年度</t>
  </si>
  <si>
    <t>終了予定なし</t>
  </si>
  <si>
    <t>職業生活両立課</t>
  </si>
  <si>
    <t>雇用保険法第62条第１項第５号</t>
  </si>
  <si>
    <t>｢日本再興戦略改訂2016」(平成28年6月2日閣議決定)
「ニッポン一億総活躍プラン」（平成28年6月2日閣議決定）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t>
  </si>
  <si>
    <t>仕事と家庭が両立できる雇用環境の整備に取り組む事業主に対し、両立支援等助成金を支給することにより、事業主の取組を支援する。</t>
  </si>
  <si>
    <t>両立支援等助成金（事業所内保育施設コース、出生時両立支援コース、介護離職防止支援コース、育児休業等支援コース、再雇用者評価処遇コース、女性活躍加速化コース）の支給のために必要な経費</t>
  </si>
  <si>
    <t>-</t>
  </si>
  <si>
    <t>諸謝金</t>
  </si>
  <si>
    <t>労働保険業務庁費</t>
  </si>
  <si>
    <t>庁費</t>
  </si>
  <si>
    <t>委員等旅費</t>
  </si>
  <si>
    <t>職員旅費</t>
  </si>
  <si>
    <t>本事業は、助成金を支給するための事務的な経費であることから定量的な目標の設定が困難である。</t>
  </si>
  <si>
    <t>執行実績に基づく次年度予算額への反映</t>
  </si>
  <si>
    <t>各年度の予算額</t>
  </si>
  <si>
    <t>百万円</t>
  </si>
  <si>
    <t>両立支援等助成金の総支給件数</t>
  </si>
  <si>
    <t>件</t>
  </si>
  <si>
    <t>執行額（X）／助成件数（Y）　　　　　　　　　　　　　　</t>
    <phoneticPr fontId="5"/>
  </si>
  <si>
    <t>千円</t>
  </si>
  <si>
    <t>　　X/Y</t>
    <phoneticPr fontId="5"/>
  </si>
  <si>
    <t>638,308/12,025</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</si>
  <si>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</si>
  <si>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</si>
  <si>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</si>
  <si>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</si>
  <si>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</si>
  <si>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60</t>
  </si>
  <si>
    <t>904</t>
  </si>
  <si>
    <t>406</t>
  </si>
  <si>
    <t>409</t>
  </si>
  <si>
    <t>415</t>
  </si>
  <si>
    <t>410</t>
  </si>
  <si>
    <t>0612</t>
  </si>
  <si>
    <t>468</t>
  </si>
  <si>
    <t>○</t>
  </si>
  <si>
    <t>-</t>
    <phoneticPr fontId="5"/>
  </si>
  <si>
    <t>助成金事務取扱費</t>
    <rPh sb="0" eb="3">
      <t>ジョセイキン</t>
    </rPh>
    <rPh sb="3" eb="5">
      <t>ジム</t>
    </rPh>
    <rPh sb="5" eb="7">
      <t>トリアツカ</t>
    </rPh>
    <rPh sb="7" eb="8">
      <t>ヒ</t>
    </rPh>
    <phoneticPr fontId="5"/>
  </si>
  <si>
    <t>雇用均等相談員謝金、保険料、旅費等</t>
    <rPh sb="0" eb="2">
      <t>コヨウ</t>
    </rPh>
    <rPh sb="2" eb="4">
      <t>キントウ</t>
    </rPh>
    <rPh sb="4" eb="7">
      <t>ソウダンイン</t>
    </rPh>
    <rPh sb="7" eb="9">
      <t>シャキン</t>
    </rPh>
    <rPh sb="10" eb="13">
      <t>ホケンリョウ</t>
    </rPh>
    <rPh sb="14" eb="16">
      <t>リョヒ</t>
    </rPh>
    <rPh sb="16" eb="17">
      <t>トウ</t>
    </rPh>
    <phoneticPr fontId="5"/>
  </si>
  <si>
    <t>庁費</t>
    <rPh sb="0" eb="2">
      <t>チョウヒ</t>
    </rPh>
    <phoneticPr fontId="5"/>
  </si>
  <si>
    <t>助成金パンフレット印刷、製本</t>
    <rPh sb="0" eb="3">
      <t>ジョセイキン</t>
    </rPh>
    <rPh sb="9" eb="11">
      <t>インサツ</t>
    </rPh>
    <rPh sb="12" eb="14">
      <t>セイホン</t>
    </rPh>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</si>
  <si>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</si>
  <si>
    <t>支給対象者が雇用保険適用事業主であり、雇用保険制度を運用している国（労働局）が実施すべき事業である。</t>
  </si>
  <si>
    <t>労働者が仕事と家庭を両立できる環境を整備するために事業主にインセンティブを与える本助成金制度は、政策目標の達成手段として位置づけられ、優先度が高い事業である。</t>
  </si>
  <si>
    <t>会計法、予算決算及び会計令に基づく少額の随意契約である。</t>
  </si>
  <si>
    <t>本事業は、事業主から徴収した雇用保険料を財源に、労働者の仕事と家庭生活の両立を容易にし、労働者の雇用の安定に資するため、事業主に支給するものであるため、受益者との負担関係は妥当である。</t>
  </si>
  <si>
    <t>本事業は、事業主への助成金の支給に必要な事務に係る経費のみで構成されており、必要最低限のものとなっている。</t>
  </si>
  <si>
    <t>印刷物の内容、部数等を精査するなど、コスト削減に努めている。</t>
  </si>
  <si>
    <t>助成金に関するパンフレットは、都道府県労働局において必要とする事業主等に適切に配付されている。</t>
  </si>
  <si>
    <t>無</t>
  </si>
  <si>
    <t>‐</t>
  </si>
  <si>
    <t>三松堂印刷株式会社</t>
    <rPh sb="0" eb="1">
      <t>サン</t>
    </rPh>
    <rPh sb="1" eb="2">
      <t>マツ</t>
    </rPh>
    <rPh sb="2" eb="3">
      <t>ドウ</t>
    </rPh>
    <rPh sb="3" eb="5">
      <t>インサツ</t>
    </rPh>
    <rPh sb="5" eb="9">
      <t>カブシキガイシャ</t>
    </rPh>
    <phoneticPr fontId="5"/>
  </si>
  <si>
    <t>助成金リーフレット印刷</t>
    <rPh sb="0" eb="3">
      <t>ジョセイキン</t>
    </rPh>
    <rPh sb="9" eb="11">
      <t>インサツ</t>
    </rPh>
    <phoneticPr fontId="5"/>
  </si>
  <si>
    <t>助成金パンフレット発送</t>
    <rPh sb="0" eb="3">
      <t>ジョセイキン</t>
    </rPh>
    <rPh sb="9" eb="11">
      <t>ハッソウ</t>
    </rPh>
    <phoneticPr fontId="5"/>
  </si>
  <si>
    <t>B.三松堂印刷株式会社</t>
    <rPh sb="2" eb="3">
      <t>サン</t>
    </rPh>
    <rPh sb="3" eb="4">
      <t>マツ</t>
    </rPh>
    <rPh sb="4" eb="5">
      <t>ドウ</t>
    </rPh>
    <rPh sb="5" eb="7">
      <t>インサツ</t>
    </rPh>
    <rPh sb="7" eb="9">
      <t>カブシキ</t>
    </rPh>
    <rPh sb="9" eb="11">
      <t>ガイシャ</t>
    </rPh>
    <phoneticPr fontId="5"/>
  </si>
  <si>
    <t>適正な執行の観点からコスト削減に努め、その結果に基づいた次年度以降の予算額への反映に努めているが、令和２年度の達成度を踏まえ、引き続き両立支援等助成金の支給実績等を考慮した適正な予算措置になるよう精査する必要がある。</t>
    <rPh sb="0" eb="2">
      <t>テキセイ</t>
    </rPh>
    <rPh sb="3" eb="5">
      <t>シッコウ</t>
    </rPh>
    <rPh sb="6" eb="8">
      <t>カンテン</t>
    </rPh>
    <rPh sb="13" eb="15">
      <t>サクゲン</t>
    </rPh>
    <rPh sb="16" eb="17">
      <t>ツト</t>
    </rPh>
    <rPh sb="21" eb="23">
      <t>ケッカ</t>
    </rPh>
    <rPh sb="24" eb="25">
      <t>モト</t>
    </rPh>
    <rPh sb="28" eb="31">
      <t>ジネンド</t>
    </rPh>
    <rPh sb="31" eb="33">
      <t>イコウ</t>
    </rPh>
    <rPh sb="34" eb="37">
      <t>ヨサンガク</t>
    </rPh>
    <rPh sb="39" eb="41">
      <t>ハンエイ</t>
    </rPh>
    <rPh sb="42" eb="43">
      <t>ツト</t>
    </rPh>
    <rPh sb="49" eb="51">
      <t>レイワ</t>
    </rPh>
    <rPh sb="52" eb="54">
      <t>ネンド</t>
    </rPh>
    <rPh sb="55" eb="57">
      <t>タッセイ</t>
    </rPh>
    <rPh sb="57" eb="58">
      <t>ド</t>
    </rPh>
    <rPh sb="59" eb="60">
      <t>フ</t>
    </rPh>
    <rPh sb="63" eb="64">
      <t>ヒ</t>
    </rPh>
    <rPh sb="65" eb="66">
      <t>ツヅ</t>
    </rPh>
    <rPh sb="67" eb="69">
      <t>リョウリツ</t>
    </rPh>
    <rPh sb="69" eb="71">
      <t>シエン</t>
    </rPh>
    <rPh sb="71" eb="72">
      <t>トウ</t>
    </rPh>
    <rPh sb="72" eb="75">
      <t>ジョセイキン</t>
    </rPh>
    <rPh sb="76" eb="78">
      <t>シキュウ</t>
    </rPh>
    <rPh sb="78" eb="80">
      <t>ジッセキ</t>
    </rPh>
    <rPh sb="80" eb="81">
      <t>トウ</t>
    </rPh>
    <rPh sb="82" eb="84">
      <t>コウリョ</t>
    </rPh>
    <rPh sb="86" eb="88">
      <t>テキセイ</t>
    </rPh>
    <rPh sb="89" eb="91">
      <t>ヨサン</t>
    </rPh>
    <rPh sb="91" eb="93">
      <t>ソチ</t>
    </rPh>
    <rPh sb="98" eb="100">
      <t>セイサ</t>
    </rPh>
    <rPh sb="102" eb="104">
      <t>ヒツヨウ</t>
    </rPh>
    <phoneticPr fontId="5"/>
  </si>
  <si>
    <t>点検対象外</t>
    <rPh sb="0" eb="2">
      <t>テンケン</t>
    </rPh>
    <rPh sb="2" eb="4">
      <t>タイショウ</t>
    </rPh>
    <rPh sb="4" eb="5">
      <t>ガイ</t>
    </rPh>
    <phoneticPr fontId="5"/>
  </si>
  <si>
    <t>-</t>
    <phoneticPr fontId="5"/>
  </si>
  <si>
    <t>731,225/14,722</t>
    <phoneticPr fontId="5"/>
  </si>
  <si>
    <t>厚労</t>
  </si>
  <si>
    <t>（株）サンテックサービス</t>
    <phoneticPr fontId="5"/>
  </si>
  <si>
    <t>社</t>
    <phoneticPr fontId="5"/>
  </si>
  <si>
    <t>両立支援等助成金（事業所内保育施設コース、出生時両立支援コース、介護離職防止支援コース、育児休業等支援コース、再雇用者評価処遇コース、女性活躍加速化コース）の支給のために必要な経費であり、仕事と家庭が両立できる雇用環境の整備に取り組む事業主に対し、両立支援等助成金を支給することにより、事業主の取組に寄与する。</t>
    <phoneticPr fontId="5"/>
  </si>
  <si>
    <t>職業生活両立課長
古瀬　陽子</t>
    <rPh sb="9" eb="11">
      <t>フルセ</t>
    </rPh>
    <rPh sb="12" eb="14">
      <t>ヨウコ</t>
    </rPh>
    <phoneticPr fontId="5"/>
  </si>
  <si>
    <t>834,069/18,696</t>
    <phoneticPr fontId="5"/>
  </si>
  <si>
    <t>（株）大和プリント</t>
    <rPh sb="0" eb="3">
      <t>カブ</t>
    </rPh>
    <rPh sb="3" eb="5">
      <t>ダイワ</t>
    </rPh>
    <phoneticPr fontId="5"/>
  </si>
  <si>
    <t>助成金パンフレット印刷</t>
    <rPh sb="0" eb="3">
      <t>ジョセイキン</t>
    </rPh>
    <rPh sb="9" eb="11">
      <t>インサツ</t>
    </rPh>
    <phoneticPr fontId="5"/>
  </si>
  <si>
    <t>1,224,832/49,724</t>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</si>
  <si>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14" eb="15">
      <t>オヨ</t>
    </rPh>
    <rPh sb="16" eb="18">
      <t>カツドウ</t>
    </rPh>
    <rPh sb="18" eb="20">
      <t>ジッセキ</t>
    </rPh>
    <rPh sb="21" eb="23">
      <t>トウショ</t>
    </rPh>
    <rPh sb="23" eb="25">
      <t>ミコ</t>
    </rPh>
    <rPh sb="27" eb="29">
      <t>シタマワ</t>
    </rPh>
    <phoneticPr fontId="5"/>
  </si>
  <si>
    <t>両立支援等助成金の支給件数が見込み件数を下回ったこと等により、実施検査等に係る交通費の執行が当初見込みを下回ったことによるもの。助成金本体の執行状況に付随して不用が生じたものであり、理由は妥当である。</t>
    <phoneticPr fontId="5"/>
  </si>
  <si>
    <t>△</t>
  </si>
  <si>
    <t>両立支援等助成金の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phoneticPr fontId="5"/>
  </si>
  <si>
    <t>引き続き事業主への助成金の支給に当たって必要な最低限の経費となるよう印刷物等コストの削減に努めるとともに、両立支援等助成金の支給実績等を踏まえ執行額を適切に反映した予算額を設定する必要がある。</t>
    <phoneticPr fontId="5"/>
  </si>
  <si>
    <t>今後もニーズ等を勘案しつつ、両立支援等助成金の活用につながるようさらなる周知に努めるとともに、引き続き適正な予算水準の設定に努めていく。</t>
    <phoneticPr fontId="5"/>
  </si>
  <si>
    <t>事業主への助成金の支給に当たって必要な最低限の経費となるよう、印刷物等のコストの削減に努めており、水準は妥当である。</t>
    <phoneticPr fontId="5"/>
  </si>
  <si>
    <t>-</t>
    <phoneticPr fontId="5"/>
  </si>
  <si>
    <t>雇用均等相談員の減少による減</t>
    <rPh sb="0" eb="4">
      <t>コヨウキントウ</t>
    </rPh>
    <rPh sb="4" eb="7">
      <t>ソウダンイン</t>
    </rPh>
    <rPh sb="8" eb="10">
      <t>ゲンショウ</t>
    </rPh>
    <rPh sb="13" eb="14">
      <t>ゲン</t>
    </rPh>
    <phoneticPr fontId="5"/>
  </si>
  <si>
    <t>縮減</t>
  </si>
  <si>
    <t>要求額については実績等を鑑み助成金の審査を行う相談員の配置等を見直し、減額した。</t>
    <rPh sb="8" eb="10">
      <t>ジッセキ</t>
    </rPh>
    <rPh sb="10" eb="11">
      <t>トウ</t>
    </rPh>
    <rPh sb="12" eb="13">
      <t>カンガ</t>
    </rPh>
    <rPh sb="23" eb="26">
      <t>ソウダンイン</t>
    </rPh>
    <rPh sb="27" eb="29">
      <t>ハイチ</t>
    </rPh>
    <rPh sb="29" eb="30">
      <t>トウ</t>
    </rPh>
    <rPh sb="31" eb="33">
      <t>ミナオ</t>
    </rPh>
    <rPh sb="35" eb="37">
      <t>ゲンガク</t>
    </rPh>
    <phoneticPr fontId="5"/>
  </si>
  <si>
    <t>助成金の支給事務</t>
    <rPh sb="0" eb="3">
      <t>ジョセイキン</t>
    </rPh>
    <rPh sb="4" eb="6">
      <t>シキュウ</t>
    </rPh>
    <rPh sb="6" eb="8">
      <t>ジム</t>
    </rPh>
    <phoneticPr fontId="5"/>
  </si>
  <si>
    <t>A.愛知労働局</t>
    <rPh sb="2" eb="4">
      <t>アイチ</t>
    </rPh>
    <rPh sb="4" eb="6">
      <t>ロウドウ</t>
    </rPh>
    <rPh sb="6" eb="7">
      <t>キョク</t>
    </rPh>
    <phoneticPr fontId="5"/>
  </si>
  <si>
    <t>愛知労働局</t>
    <rPh sb="0" eb="2">
      <t>アイチ</t>
    </rPh>
    <rPh sb="2" eb="4">
      <t>ロウドウ</t>
    </rPh>
    <rPh sb="4" eb="5">
      <t>キョク</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</si>
  <si>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</si>
  <si>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</si>
  <si>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兵庫労働局</t>
    <rPh sb="0" eb="2">
      <t>ヒョウゴ</t>
    </rPh>
    <rPh sb="2" eb="4">
      <t>ロウドウ</t>
    </rPh>
    <rPh sb="4" eb="5">
      <t>キョク</t>
    </rPh>
    <phoneticPr fontId="5"/>
  </si>
  <si>
    <t>福岡労働局</t>
    <rPh sb="0" eb="2">
      <t>フクオカ</t>
    </rPh>
    <rPh sb="2" eb="4">
      <t>ロウドウ</t>
    </rPh>
    <rPh sb="4" eb="5">
      <t>キョク</t>
    </rPh>
    <phoneticPr fontId="5"/>
  </si>
  <si>
    <t>神奈川労働局</t>
    <rPh sb="0" eb="3">
      <t>カナガワ</t>
    </rPh>
    <rPh sb="3" eb="5">
      <t>ロウドウ</t>
    </rPh>
    <rPh sb="5" eb="6">
      <t>キョク</t>
    </rPh>
    <phoneticPr fontId="5"/>
  </si>
  <si>
    <t>埼玉労働局</t>
    <rPh sb="0" eb="2">
      <t>サイタマ</t>
    </rPh>
    <rPh sb="2" eb="4">
      <t>ロウドウ</t>
    </rPh>
    <rPh sb="4" eb="5">
      <t>キョク</t>
    </rPh>
    <phoneticPr fontId="5"/>
  </si>
  <si>
    <t>北海道労働局</t>
    <rPh sb="0" eb="3">
      <t>ホッカイドウ</t>
    </rPh>
    <phoneticPr fontId="5"/>
  </si>
  <si>
    <t>千葉労働局</t>
    <rPh sb="0" eb="2">
      <t>チバ</t>
    </rPh>
    <rPh sb="2" eb="4">
      <t>ロウドウ</t>
    </rPh>
    <rPh sb="4" eb="5">
      <t>キョク</t>
    </rPh>
    <phoneticPr fontId="5"/>
  </si>
  <si>
    <t>広島労働局</t>
    <rPh sb="0" eb="2">
      <t>ヒロシマ</t>
    </rPh>
    <rPh sb="2" eb="4">
      <t>ロウドウ</t>
    </rPh>
    <rPh sb="4" eb="5">
      <t>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</si>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</sst>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749</xdr:row>
      <xdr:rowOff>122463</xdr:rowOff>
    </xdr:from>
    <xdr:to>
      <xdr:col>47</xdr:col>
      <xdr:colOff>176892</xdr:colOff>
      <xdr:row>755</xdr:row>
      <xdr:rowOff>176893</xdr:rowOff>
    </xdr:to>
    <xdr:grpSp>
      <xdr:nvGrpSpPr>
        <xdr:cNvPr id="8" name="グループ化 7"/>
        <xdr:cNvGrpSpPr/>
      </xdr:nvGrpSpPr>
      <xdr:grpSpPr>
        <a:xfrm>
          <a:off x="2037671" y="53260057"/>
          <a:ext cx="7652315" cy="2197555"/>
          <a:chOff x="2258786" y="54455785"/>
          <a:chExt cx="7715249" cy="2177144"/>
        </a:xfrm>
      </xdr:grpSpPr>
      <xdr:sp macro="" textlink="">
        <xdr:nvSpPr>
          <xdr:cNvPr id="20" name="正方形/長方形 19"/>
          <xdr:cNvSpPr/>
        </xdr:nvSpPr>
        <xdr:spPr>
          <a:xfrm>
            <a:off x="6966858" y="55476325"/>
            <a:ext cx="1632856" cy="20410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正方形/長方形 18"/>
          <xdr:cNvSpPr/>
        </xdr:nvSpPr>
        <xdr:spPr>
          <a:xfrm>
            <a:off x="3306536" y="55449109"/>
            <a:ext cx="1115785"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 name="正方形/長方形 3"/>
          <xdr:cNvSpPr/>
        </xdr:nvSpPr>
        <xdr:spPr>
          <a:xfrm>
            <a:off x="2843894" y="54496607"/>
            <a:ext cx="4735286" cy="707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834</a:t>
            </a:r>
            <a:r>
              <a:rPr kumimoji="1" lang="ja-JP" altLang="en-US" sz="1100">
                <a:solidFill>
                  <a:sysClr val="windowText" lastClr="000000"/>
                </a:solidFill>
              </a:rPr>
              <a:t>百万円）</a:t>
            </a:r>
          </a:p>
        </xdr:txBody>
      </xdr:sp>
      <xdr:sp macro="" textlink="">
        <xdr:nvSpPr>
          <xdr:cNvPr id="5" name="大かっこ 4"/>
          <xdr:cNvSpPr/>
        </xdr:nvSpPr>
        <xdr:spPr>
          <a:xfrm>
            <a:off x="7756071" y="54455785"/>
            <a:ext cx="2217964" cy="748392"/>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支給要領等の作成、建築士の委嘱、助成金関係資料の作成、審査・支給事務</a:t>
            </a:r>
          </a:p>
        </xdr:txBody>
      </xdr:sp>
      <xdr:sp macro="" textlink="">
        <xdr:nvSpPr>
          <xdr:cNvPr id="6" name="正方形/長方形 5"/>
          <xdr:cNvSpPr/>
        </xdr:nvSpPr>
        <xdr:spPr>
          <a:xfrm>
            <a:off x="2258786" y="55925357"/>
            <a:ext cx="1796143"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831.5</a:t>
            </a:r>
            <a:r>
              <a:rPr kumimoji="1" lang="ja-JP" altLang="en-US" sz="1100">
                <a:solidFill>
                  <a:sysClr val="windowText" lastClr="000000"/>
                </a:solidFill>
              </a:rPr>
              <a:t>百万円）</a:t>
            </a:r>
          </a:p>
        </xdr:txBody>
      </xdr:sp>
      <xdr:sp macro="" textlink="">
        <xdr:nvSpPr>
          <xdr:cNvPr id="7" name="正方形/長方形 6"/>
          <xdr:cNvSpPr/>
        </xdr:nvSpPr>
        <xdr:spPr>
          <a:xfrm>
            <a:off x="6340929" y="55925357"/>
            <a:ext cx="1836964"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．三松堂印刷株式会社等（３社）（</a:t>
            </a:r>
            <a:r>
              <a:rPr kumimoji="1" lang="en-US" altLang="ja-JP" sz="1100">
                <a:solidFill>
                  <a:sysClr val="windowText" lastClr="000000"/>
                </a:solidFill>
              </a:rPr>
              <a:t>2.5</a:t>
            </a:r>
            <a:r>
              <a:rPr kumimoji="1" lang="ja-JP" altLang="en-US" sz="1100">
                <a:solidFill>
                  <a:sysClr val="windowText" lastClr="000000"/>
                </a:solidFill>
              </a:rPr>
              <a:t>百万円）</a:t>
            </a:r>
          </a:p>
        </xdr:txBody>
      </xdr:sp>
      <xdr:cxnSp macro="">
        <xdr:nvCxnSpPr>
          <xdr:cNvPr id="10" name="直線矢印コネクタ 9"/>
          <xdr:cNvCxnSpPr/>
        </xdr:nvCxnSpPr>
        <xdr:spPr>
          <a:xfrm>
            <a:off x="6939643" y="55326644"/>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3469822" y="55367465"/>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8368393" y="55993392"/>
            <a:ext cx="1496785" cy="58510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助成金パンフレットの印刷・委託発送</a:t>
            </a:r>
          </a:p>
        </xdr:txBody>
      </xdr:sp>
      <xdr:sp macro="" textlink="">
        <xdr:nvSpPr>
          <xdr:cNvPr id="18" name="大かっこ 17"/>
          <xdr:cNvSpPr/>
        </xdr:nvSpPr>
        <xdr:spPr>
          <a:xfrm>
            <a:off x="4204606" y="55993393"/>
            <a:ext cx="1496785" cy="58510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助成金の審査・支給事務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773</v>
      </c>
      <c r="AK2" s="206"/>
      <c r="AL2" s="206"/>
      <c r="AM2" s="206"/>
      <c r="AN2" s="98" t="s">
        <v>406</v>
      </c>
      <c r="AO2" s="206">
        <v>20</v>
      </c>
      <c r="AP2" s="206"/>
      <c r="AQ2" s="206"/>
      <c r="AR2" s="99" t="s">
        <v>709</v>
      </c>
      <c r="AS2" s="207">
        <v>537</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777</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28"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973</v>
      </c>
      <c r="Q13" s="164"/>
      <c r="R13" s="164"/>
      <c r="S13" s="164"/>
      <c r="T13" s="164"/>
      <c r="U13" s="164"/>
      <c r="V13" s="165"/>
      <c r="W13" s="163">
        <v>1089</v>
      </c>
      <c r="X13" s="164"/>
      <c r="Y13" s="164"/>
      <c r="Z13" s="164"/>
      <c r="AA13" s="164"/>
      <c r="AB13" s="164"/>
      <c r="AC13" s="165"/>
      <c r="AD13" s="163">
        <v>1210</v>
      </c>
      <c r="AE13" s="164"/>
      <c r="AF13" s="164"/>
      <c r="AG13" s="164"/>
      <c r="AH13" s="164"/>
      <c r="AI13" s="164"/>
      <c r="AJ13" s="165"/>
      <c r="AK13" s="163">
        <v>1225</v>
      </c>
      <c r="AL13" s="164"/>
      <c r="AM13" s="164"/>
      <c r="AN13" s="164"/>
      <c r="AO13" s="164"/>
      <c r="AP13" s="164"/>
      <c r="AQ13" s="165"/>
      <c r="AR13" s="160">
        <v>1100</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750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750</v>
      </c>
      <c r="AL15" s="164"/>
      <c r="AM15" s="164"/>
      <c r="AN15" s="164"/>
      <c r="AO15" s="164"/>
      <c r="AP15" s="164"/>
      <c r="AQ15" s="165"/>
      <c r="AR15" s="163" t="s">
        <v>805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750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750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973</v>
      </c>
      <c r="Q18" s="170"/>
      <c r="R18" s="170"/>
      <c r="S18" s="170"/>
      <c r="T18" s="170"/>
      <c r="U18" s="170"/>
      <c r="V18" s="171"/>
      <c r="W18" s="169">
        <f>SUM(W13:AC17)</f>
        <v>1089</v>
      </c>
      <c r="X18" s="170"/>
      <c r="Y18" s="170"/>
      <c r="Z18" s="170"/>
      <c r="AA18" s="170"/>
      <c r="AB18" s="170"/>
      <c r="AC18" s="171"/>
      <c r="AD18" s="169">
        <f>SUM(AD13:AJ17)</f>
        <v>1210</v>
      </c>
      <c r="AE18" s="170"/>
      <c r="AF18" s="170"/>
      <c r="AG18" s="170"/>
      <c r="AH18" s="170"/>
      <c r="AI18" s="170"/>
      <c r="AJ18" s="171"/>
      <c r="AK18" s="169">
        <f>SUM(AK13:AQ17)</f>
        <v>1225</v>
      </c>
      <c r="AL18" s="170"/>
      <c r="AM18" s="170"/>
      <c r="AN18" s="170"/>
      <c r="AO18" s="170"/>
      <c r="AP18" s="170"/>
      <c r="AQ18" s="171"/>
      <c r="AR18" s="169">
        <f>SUM(AR13:AX17)</f>
        <v>1100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638</v>
      </c>
      <c r="Q19" s="164"/>
      <c r="R19" s="164"/>
      <c r="S19" s="164"/>
      <c r="T19" s="164"/>
      <c r="U19" s="164"/>
      <c r="V19" s="165"/>
      <c r="W19" s="163">
        <v>731</v>
      </c>
      <c r="X19" s="164"/>
      <c r="Y19" s="164"/>
      <c r="Z19" s="164"/>
      <c r="AA19" s="164"/>
      <c r="AB19" s="164"/>
      <c r="AC19" s="165"/>
      <c r="AD19" s="163">
        <v>834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0.65570400822199382</v>
      </c>
      <c r="Q20" s="535"/>
      <c r="R20" s="535"/>
      <c r="S20" s="535"/>
      <c r="T20" s="535"/>
      <c r="U20" s="535"/>
      <c r="V20" s="535"/>
      <c r="W20" s="535">
        <f t="shared" ref="W20" si="0">IF(W18=0, "-", SUM(W19)/W18)</f>
        <v>0.6712580348943985</v>
      </c>
      <c r="X20" s="535"/>
      <c r="Y20" s="535"/>
      <c r="Z20" s="535"/>
      <c r="AA20" s="535"/>
      <c r="AB20" s="535"/>
      <c r="AC20" s="535"/>
      <c r="AD20" s="535">
        <f t="shared" ref="AD20" si="1">IF(AD18=0, "-", SUM(AD19)/AD18)</f>
        <v>0.68925619834710738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3" t="s">
        <v>354</v>
      </c>
      <c r="H21" s="924"/>
      <c r="I21" s="924"/>
      <c r="J21" s="924"/>
      <c r="K21" s="924"/>
      <c r="L21" s="924"/>
      <c r="M21" s="924"/>
      <c r="N21" s="924"/>
      <c r="O21" s="924"/>
      <c r="P21" s="535">
        <f>IF(P19=0, "-", SUM(P19)/SUM(P13,P14))</f>
        <v>0.65570400822199382</v>
      </c>
      <c r="Q21" s="535"/>
      <c r="R21" s="535"/>
      <c r="S21" s="535"/>
      <c r="T21" s="535"/>
      <c r="U21" s="535"/>
      <c r="V21" s="535"/>
      <c r="W21" s="535">
        <f t="shared" ref="W21" si="2">IF(W19=0, "-", SUM(W19)/SUM(W13,W14))</f>
        <v>0.6712580348943985</v>
      </c>
      <c r="X21" s="535"/>
      <c r="Y21" s="535"/>
      <c r="Z21" s="535"/>
      <c r="AA21" s="535"/>
      <c r="AB21" s="535"/>
      <c r="AC21" s="535"/>
      <c r="AD21" s="535">
        <f t="shared" ref="AD21" si="3">IF(AD19=0, "-", SUM(AD19)/SUM(AD13,AD14))</f>
        <v>0.68925619834710738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1008</v>
      </c>
      <c r="Q23" s="161"/>
      <c r="R23" s="161"/>
      <c r="S23" s="161"/>
      <c r="T23" s="161"/>
      <c r="U23" s="161"/>
      <c r="V23" s="162"/>
      <c r="W23" s="160">
        <v>937</v>
      </c>
      <c r="X23" s="161"/>
      <c r="Y23" s="161"/>
      <c r="Z23" s="161"/>
      <c r="AA23" s="161"/>
      <c r="AB23" s="161"/>
      <c r="AC23" s="162"/>
      <c r="AD23" s="149" t="s">
        <v>790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167</v>
      </c>
      <c r="Q24" s="164"/>
      <c r="R24" s="164"/>
      <c r="S24" s="164"/>
      <c r="T24" s="164"/>
      <c r="U24" s="164"/>
      <c r="V24" s="165"/>
      <c r="W24" s="163">
        <v>129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27</v>
      </c>
      <c r="Q25" s="164"/>
      <c r="R25" s="164"/>
      <c r="S25" s="164"/>
      <c r="T25" s="164"/>
      <c r="U25" s="164"/>
      <c r="V25" s="165"/>
      <c r="W25" s="163">
        <v>27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14</v>
      </c>
      <c r="Q26" s="164"/>
      <c r="R26" s="164"/>
      <c r="S26" s="164"/>
      <c r="T26" s="164"/>
      <c r="U26" s="164"/>
      <c r="V26" s="165"/>
      <c r="W26" s="163">
        <v>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9</v>
      </c>
      <c r="Q27" s="164"/>
      <c r="R27" s="164"/>
      <c r="S27" s="164"/>
      <c r="T27" s="164"/>
      <c r="U27" s="164"/>
      <c r="V27" s="165"/>
      <c r="W27" s="163">
        <v>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1225</v>
      </c>
      <c r="Q29" s="164"/>
      <c r="R29" s="164"/>
      <c r="S29" s="164"/>
      <c r="T29" s="164"/>
      <c r="U29" s="164"/>
      <c r="V29" s="165"/>
      <c r="W29" s="211">
        <f>AR13</f>
        <v>1100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720</v>
      </c>
      <c r="AR31" s="178"/>
      <c r="AS31" s="179" t="s">
        <v>233</v>
      </c>
      <c r="AT31" s="202"/>
      <c r="AU31" s="271" t="s">
        <v>720</v>
      </c>
      <c r="AV31" s="271"/>
      <c r="AW31" s="376" t="s">
        <v>179</v>
      </c>
      <c r="AX31" s="377"/>
    </row>
    <row r="32" spans="1:50" ht="23.25" customHeight="1" x14ac:dyDescent="0.15">
      <c r="A32" s="511"/>
      <c r="B32" s="509"/>
      <c r="C32" s="509"/>
      <c r="D32" s="509"/>
      <c r="E32" s="509"/>
      <c r="F32" s="510"/>
      <c r="G32" s="536" t="s">
        <v>720</v>
      </c>
      <c r="H32" s="537"/>
      <c r="I32" s="537"/>
      <c r="J32" s="537"/>
      <c r="K32" s="537"/>
      <c r="L32" s="537"/>
      <c r="M32" s="537"/>
      <c r="N32" s="537"/>
      <c r="O32" s="538"/>
      <c r="P32" s="191" t="s">
        <v>720</v>
      </c>
      <c r="Q32" s="191"/>
      <c r="R32" s="191"/>
      <c r="S32" s="191"/>
      <c r="T32" s="191"/>
      <c r="U32" s="191"/>
      <c r="V32" s="191"/>
      <c r="W32" s="191"/>
      <c r="X32" s="233"/>
      <c r="Y32" s="340" t="s">
        <v>12</v>
      </c>
      <c r="Z32" s="545"/>
      <c r="AA32" s="546"/>
      <c r="AB32" s="547" t="s">
        <v>371</v>
      </c>
      <c r="AC32" s="547"/>
      <c r="AD32" s="547"/>
      <c r="AE32" s="364" t="s">
        <v>720</v>
      </c>
      <c r="AF32" s="365"/>
      <c r="AG32" s="365"/>
      <c r="AH32" s="365"/>
      <c r="AI32" s="364" t="s">
        <v>720</v>
      </c>
      <c r="AJ32" s="365"/>
      <c r="AK32" s="365"/>
      <c r="AL32" s="365"/>
      <c r="AM32" s="364" t="s">
        <v>750</v>
      </c>
      <c r="AN32" s="365"/>
      <c r="AO32" s="365"/>
      <c r="AP32" s="365"/>
      <c r="AQ32" s="166" t="s">
        <v>720</v>
      </c>
      <c r="AR32" s="167"/>
      <c r="AS32" s="167"/>
      <c r="AT32" s="168"/>
      <c r="AU32" s="365" t="s">
        <v>720</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4" t="s">
        <v>789</v>
      </c>
      <c r="AF33" s="365"/>
      <c r="AG33" s="365"/>
      <c r="AH33" s="365"/>
      <c r="AI33" s="364" t="s">
        <v>789</v>
      </c>
      <c r="AJ33" s="365"/>
      <c r="AK33" s="365"/>
      <c r="AL33" s="365"/>
      <c r="AM33" s="364" t="s">
        <v>789</v>
      </c>
      <c r="AN33" s="365"/>
      <c r="AO33" s="365"/>
      <c r="AP33" s="365"/>
      <c r="AQ33" s="166" t="s">
        <v>720</v>
      </c>
      <c r="AR33" s="167"/>
      <c r="AS33" s="167"/>
      <c r="AT33" s="168"/>
      <c r="AU33" s="365" t="s">
        <v>720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720</v>
      </c>
      <c r="AF34" s="365"/>
      <c r="AG34" s="365"/>
      <c r="AH34" s="365"/>
      <c r="AI34" s="364" t="s">
        <v>720</v>
      </c>
      <c r="AJ34" s="365"/>
      <c r="AK34" s="365"/>
      <c r="AL34" s="365"/>
      <c r="AM34" s="364" t="s">
        <v>750</v>
      </c>
      <c r="AN34" s="365"/>
      <c r="AO34" s="365"/>
      <c r="AP34" s="365"/>
      <c r="AQ34" s="166" t="s">
        <v>720</v>
      </c>
      <c r="AR34" s="167"/>
      <c r="AS34" s="167"/>
      <c r="AT34" s="168"/>
      <c r="AU34" s="365" t="s">
        <v>720</v>
      </c>
      <c r="AV34" s="365"/>
      <c r="AW34" s="365"/>
      <c r="AX34" s="366"/>
    </row>
    <row r="35" spans="1:51" ht="23.25" customHeight="1" x14ac:dyDescent="0.15">
      <c r="A35" s="896" t="s">
        <v>380</v>
      </c>
      <c r="B35" s="897"/>
      <c r="C35" s="897"/>
      <c r="D35" s="897"/>
      <c r="E35" s="897"/>
      <c r="F35" s="898"/>
      <c r="G35" s="902" t="s">
        <v>720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5" t="s">
        <v>134</v>
      </c>
      <c r="AV65" s="975"/>
      <c r="AW65" s="975"/>
      <c r="AX65" s="976"/>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7"/>
      <c r="AY66">
        <f>$AY$65</f>
        <v>0</v>
      </c>
    </row>
    <row r="67" spans="1:51" ht="23.25" hidden="1" customHeight="1" x14ac:dyDescent="0.15">
      <c r="A67" s="845"/>
      <c r="B67" s="846"/>
      <c r="C67" s="846"/>
      <c r="D67" s="846"/>
      <c r="E67" s="846"/>
      <c r="F67" s="847"/>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370</v>
      </c>
      <c r="AC67" s="950"/>
      <c r="AD67" s="950"/>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370</v>
      </c>
      <c r="AC68" s="973"/>
      <c r="AD68" s="973"/>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371</v>
      </c>
      <c r="AC69" s="974"/>
      <c r="AD69" s="974"/>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8" t="s">
        <v>235</v>
      </c>
      <c r="H70" s="939"/>
      <c r="I70" s="939"/>
      <c r="J70" s="939"/>
      <c r="K70" s="939"/>
      <c r="L70" s="939"/>
      <c r="M70" s="939"/>
      <c r="N70" s="939"/>
      <c r="O70" s="939"/>
      <c r="P70" s="939"/>
      <c r="Q70" s="939"/>
      <c r="R70" s="939"/>
      <c r="S70" s="939"/>
      <c r="T70" s="939"/>
      <c r="U70" s="939"/>
      <c r="V70" s="939"/>
      <c r="W70" s="942" t="s">
        <v>369</v>
      </c>
      <c r="X70" s="943"/>
      <c r="Y70" s="948" t="s">
        <v>12</v>
      </c>
      <c r="Z70" s="948"/>
      <c r="AA70" s="949"/>
      <c r="AB70" s="950" t="s">
        <v>370</v>
      </c>
      <c r="AC70" s="950"/>
      <c r="AD70" s="950"/>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370</v>
      </c>
      <c r="AC71" s="973"/>
      <c r="AD71" s="973"/>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371</v>
      </c>
      <c r="AC72" s="974"/>
      <c r="AD72" s="974"/>
      <c r="AE72" s="372"/>
      <c r="AF72" s="373"/>
      <c r="AG72" s="373"/>
      <c r="AH72" s="373"/>
      <c r="AI72" s="372"/>
      <c r="AJ72" s="373"/>
      <c r="AK72" s="373"/>
      <c r="AL72" s="373"/>
      <c r="AM72" s="372"/>
      <c r="AN72" s="373"/>
      <c r="AO72" s="373"/>
      <c r="AP72" s="937"/>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1" t="s">
        <v>383</v>
      </c>
      <c r="B78" s="912"/>
      <c r="C78" s="912"/>
      <c r="D78" s="912"/>
      <c r="E78" s="909" t="s">
        <v>328</v>
      </c>
      <c r="F78" s="910"/>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3"/>
      <c r="C82" s="548"/>
      <c r="D82" s="548"/>
      <c r="E82" s="548"/>
      <c r="F82" s="549"/>
      <c r="G82" s="497" t="s">
        <v>726</v>
      </c>
      <c r="H82" s="497"/>
      <c r="I82" s="497"/>
      <c r="J82" s="497"/>
      <c r="K82" s="497"/>
      <c r="L82" s="497"/>
      <c r="M82" s="497"/>
      <c r="N82" s="497"/>
      <c r="O82" s="497"/>
      <c r="P82" s="497"/>
      <c r="Q82" s="497"/>
      <c r="R82" s="497"/>
      <c r="S82" s="497"/>
      <c r="T82" s="497"/>
      <c r="U82" s="497"/>
      <c r="V82" s="497"/>
      <c r="W82" s="497"/>
      <c r="X82" s="497"/>
      <c r="Y82" s="497"/>
      <c r="Z82" s="497"/>
      <c r="AA82" s="748"/>
      <c r="AB82" s="496" t="s">
        <v>769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720</v>
      </c>
      <c r="AR86" s="271"/>
      <c r="AS86" s="179" t="s">
        <v>233</v>
      </c>
      <c r="AT86" s="202"/>
      <c r="AU86" s="271" t="s">
        <v>771</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727</v>
      </c>
      <c r="H87" s="191"/>
      <c r="I87" s="191"/>
      <c r="J87" s="191"/>
      <c r="K87" s="191"/>
      <c r="L87" s="191"/>
      <c r="M87" s="191"/>
      <c r="N87" s="191"/>
      <c r="O87" s="233"/>
      <c r="P87" s="191" t="s">
        <v>728</v>
      </c>
      <c r="Q87" s="795"/>
      <c r="R87" s="795"/>
      <c r="S87" s="795"/>
      <c r="T87" s="795"/>
      <c r="U87" s="795"/>
      <c r="V87" s="795"/>
      <c r="W87" s="795"/>
      <c r="X87" s="796"/>
      <c r="Y87" s="751" t="s">
        <v>62</v>
      </c>
      <c r="Z87" s="752"/>
      <c r="AA87" s="753"/>
      <c r="AB87" s="547" t="s">
        <v>729</v>
      </c>
      <c r="AC87" s="547"/>
      <c r="AD87" s="547"/>
      <c r="AE87" s="364">
        <v>638</v>
      </c>
      <c r="AF87" s="365"/>
      <c r="AG87" s="365"/>
      <c r="AH87" s="365"/>
      <c r="AI87" s="364">
        <v>731</v>
      </c>
      <c r="AJ87" s="365"/>
      <c r="AK87" s="365"/>
      <c r="AL87" s="365"/>
      <c r="AM87" s="364">
        <v>834</v>
      </c>
      <c r="AN87" s="365"/>
      <c r="AO87" s="365"/>
      <c r="AP87" s="365"/>
      <c r="AQ87" s="166" t="s">
        <v>720</v>
      </c>
      <c r="AR87" s="167"/>
      <c r="AS87" s="167"/>
      <c r="AT87" s="168"/>
      <c r="AU87" s="365" t="s">
        <v>720</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729</v>
      </c>
      <c r="AC88" s="518"/>
      <c r="AD88" s="518"/>
      <c r="AE88" s="364">
        <v>973</v>
      </c>
      <c r="AF88" s="365"/>
      <c r="AG88" s="365"/>
      <c r="AH88" s="365"/>
      <c r="AI88" s="364">
        <v>1089</v>
      </c>
      <c r="AJ88" s="365"/>
      <c r="AK88" s="365"/>
      <c r="AL88" s="365"/>
      <c r="AM88" s="364">
        <v>1210</v>
      </c>
      <c r="AN88" s="365"/>
      <c r="AO88" s="365"/>
      <c r="AP88" s="365"/>
      <c r="AQ88" s="166" t="s">
        <v>720</v>
      </c>
      <c r="AR88" s="167"/>
      <c r="AS88" s="167"/>
      <c r="AT88" s="168"/>
      <c r="AU88" s="365" t="s">
        <v>771</v>
      </c>
      <c r="AV88" s="365"/>
      <c r="AW88" s="365"/>
      <c r="AX88" s="366"/>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v>65.599999999999994</v>
      </c>
      <c r="AF89" s="373"/>
      <c r="AG89" s="373"/>
      <c r="AH89" s="373"/>
      <c r="AI89" s="372">
        <v>67.099999999999994</v>
      </c>
      <c r="AJ89" s="373"/>
      <c r="AK89" s="373"/>
      <c r="AL89" s="373"/>
      <c r="AM89" s="372">
        <v>68.900000000000006</v>
      </c>
      <c r="AN89" s="373"/>
      <c r="AO89" s="373"/>
      <c r="AP89" s="373"/>
      <c r="AQ89" s="166" t="s">
        <v>720</v>
      </c>
      <c r="AR89" s="167"/>
      <c r="AS89" s="167"/>
      <c r="AT89" s="168"/>
      <c r="AU89" s="365" t="s">
        <v>720</v>
      </c>
      <c r="AV89" s="365"/>
      <c r="AW89" s="365"/>
      <c r="AX89" s="366"/>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5" t="s">
        <v>417</v>
      </c>
      <c r="AR100" s="926"/>
      <c r="AS100" s="926"/>
      <c r="AT100" s="927"/>
      <c r="AU100" s="925" t="s">
        <v>541</v>
      </c>
      <c r="AV100" s="926"/>
      <c r="AW100" s="926"/>
      <c r="AX100" s="928"/>
    </row>
    <row r="101" spans="1:60" ht="23.2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731</v>
      </c>
      <c r="AC101" s="547"/>
      <c r="AD101" s="547"/>
      <c r="AE101" s="359">
        <v>12025</v>
      </c>
      <c r="AF101" s="359"/>
      <c r="AG101" s="359"/>
      <c r="AH101" s="359"/>
      <c r="AI101" s="359">
        <v>14722</v>
      </c>
      <c r="AJ101" s="359"/>
      <c r="AK101" s="359"/>
      <c r="AL101" s="359"/>
      <c r="AM101" s="359">
        <v>18696</v>
      </c>
      <c r="AN101" s="359"/>
      <c r="AO101" s="359"/>
      <c r="AP101" s="359"/>
      <c r="AQ101" s="359" t="s">
        <v>750</v>
      </c>
      <c r="AR101" s="359"/>
      <c r="AS101" s="359"/>
      <c r="AT101" s="359"/>
      <c r="AU101" s="364" t="s">
        <v>750</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731</v>
      </c>
      <c r="AC102" s="547"/>
      <c r="AD102" s="547"/>
      <c r="AE102" s="359">
        <v>127779</v>
      </c>
      <c r="AF102" s="359"/>
      <c r="AG102" s="359"/>
      <c r="AH102" s="359"/>
      <c r="AI102" s="359">
        <v>118690</v>
      </c>
      <c r="AJ102" s="359"/>
      <c r="AK102" s="359"/>
      <c r="AL102" s="359"/>
      <c r="AM102" s="359">
        <v>26311</v>
      </c>
      <c r="AN102" s="359"/>
      <c r="AO102" s="359"/>
      <c r="AP102" s="359"/>
      <c r="AQ102" s="359">
        <v>49724</v>
      </c>
      <c r="AR102" s="359"/>
      <c r="AS102" s="359"/>
      <c r="AT102" s="359"/>
      <c r="AU102" s="372" t="s">
        <v>750</v>
      </c>
      <c r="AV102" s="373"/>
      <c r="AW102" s="373"/>
      <c r="AX102" s="929"/>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733</v>
      </c>
      <c r="AC116" s="301"/>
      <c r="AD116" s="302"/>
      <c r="AE116" s="359">
        <v>53</v>
      </c>
      <c r="AF116" s="359"/>
      <c r="AG116" s="359"/>
      <c r="AH116" s="359"/>
      <c r="AI116" s="359">
        <v>50</v>
      </c>
      <c r="AJ116" s="359"/>
      <c r="AK116" s="359"/>
      <c r="AL116" s="359"/>
      <c r="AM116" s="359">
        <v>45</v>
      </c>
      <c r="AN116" s="359"/>
      <c r="AO116" s="359"/>
      <c r="AP116" s="359"/>
      <c r="AQ116" s="364">
        <v>25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734</v>
      </c>
      <c r="AC117" s="344"/>
      <c r="AD117" s="345"/>
      <c r="AE117" s="306" t="s">
        <v>735</v>
      </c>
      <c r="AF117" s="306"/>
      <c r="AG117" s="306"/>
      <c r="AH117" s="306"/>
      <c r="AI117" s="306" t="s">
        <v>772</v>
      </c>
      <c r="AJ117" s="306"/>
      <c r="AK117" s="306"/>
      <c r="AL117" s="306"/>
      <c r="AM117" s="306" t="s">
        <v>778</v>
      </c>
      <c r="AN117" s="306"/>
      <c r="AO117" s="306"/>
      <c r="AP117" s="306"/>
      <c r="AQ117" s="306" t="s">
        <v>781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405</v>
      </c>
      <c r="B130" s="990"/>
      <c r="C130" s="989" t="s">
        <v>236</v>
      </c>
      <c r="D130" s="990"/>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93"/>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6.2</v>
      </c>
      <c r="AF134" s="167"/>
      <c r="AG134" s="167"/>
      <c r="AH134" s="167"/>
      <c r="AI134" s="266">
        <v>7.5</v>
      </c>
      <c r="AJ134" s="167"/>
      <c r="AK134" s="167"/>
      <c r="AL134" s="167"/>
      <c r="AM134" s="266">
        <v>12.7</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5.0999999999999996</v>
      </c>
      <c r="AF135" s="167"/>
      <c r="AG135" s="167"/>
      <c r="AH135" s="167"/>
      <c r="AI135" s="266">
        <v>13</v>
      </c>
      <c r="AJ135" s="167"/>
      <c r="AK135" s="167"/>
      <c r="AL135" s="167"/>
      <c r="AM135" s="266">
        <v>13</v>
      </c>
      <c r="AN135" s="167"/>
      <c r="AO135" s="167"/>
      <c r="AP135" s="167"/>
      <c r="AQ135" s="266">
        <v>13</v>
      </c>
      <c r="AR135" s="167"/>
      <c r="AS135" s="167"/>
      <c r="AT135" s="167"/>
      <c r="AU135" s="266">
        <v>30</v>
      </c>
      <c r="AV135" s="167"/>
      <c r="AW135" s="167"/>
      <c r="AX135" s="208"/>
      <c r="AY135">
        <f t="shared" si="13"/>
        <v>1</v>
      </c>
    </row>
    <row r="136" spans="1:51" ht="18.75"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v>7</v>
      </c>
      <c r="AV137" s="178"/>
      <c r="AW137" s="179" t="s">
        <v>179</v>
      </c>
      <c r="AX137" s="180"/>
      <c r="AY137">
        <f>$AY$136</f>
        <v>1</v>
      </c>
    </row>
    <row r="138" spans="1:51" ht="39.75" customHeight="1" x14ac:dyDescent="0.15">
      <c r="A138" s="993"/>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740</v>
      </c>
      <c r="AC138" s="224"/>
      <c r="AD138" s="224"/>
      <c r="AE138" s="266">
        <v>3085</v>
      </c>
      <c r="AF138" s="167"/>
      <c r="AG138" s="167"/>
      <c r="AH138" s="167"/>
      <c r="AI138" s="266">
        <v>3312</v>
      </c>
      <c r="AJ138" s="167"/>
      <c r="AK138" s="167"/>
      <c r="AL138" s="167"/>
      <c r="AM138" s="266">
        <v>3548</v>
      </c>
      <c r="AN138" s="167"/>
      <c r="AO138" s="167"/>
      <c r="AP138" s="167"/>
      <c r="AQ138" s="266" t="s">
        <v>720</v>
      </c>
      <c r="AR138" s="167"/>
      <c r="AS138" s="167"/>
      <c r="AT138" s="167"/>
      <c r="AU138" s="266" t="s">
        <v>720</v>
      </c>
      <c r="AV138" s="167"/>
      <c r="AW138" s="167"/>
      <c r="AX138" s="208"/>
      <c r="AY138">
        <f t="shared" ref="AY138:AY139" si="14">$AY$136</f>
        <v>1</v>
      </c>
    </row>
    <row r="139" spans="1:51" ht="39.75"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775</v>
      </c>
      <c r="AC139" s="175"/>
      <c r="AD139" s="175"/>
      <c r="AE139" s="266" t="s">
        <v>720</v>
      </c>
      <c r="AF139" s="167"/>
      <c r="AG139" s="167"/>
      <c r="AH139" s="167"/>
      <c r="AI139" s="266" t="s">
        <v>720</v>
      </c>
      <c r="AJ139" s="167"/>
      <c r="AK139" s="167"/>
      <c r="AL139" s="167"/>
      <c r="AM139" s="266">
        <v>3000</v>
      </c>
      <c r="AN139" s="167"/>
      <c r="AO139" s="167"/>
      <c r="AP139" s="167"/>
      <c r="AQ139" s="266">
        <v>3000</v>
      </c>
      <c r="AR139" s="167"/>
      <c r="AS139" s="167"/>
      <c r="AT139" s="167"/>
      <c r="AU139" s="266">
        <v>4300</v>
      </c>
      <c r="AV139" s="167"/>
      <c r="AW139" s="167"/>
      <c r="AX139" s="208"/>
      <c r="AY139">
        <f t="shared" si="14"/>
        <v>1</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93"/>
      <c r="B188" s="253"/>
      <c r="C188" s="252"/>
      <c r="D188" s="253"/>
      <c r="E188" s="190" t="s">
        <v>776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40.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671</v>
      </c>
      <c r="D430" s="251"/>
      <c r="E430" s="239" t="s">
        <v>399</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3"/>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750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750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750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720</v>
      </c>
      <c r="AF437" s="178"/>
      <c r="AG437" s="179" t="s">
        <v>233</v>
      </c>
      <c r="AH437" s="202"/>
      <c r="AI437" s="216"/>
      <c r="AJ437" s="216"/>
      <c r="AK437" s="216"/>
      <c r="AL437" s="217"/>
      <c r="AM437" s="216"/>
      <c r="AN437" s="216"/>
      <c r="AO437" s="216"/>
      <c r="AP437" s="217"/>
      <c r="AQ437" s="231" t="s">
        <v>720</v>
      </c>
      <c r="AR437" s="178"/>
      <c r="AS437" s="179" t="s">
        <v>233</v>
      </c>
      <c r="AT437" s="202"/>
      <c r="AU437" s="178" t="s">
        <v>720</v>
      </c>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720</v>
      </c>
      <c r="AC438" s="175"/>
      <c r="AD438" s="175"/>
      <c r="AE438" s="166" t="s">
        <v>720</v>
      </c>
      <c r="AF438" s="167"/>
      <c r="AG438" s="167"/>
      <c r="AH438" s="167"/>
      <c r="AI438" s="166" t="s">
        <v>720</v>
      </c>
      <c r="AJ438" s="167"/>
      <c r="AK438" s="167"/>
      <c r="AL438" s="167"/>
      <c r="AM438" s="166"/>
      <c r="AN438" s="167"/>
      <c r="AO438" s="167"/>
      <c r="AP438" s="168"/>
      <c r="AQ438" s="166" t="s">
        <v>720</v>
      </c>
      <c r="AR438" s="167"/>
      <c r="AS438" s="167"/>
      <c r="AT438" s="168"/>
      <c r="AU438" s="167" t="s">
        <v>720</v>
      </c>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720</v>
      </c>
      <c r="AC439" s="224"/>
      <c r="AD439" s="224"/>
      <c r="AE439" s="166" t="s">
        <v>720</v>
      </c>
      <c r="AF439" s="167"/>
      <c r="AG439" s="167"/>
      <c r="AH439" s="168"/>
      <c r="AI439" s="166" t="s">
        <v>720</v>
      </c>
      <c r="AJ439" s="167"/>
      <c r="AK439" s="167"/>
      <c r="AL439" s="167"/>
      <c r="AM439" s="166"/>
      <c r="AN439" s="167"/>
      <c r="AO439" s="167"/>
      <c r="AP439" s="168"/>
      <c r="AQ439" s="166" t="s">
        <v>720</v>
      </c>
      <c r="AR439" s="167"/>
      <c r="AS439" s="167"/>
      <c r="AT439" s="168"/>
      <c r="AU439" s="167" t="s">
        <v>720</v>
      </c>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720</v>
      </c>
      <c r="AF440" s="167"/>
      <c r="AG440" s="167"/>
      <c r="AH440" s="168"/>
      <c r="AI440" s="166" t="s">
        <v>720</v>
      </c>
      <c r="AJ440" s="167"/>
      <c r="AK440" s="167"/>
      <c r="AL440" s="167"/>
      <c r="AM440" s="166"/>
      <c r="AN440" s="167"/>
      <c r="AO440" s="167"/>
      <c r="AP440" s="168"/>
      <c r="AQ440" s="166" t="s">
        <v>720</v>
      </c>
      <c r="AR440" s="167"/>
      <c r="AS440" s="167"/>
      <c r="AT440" s="168"/>
      <c r="AU440" s="167" t="s">
        <v>720</v>
      </c>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3"/>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750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750</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750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750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37.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749</v>
      </c>
      <c r="AE702" s="895"/>
      <c r="AF702" s="895"/>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749</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749</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71.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759</v>
      </c>
      <c r="AH708" s="523"/>
      <c r="AI708" s="523"/>
      <c r="AJ708" s="523"/>
      <c r="AK708" s="523"/>
      <c r="AL708" s="523"/>
      <c r="AM708" s="523"/>
      <c r="AN708" s="523"/>
      <c r="AO708" s="523"/>
      <c r="AP708" s="523"/>
      <c r="AQ708" s="523"/>
      <c r="AR708" s="523"/>
      <c r="AS708" s="523"/>
      <c r="AT708" s="523"/>
      <c r="AU708" s="523"/>
      <c r="AV708" s="523"/>
      <c r="AW708" s="523"/>
      <c r="AX708" s="524"/>
    </row>
    <row r="709" spans="1:50" ht="71.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749</v>
      </c>
      <c r="AE709" s="185"/>
      <c r="AF709" s="185"/>
      <c r="AG709" s="663" t="s">
        <v>788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764</v>
      </c>
      <c r="AE710" s="185"/>
      <c r="AF710" s="185"/>
      <c r="AG710" s="663" t="s">
        <v>720</v>
      </c>
      <c r="AH710" s="664"/>
      <c r="AI710" s="664"/>
      <c r="AJ710" s="664"/>
      <c r="AK710" s="664"/>
      <c r="AL710" s="664"/>
      <c r="AM710" s="664"/>
      <c r="AN710" s="664"/>
      <c r="AO710" s="664"/>
      <c r="AP710" s="664"/>
      <c r="AQ710" s="664"/>
      <c r="AR710" s="664"/>
      <c r="AS710" s="664"/>
      <c r="AT710" s="664"/>
      <c r="AU710" s="664"/>
      <c r="AV710" s="664"/>
      <c r="AW710" s="664"/>
      <c r="AX710" s="665"/>
    </row>
    <row r="711" spans="1:50" ht="44.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749</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69.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783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63" t="s">
        <v>720</v>
      </c>
      <c r="AH713" s="664"/>
      <c r="AI713" s="664"/>
      <c r="AJ713" s="664"/>
      <c r="AK713" s="664"/>
      <c r="AL713" s="664"/>
      <c r="AM713" s="664"/>
      <c r="AN713" s="664"/>
      <c r="AO713" s="664"/>
      <c r="AP713" s="664"/>
      <c r="AQ713" s="664"/>
      <c r="AR713" s="664"/>
      <c r="AS713" s="664"/>
      <c r="AT713" s="664"/>
      <c r="AU713" s="664"/>
      <c r="AV713" s="664"/>
      <c r="AW713" s="664"/>
      <c r="AX713" s="665"/>
    </row>
    <row r="714" spans="1:50" ht="39.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764</v>
      </c>
      <c r="AE715" s="667"/>
      <c r="AF715" s="773"/>
      <c r="AG715" s="522" t="s">
        <v>720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764</v>
      </c>
      <c r="AE716" s="755"/>
      <c r="AF716" s="755"/>
      <c r="AG716" s="663" t="s">
        <v>720</v>
      </c>
      <c r="AH716" s="664"/>
      <c r="AI716" s="664"/>
      <c r="AJ716" s="664"/>
      <c r="AK716" s="664"/>
      <c r="AL716" s="664"/>
      <c r="AM716" s="664"/>
      <c r="AN716" s="664"/>
      <c r="AO716" s="664"/>
      <c r="AP716" s="664"/>
      <c r="AQ716" s="664"/>
      <c r="AR716" s="664"/>
      <c r="AS716" s="664"/>
      <c r="AT716" s="664"/>
      <c r="AU716" s="664"/>
      <c r="AV716" s="664"/>
      <c r="AW716" s="664"/>
      <c r="AX716" s="665"/>
    </row>
    <row r="717" spans="1:50" ht="77.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784</v>
      </c>
      <c r="AE717" s="185"/>
      <c r="AF717" s="185"/>
      <c r="AG717" s="663" t="s">
        <v>785</v>
      </c>
      <c r="AH717" s="664"/>
      <c r="AI717" s="664"/>
      <c r="AJ717" s="664"/>
      <c r="AK717" s="664"/>
      <c r="AL717" s="664"/>
      <c r="AM717" s="664"/>
      <c r="AN717" s="664"/>
      <c r="AO717" s="664"/>
      <c r="AP717" s="664"/>
      <c r="AQ717" s="664"/>
      <c r="AR717" s="664"/>
      <c r="AS717" s="664"/>
      <c r="AT717" s="664"/>
      <c r="AU717" s="664"/>
      <c r="AV717" s="664"/>
      <c r="AW717" s="664"/>
      <c r="AX717" s="665"/>
    </row>
    <row r="718" spans="1:50" ht="42"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782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791</v>
      </c>
      <c r="B733" s="615"/>
      <c r="C733" s="615"/>
      <c r="D733" s="615"/>
      <c r="E733" s="616"/>
      <c r="F733" s="762" t="s">
        <v>792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794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751</v>
      </c>
      <c r="H789" s="446"/>
      <c r="I789" s="446"/>
      <c r="J789" s="446"/>
      <c r="K789" s="447"/>
      <c r="L789" s="448" t="s">
        <v>752</v>
      </c>
      <c r="M789" s="449"/>
      <c r="N789" s="449"/>
      <c r="O789" s="449"/>
      <c r="P789" s="449"/>
      <c r="Q789" s="449"/>
      <c r="R789" s="449"/>
      <c r="S789" s="449"/>
      <c r="T789" s="449"/>
      <c r="U789" s="449"/>
      <c r="V789" s="449"/>
      <c r="W789" s="449"/>
      <c r="X789" s="450"/>
      <c r="Y789" s="451">
        <v>52.4</v>
      </c>
      <c r="Z789" s="452"/>
      <c r="AA789" s="452"/>
      <c r="AB789" s="553"/>
      <c r="AC789" s="445" t="s">
        <v>753</v>
      </c>
      <c r="AD789" s="446"/>
      <c r="AE789" s="446"/>
      <c r="AF789" s="446"/>
      <c r="AG789" s="447"/>
      <c r="AH789" s="448" t="s">
        <v>754</v>
      </c>
      <c r="AI789" s="449"/>
      <c r="AJ789" s="449"/>
      <c r="AK789" s="449"/>
      <c r="AL789" s="449"/>
      <c r="AM789" s="449"/>
      <c r="AN789" s="449"/>
      <c r="AO789" s="449"/>
      <c r="AP789" s="449"/>
      <c r="AQ789" s="449"/>
      <c r="AR789" s="449"/>
      <c r="AS789" s="449"/>
      <c r="AT789" s="450"/>
      <c r="AU789" s="451">
        <v>1.9</v>
      </c>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52.4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1.9</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889" t="s">
        <v>795</v>
      </c>
      <c r="D845" s="890"/>
      <c r="E845" s="890"/>
      <c r="F845" s="890"/>
      <c r="G845" s="890"/>
      <c r="H845" s="890"/>
      <c r="I845" s="891"/>
      <c r="J845" s="417" t="s">
        <v>805</v>
      </c>
      <c r="K845" s="418"/>
      <c r="L845" s="418"/>
      <c r="M845" s="418"/>
      <c r="N845" s="418"/>
      <c r="O845" s="418"/>
      <c r="P845" s="317" t="s">
        <v>793</v>
      </c>
      <c r="Q845" s="318"/>
      <c r="R845" s="318"/>
      <c r="S845" s="318"/>
      <c r="T845" s="318"/>
      <c r="U845" s="318"/>
      <c r="V845" s="318"/>
      <c r="W845" s="318"/>
      <c r="X845" s="318"/>
      <c r="Y845" s="319">
        <v>52</v>
      </c>
      <c r="Z845" s="320"/>
      <c r="AA845" s="320"/>
      <c r="AB845" s="321"/>
      <c r="AC845" s="323" t="s">
        <v>80</v>
      </c>
      <c r="AD845" s="324"/>
      <c r="AE845" s="324"/>
      <c r="AF845" s="324"/>
      <c r="AG845" s="324"/>
      <c r="AH845" s="419" t="s">
        <v>789</v>
      </c>
      <c r="AI845" s="420"/>
      <c r="AJ845" s="420"/>
      <c r="AK845" s="420"/>
      <c r="AL845" s="327" t="s">
        <v>789</v>
      </c>
      <c r="AM845" s="328"/>
      <c r="AN845" s="328"/>
      <c r="AO845" s="329"/>
      <c r="AP845" s="322" t="s">
        <v>789</v>
      </c>
      <c r="AQ845" s="322"/>
      <c r="AR845" s="322"/>
      <c r="AS845" s="322"/>
      <c r="AT845" s="322"/>
      <c r="AU845" s="322"/>
      <c r="AV845" s="322"/>
      <c r="AW845" s="322"/>
      <c r="AX845" s="322"/>
    </row>
    <row r="846" spans="1:51" ht="30" customHeight="1" x14ac:dyDescent="0.15">
      <c r="A846" s="402">
        <v>2</v>
      </c>
      <c r="B846" s="402">
        <v>1</v>
      </c>
      <c r="C846" s="889" t="s">
        <v>796</v>
      </c>
      <c r="D846" s="890"/>
      <c r="E846" s="890"/>
      <c r="F846" s="890"/>
      <c r="G846" s="890"/>
      <c r="H846" s="890"/>
      <c r="I846" s="891"/>
      <c r="J846" s="417" t="s">
        <v>805</v>
      </c>
      <c r="K846" s="418"/>
      <c r="L846" s="418"/>
      <c r="M846" s="418"/>
      <c r="N846" s="418"/>
      <c r="O846" s="418"/>
      <c r="P846" s="317" t="s">
        <v>793</v>
      </c>
      <c r="Q846" s="318"/>
      <c r="R846" s="318"/>
      <c r="S846" s="318"/>
      <c r="T846" s="318"/>
      <c r="U846" s="318"/>
      <c r="V846" s="318"/>
      <c r="W846" s="318"/>
      <c r="X846" s="318"/>
      <c r="Y846" s="319">
        <v>50</v>
      </c>
      <c r="Z846" s="320"/>
      <c r="AA846" s="320"/>
      <c r="AB846" s="321"/>
      <c r="AC846" s="323" t="s">
        <v>80</v>
      </c>
      <c r="AD846" s="324"/>
      <c r="AE846" s="324"/>
      <c r="AF846" s="324"/>
      <c r="AG846" s="324"/>
      <c r="AH846" s="419" t="s">
        <v>789</v>
      </c>
      <c r="AI846" s="420"/>
      <c r="AJ846" s="420"/>
      <c r="AK846" s="420"/>
      <c r="AL846" s="327" t="s">
        <v>789</v>
      </c>
      <c r="AM846" s="328"/>
      <c r="AN846" s="328"/>
      <c r="AO846" s="329"/>
      <c r="AP846" s="322" t="s">
        <v>789</v>
      </c>
      <c r="AQ846" s="322"/>
      <c r="AR846" s="322"/>
      <c r="AS846" s="322"/>
      <c r="AT846" s="322"/>
      <c r="AU846" s="322"/>
      <c r="AV846" s="322"/>
      <c r="AW846" s="322"/>
      <c r="AX846" s="322"/>
      <c r="AY846">
        <f>COUNTA($C$846)</f>
        <v>1</v>
      </c>
    </row>
    <row r="847" spans="1:51" ht="30" customHeight="1" x14ac:dyDescent="0.15">
      <c r="A847" s="402">
        <v>3</v>
      </c>
      <c r="B847" s="402">
        <v>1</v>
      </c>
      <c r="C847" s="889" t="s">
        <v>797</v>
      </c>
      <c r="D847" s="890"/>
      <c r="E847" s="890"/>
      <c r="F847" s="890"/>
      <c r="G847" s="890"/>
      <c r="H847" s="890"/>
      <c r="I847" s="891"/>
      <c r="J847" s="417" t="s">
        <v>805</v>
      </c>
      <c r="K847" s="418"/>
      <c r="L847" s="418"/>
      <c r="M847" s="418"/>
      <c r="N847" s="418"/>
      <c r="O847" s="418"/>
      <c r="P847" s="317" t="s">
        <v>793</v>
      </c>
      <c r="Q847" s="318"/>
      <c r="R847" s="318"/>
      <c r="S847" s="318"/>
      <c r="T847" s="318"/>
      <c r="U847" s="318"/>
      <c r="V847" s="318"/>
      <c r="W847" s="318"/>
      <c r="X847" s="318"/>
      <c r="Y847" s="319">
        <v>40</v>
      </c>
      <c r="Z847" s="320"/>
      <c r="AA847" s="320"/>
      <c r="AB847" s="321"/>
      <c r="AC847" s="323" t="s">
        <v>80</v>
      </c>
      <c r="AD847" s="324"/>
      <c r="AE847" s="324"/>
      <c r="AF847" s="324"/>
      <c r="AG847" s="324"/>
      <c r="AH847" s="325" t="s">
        <v>789</v>
      </c>
      <c r="AI847" s="326"/>
      <c r="AJ847" s="326"/>
      <c r="AK847" s="326"/>
      <c r="AL847" s="327" t="s">
        <v>789</v>
      </c>
      <c r="AM847" s="328"/>
      <c r="AN847" s="328"/>
      <c r="AO847" s="329"/>
      <c r="AP847" s="322" t="s">
        <v>789</v>
      </c>
      <c r="AQ847" s="322"/>
      <c r="AR847" s="322"/>
      <c r="AS847" s="322"/>
      <c r="AT847" s="322"/>
      <c r="AU847" s="322"/>
      <c r="AV847" s="322"/>
      <c r="AW847" s="322"/>
      <c r="AX847" s="322"/>
      <c r="AY847">
        <f>COUNTA($C$847)</f>
        <v>1</v>
      </c>
    </row>
    <row r="848" spans="1:51" ht="30" customHeight="1" x14ac:dyDescent="0.15">
      <c r="A848" s="402">
        <v>4</v>
      </c>
      <c r="B848" s="402">
        <v>1</v>
      </c>
      <c r="C848" s="889" t="s">
        <v>798</v>
      </c>
      <c r="D848" s="890"/>
      <c r="E848" s="890"/>
      <c r="F848" s="890"/>
      <c r="G848" s="890"/>
      <c r="H848" s="890"/>
      <c r="I848" s="891"/>
      <c r="J848" s="417" t="s">
        <v>805</v>
      </c>
      <c r="K848" s="418"/>
      <c r="L848" s="418"/>
      <c r="M848" s="418"/>
      <c r="N848" s="418"/>
      <c r="O848" s="418"/>
      <c r="P848" s="317" t="s">
        <v>793</v>
      </c>
      <c r="Q848" s="318"/>
      <c r="R848" s="318"/>
      <c r="S848" s="318"/>
      <c r="T848" s="318"/>
      <c r="U848" s="318"/>
      <c r="V848" s="318"/>
      <c r="W848" s="318"/>
      <c r="X848" s="318"/>
      <c r="Y848" s="319">
        <v>37</v>
      </c>
      <c r="Z848" s="320"/>
      <c r="AA848" s="320"/>
      <c r="AB848" s="321"/>
      <c r="AC848" s="323" t="s">
        <v>80</v>
      </c>
      <c r="AD848" s="324"/>
      <c r="AE848" s="324"/>
      <c r="AF848" s="324"/>
      <c r="AG848" s="324"/>
      <c r="AH848" s="325" t="s">
        <v>789</v>
      </c>
      <c r="AI848" s="326"/>
      <c r="AJ848" s="326"/>
      <c r="AK848" s="326"/>
      <c r="AL848" s="327" t="s">
        <v>789</v>
      </c>
      <c r="AM848" s="328"/>
      <c r="AN848" s="328"/>
      <c r="AO848" s="329"/>
      <c r="AP848" s="322" t="s">
        <v>789</v>
      </c>
      <c r="AQ848" s="322"/>
      <c r="AR848" s="322"/>
      <c r="AS848" s="322"/>
      <c r="AT848" s="322"/>
      <c r="AU848" s="322"/>
      <c r="AV848" s="322"/>
      <c r="AW848" s="322"/>
      <c r="AX848" s="322"/>
      <c r="AY848">
        <f>COUNTA($C$848)</f>
        <v>1</v>
      </c>
    </row>
    <row r="849" spans="1:51" ht="30" customHeight="1" x14ac:dyDescent="0.15">
      <c r="A849" s="402">
        <v>5</v>
      </c>
      <c r="B849" s="402">
        <v>1</v>
      </c>
      <c r="C849" s="889" t="s">
        <v>799</v>
      </c>
      <c r="D849" s="890"/>
      <c r="E849" s="890"/>
      <c r="F849" s="890"/>
      <c r="G849" s="890"/>
      <c r="H849" s="890"/>
      <c r="I849" s="891"/>
      <c r="J849" s="417" t="s">
        <v>805</v>
      </c>
      <c r="K849" s="418"/>
      <c r="L849" s="418"/>
      <c r="M849" s="418"/>
      <c r="N849" s="418"/>
      <c r="O849" s="418"/>
      <c r="P849" s="317" t="s">
        <v>793</v>
      </c>
      <c r="Q849" s="318"/>
      <c r="R849" s="318"/>
      <c r="S849" s="318"/>
      <c r="T849" s="318"/>
      <c r="U849" s="318"/>
      <c r="V849" s="318"/>
      <c r="W849" s="318"/>
      <c r="X849" s="318"/>
      <c r="Y849" s="319">
        <v>35</v>
      </c>
      <c r="Z849" s="320"/>
      <c r="AA849" s="320"/>
      <c r="AB849" s="321"/>
      <c r="AC849" s="323" t="s">
        <v>80</v>
      </c>
      <c r="AD849" s="324"/>
      <c r="AE849" s="324"/>
      <c r="AF849" s="324"/>
      <c r="AG849" s="324"/>
      <c r="AH849" s="325" t="s">
        <v>789</v>
      </c>
      <c r="AI849" s="326"/>
      <c r="AJ849" s="326"/>
      <c r="AK849" s="326"/>
      <c r="AL849" s="327" t="s">
        <v>789</v>
      </c>
      <c r="AM849" s="328"/>
      <c r="AN849" s="328"/>
      <c r="AO849" s="329"/>
      <c r="AP849" s="322" t="s">
        <v>789</v>
      </c>
      <c r="AQ849" s="322"/>
      <c r="AR849" s="322"/>
      <c r="AS849" s="322"/>
      <c r="AT849" s="322"/>
      <c r="AU849" s="322"/>
      <c r="AV849" s="322"/>
      <c r="AW849" s="322"/>
      <c r="AX849" s="322"/>
      <c r="AY849">
        <f>COUNTA($C$849)</f>
        <v>1</v>
      </c>
    </row>
    <row r="850" spans="1:51" ht="30" customHeight="1" x14ac:dyDescent="0.15">
      <c r="A850" s="402">
        <v>6</v>
      </c>
      <c r="B850" s="402">
        <v>1</v>
      </c>
      <c r="C850" s="889" t="s">
        <v>800</v>
      </c>
      <c r="D850" s="890"/>
      <c r="E850" s="890"/>
      <c r="F850" s="890"/>
      <c r="G850" s="890"/>
      <c r="H850" s="890"/>
      <c r="I850" s="891"/>
      <c r="J850" s="417" t="s">
        <v>805</v>
      </c>
      <c r="K850" s="418"/>
      <c r="L850" s="418"/>
      <c r="M850" s="418"/>
      <c r="N850" s="418"/>
      <c r="O850" s="418"/>
      <c r="P850" s="317" t="s">
        <v>793</v>
      </c>
      <c r="Q850" s="318"/>
      <c r="R850" s="318"/>
      <c r="S850" s="318"/>
      <c r="T850" s="318"/>
      <c r="U850" s="318"/>
      <c r="V850" s="318"/>
      <c r="W850" s="318"/>
      <c r="X850" s="318"/>
      <c r="Y850" s="319">
        <v>33</v>
      </c>
      <c r="Z850" s="320"/>
      <c r="AA850" s="320"/>
      <c r="AB850" s="321"/>
      <c r="AC850" s="323" t="s">
        <v>80</v>
      </c>
      <c r="AD850" s="324"/>
      <c r="AE850" s="324"/>
      <c r="AF850" s="324"/>
      <c r="AG850" s="324"/>
      <c r="AH850" s="325" t="s">
        <v>789</v>
      </c>
      <c r="AI850" s="326"/>
      <c r="AJ850" s="326"/>
      <c r="AK850" s="326"/>
      <c r="AL850" s="327" t="s">
        <v>789</v>
      </c>
      <c r="AM850" s="328"/>
      <c r="AN850" s="328"/>
      <c r="AO850" s="329"/>
      <c r="AP850" s="322" t="s">
        <v>789</v>
      </c>
      <c r="AQ850" s="322"/>
      <c r="AR850" s="322"/>
      <c r="AS850" s="322"/>
      <c r="AT850" s="322"/>
      <c r="AU850" s="322"/>
      <c r="AV850" s="322"/>
      <c r="AW850" s="322"/>
      <c r="AX850" s="322"/>
      <c r="AY850">
        <f>COUNTA($C$850)</f>
        <v>1</v>
      </c>
    </row>
    <row r="851" spans="1:51" ht="30" customHeight="1" x14ac:dyDescent="0.15">
      <c r="A851" s="402">
        <v>7</v>
      </c>
      <c r="B851" s="402">
        <v>1</v>
      </c>
      <c r="C851" s="889" t="s">
        <v>801</v>
      </c>
      <c r="D851" s="890"/>
      <c r="E851" s="890"/>
      <c r="F851" s="890"/>
      <c r="G851" s="890"/>
      <c r="H851" s="890"/>
      <c r="I851" s="891"/>
      <c r="J851" s="417" t="s">
        <v>805</v>
      </c>
      <c r="K851" s="418"/>
      <c r="L851" s="418"/>
      <c r="M851" s="418"/>
      <c r="N851" s="418"/>
      <c r="O851" s="418"/>
      <c r="P851" s="317" t="s">
        <v>793</v>
      </c>
      <c r="Q851" s="318"/>
      <c r="R851" s="318"/>
      <c r="S851" s="318"/>
      <c r="T851" s="318"/>
      <c r="U851" s="318"/>
      <c r="V851" s="318"/>
      <c r="W851" s="318"/>
      <c r="X851" s="318"/>
      <c r="Y851" s="319">
        <v>30</v>
      </c>
      <c r="Z851" s="320"/>
      <c r="AA851" s="320"/>
      <c r="AB851" s="321"/>
      <c r="AC851" s="323" t="s">
        <v>80</v>
      </c>
      <c r="AD851" s="324"/>
      <c r="AE851" s="324"/>
      <c r="AF851" s="324"/>
      <c r="AG851" s="324"/>
      <c r="AH851" s="325" t="s">
        <v>789</v>
      </c>
      <c r="AI851" s="326"/>
      <c r="AJ851" s="326"/>
      <c r="AK851" s="326"/>
      <c r="AL851" s="327" t="s">
        <v>789</v>
      </c>
      <c r="AM851" s="328"/>
      <c r="AN851" s="328"/>
      <c r="AO851" s="329"/>
      <c r="AP851" s="322" t="s">
        <v>789</v>
      </c>
      <c r="AQ851" s="322"/>
      <c r="AR851" s="322"/>
      <c r="AS851" s="322"/>
      <c r="AT851" s="322"/>
      <c r="AU851" s="322"/>
      <c r="AV851" s="322"/>
      <c r="AW851" s="322"/>
      <c r="AX851" s="322"/>
      <c r="AY851">
        <f>COUNTA($C$851)</f>
        <v>1</v>
      </c>
    </row>
    <row r="852" spans="1:51" ht="30" customHeight="1" x14ac:dyDescent="0.15">
      <c r="A852" s="402">
        <v>8</v>
      </c>
      <c r="B852" s="402">
        <v>1</v>
      </c>
      <c r="C852" s="889" t="s">
        <v>802</v>
      </c>
      <c r="D852" s="892"/>
      <c r="E852" s="892"/>
      <c r="F852" s="892"/>
      <c r="G852" s="892"/>
      <c r="H852" s="892"/>
      <c r="I852" s="893"/>
      <c r="J852" s="417" t="s">
        <v>805</v>
      </c>
      <c r="K852" s="418"/>
      <c r="L852" s="418"/>
      <c r="M852" s="418"/>
      <c r="N852" s="418"/>
      <c r="O852" s="418"/>
      <c r="P852" s="317" t="s">
        <v>793</v>
      </c>
      <c r="Q852" s="318"/>
      <c r="R852" s="318"/>
      <c r="S852" s="318"/>
      <c r="T852" s="318"/>
      <c r="U852" s="318"/>
      <c r="V852" s="318"/>
      <c r="W852" s="318"/>
      <c r="X852" s="318"/>
      <c r="Y852" s="319">
        <v>28</v>
      </c>
      <c r="Z852" s="320"/>
      <c r="AA852" s="320"/>
      <c r="AB852" s="321"/>
      <c r="AC852" s="323" t="s">
        <v>80</v>
      </c>
      <c r="AD852" s="324"/>
      <c r="AE852" s="324"/>
      <c r="AF852" s="324"/>
      <c r="AG852" s="324"/>
      <c r="AH852" s="325" t="s">
        <v>789</v>
      </c>
      <c r="AI852" s="326"/>
      <c r="AJ852" s="326"/>
      <c r="AK852" s="326"/>
      <c r="AL852" s="327" t="s">
        <v>789</v>
      </c>
      <c r="AM852" s="328"/>
      <c r="AN852" s="328"/>
      <c r="AO852" s="329"/>
      <c r="AP852" s="322" t="s">
        <v>789</v>
      </c>
      <c r="AQ852" s="322"/>
      <c r="AR852" s="322"/>
      <c r="AS852" s="322"/>
      <c r="AT852" s="322"/>
      <c r="AU852" s="322"/>
      <c r="AV852" s="322"/>
      <c r="AW852" s="322"/>
      <c r="AX852" s="322"/>
      <c r="AY852">
        <f>COUNTA($C$852)</f>
        <v>1</v>
      </c>
    </row>
    <row r="853" spans="1:51" ht="30" customHeight="1" x14ac:dyDescent="0.15">
      <c r="A853" s="402">
        <v>9</v>
      </c>
      <c r="B853" s="402">
        <v>1</v>
      </c>
      <c r="C853" s="889" t="s">
        <v>803</v>
      </c>
      <c r="D853" s="892"/>
      <c r="E853" s="892"/>
      <c r="F853" s="892"/>
      <c r="G853" s="892"/>
      <c r="H853" s="892"/>
      <c r="I853" s="893"/>
      <c r="J853" s="417" t="s">
        <v>805</v>
      </c>
      <c r="K853" s="418"/>
      <c r="L853" s="418"/>
      <c r="M853" s="418"/>
      <c r="N853" s="418"/>
      <c r="O853" s="418"/>
      <c r="P853" s="317" t="s">
        <v>793</v>
      </c>
      <c r="Q853" s="318"/>
      <c r="R853" s="318"/>
      <c r="S853" s="318"/>
      <c r="T853" s="318"/>
      <c r="U853" s="318"/>
      <c r="V853" s="318"/>
      <c r="W853" s="318"/>
      <c r="X853" s="318"/>
      <c r="Y853" s="319">
        <v>27</v>
      </c>
      <c r="Z853" s="320"/>
      <c r="AA853" s="320"/>
      <c r="AB853" s="321"/>
      <c r="AC853" s="323" t="s">
        <v>80</v>
      </c>
      <c r="AD853" s="324"/>
      <c r="AE853" s="324"/>
      <c r="AF853" s="324"/>
      <c r="AG853" s="324"/>
      <c r="AH853" s="325" t="s">
        <v>789</v>
      </c>
      <c r="AI853" s="326"/>
      <c r="AJ853" s="326"/>
      <c r="AK853" s="326"/>
      <c r="AL853" s="327" t="s">
        <v>789</v>
      </c>
      <c r="AM853" s="328"/>
      <c r="AN853" s="328"/>
      <c r="AO853" s="329"/>
      <c r="AP853" s="322" t="s">
        <v>789</v>
      </c>
      <c r="AQ853" s="322"/>
      <c r="AR853" s="322"/>
      <c r="AS853" s="322"/>
      <c r="AT853" s="322"/>
      <c r="AU853" s="322"/>
      <c r="AV853" s="322"/>
      <c r="AW853" s="322"/>
      <c r="AX853" s="322"/>
      <c r="AY853">
        <f>COUNTA($C$853)</f>
        <v>1</v>
      </c>
    </row>
    <row r="854" spans="1:51" ht="30" customHeight="1" x14ac:dyDescent="0.15">
      <c r="A854" s="402">
        <v>10</v>
      </c>
      <c r="B854" s="402">
        <v>1</v>
      </c>
      <c r="C854" s="889" t="s">
        <v>804</v>
      </c>
      <c r="D854" s="892"/>
      <c r="E854" s="892"/>
      <c r="F854" s="892"/>
      <c r="G854" s="892"/>
      <c r="H854" s="892"/>
      <c r="I854" s="893"/>
      <c r="J854" s="417" t="s">
        <v>805</v>
      </c>
      <c r="K854" s="418"/>
      <c r="L854" s="418"/>
      <c r="M854" s="418"/>
      <c r="N854" s="418"/>
      <c r="O854" s="418"/>
      <c r="P854" s="317" t="s">
        <v>793</v>
      </c>
      <c r="Q854" s="318"/>
      <c r="R854" s="318"/>
      <c r="S854" s="318"/>
      <c r="T854" s="318"/>
      <c r="U854" s="318"/>
      <c r="V854" s="318"/>
      <c r="W854" s="318"/>
      <c r="X854" s="318"/>
      <c r="Y854" s="319">
        <v>23</v>
      </c>
      <c r="Z854" s="320"/>
      <c r="AA854" s="320"/>
      <c r="AB854" s="321"/>
      <c r="AC854" s="323" t="s">
        <v>80</v>
      </c>
      <c r="AD854" s="324"/>
      <c r="AE854" s="324"/>
      <c r="AF854" s="324"/>
      <c r="AG854" s="324"/>
      <c r="AH854" s="325" t="s">
        <v>789</v>
      </c>
      <c r="AI854" s="326"/>
      <c r="AJ854" s="326"/>
      <c r="AK854" s="326"/>
      <c r="AL854" s="327" t="s">
        <v>789</v>
      </c>
      <c r="AM854" s="328"/>
      <c r="AN854" s="328"/>
      <c r="AO854" s="329"/>
      <c r="AP854" s="322" t="s">
        <v>789</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t="s">
        <v>789</v>
      </c>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28.5" customHeight="1" x14ac:dyDescent="0.15">
      <c r="A878" s="402">
        <v>1</v>
      </c>
      <c r="B878" s="402">
        <v>1</v>
      </c>
      <c r="C878" s="421" t="s">
        <v>765</v>
      </c>
      <c r="D878" s="416"/>
      <c r="E878" s="416"/>
      <c r="F878" s="416"/>
      <c r="G878" s="416"/>
      <c r="H878" s="416"/>
      <c r="I878" s="416"/>
      <c r="J878" s="417">
        <v>1010001129704</v>
      </c>
      <c r="K878" s="418"/>
      <c r="L878" s="418"/>
      <c r="M878" s="418"/>
      <c r="N878" s="418"/>
      <c r="O878" s="418"/>
      <c r="P878" s="317" t="s">
        <v>766</v>
      </c>
      <c r="Q878" s="318"/>
      <c r="R878" s="318"/>
      <c r="S878" s="318"/>
      <c r="T878" s="318"/>
      <c r="U878" s="318"/>
      <c r="V878" s="318"/>
      <c r="W878" s="318"/>
      <c r="X878" s="318"/>
      <c r="Y878" s="319">
        <v>1.9</v>
      </c>
      <c r="Z878" s="320"/>
      <c r="AA878" s="320"/>
      <c r="AB878" s="321"/>
      <c r="AC878" s="323" t="s">
        <v>378</v>
      </c>
      <c r="AD878" s="324"/>
      <c r="AE878" s="324"/>
      <c r="AF878" s="324"/>
      <c r="AG878" s="324"/>
      <c r="AH878" s="419" t="s">
        <v>750</v>
      </c>
      <c r="AI878" s="420"/>
      <c r="AJ878" s="420"/>
      <c r="AK878" s="420"/>
      <c r="AL878" s="327" t="s">
        <v>750</v>
      </c>
      <c r="AM878" s="328"/>
      <c r="AN878" s="328"/>
      <c r="AO878" s="329"/>
      <c r="AP878" s="322" t="s">
        <v>750</v>
      </c>
      <c r="AQ878" s="322"/>
      <c r="AR878" s="322"/>
      <c r="AS878" s="322"/>
      <c r="AT878" s="322"/>
      <c r="AU878" s="322"/>
      <c r="AV878" s="322"/>
      <c r="AW878" s="322"/>
      <c r="AX878" s="322"/>
      <c r="AY878">
        <f t="shared" si="118"/>
        <v>1</v>
      </c>
    </row>
    <row r="879" spans="1:51" ht="28.5" customHeight="1" x14ac:dyDescent="0.15">
      <c r="A879" s="402">
        <v>2</v>
      </c>
      <c r="B879" s="402">
        <v>1</v>
      </c>
      <c r="C879" s="421" t="s">
        <v>774</v>
      </c>
      <c r="D879" s="416"/>
      <c r="E879" s="416"/>
      <c r="F879" s="416"/>
      <c r="G879" s="416"/>
      <c r="H879" s="416"/>
      <c r="I879" s="416"/>
      <c r="J879" s="417">
        <v>5011401002620</v>
      </c>
      <c r="K879" s="418"/>
      <c r="L879" s="418"/>
      <c r="M879" s="418"/>
      <c r="N879" s="418"/>
      <c r="O879" s="418"/>
      <c r="P879" s="317" t="s">
        <v>767</v>
      </c>
      <c r="Q879" s="318"/>
      <c r="R879" s="318"/>
      <c r="S879" s="318"/>
      <c r="T879" s="318"/>
      <c r="U879" s="318"/>
      <c r="V879" s="318"/>
      <c r="W879" s="318"/>
      <c r="X879" s="318"/>
      <c r="Y879" s="319">
        <v>0.4</v>
      </c>
      <c r="Z879" s="320"/>
      <c r="AA879" s="320"/>
      <c r="AB879" s="321"/>
      <c r="AC879" s="323" t="s">
        <v>378</v>
      </c>
      <c r="AD879" s="324"/>
      <c r="AE879" s="324"/>
      <c r="AF879" s="324"/>
      <c r="AG879" s="324"/>
      <c r="AH879" s="419" t="s">
        <v>750</v>
      </c>
      <c r="AI879" s="420"/>
      <c r="AJ879" s="420"/>
      <c r="AK879" s="420"/>
      <c r="AL879" s="327" t="s">
        <v>750</v>
      </c>
      <c r="AM879" s="328"/>
      <c r="AN879" s="328"/>
      <c r="AO879" s="329"/>
      <c r="AP879" s="322" t="s">
        <v>750</v>
      </c>
      <c r="AQ879" s="322"/>
      <c r="AR879" s="322"/>
      <c r="AS879" s="322"/>
      <c r="AT879" s="322"/>
      <c r="AU879" s="322"/>
      <c r="AV879" s="322"/>
      <c r="AW879" s="322"/>
      <c r="AX879" s="322"/>
      <c r="AY879">
        <f>COUNTA($C$879)</f>
        <v>1</v>
      </c>
    </row>
    <row r="880" spans="1:51" ht="28.5" customHeight="1" x14ac:dyDescent="0.15">
      <c r="A880" s="402">
        <v>3</v>
      </c>
      <c r="B880" s="402">
        <v>1</v>
      </c>
      <c r="C880" s="421" t="s">
        <v>779</v>
      </c>
      <c r="D880" s="416"/>
      <c r="E880" s="416"/>
      <c r="F880" s="416"/>
      <c r="G880" s="416"/>
      <c r="H880" s="416"/>
      <c r="I880" s="416"/>
      <c r="J880" s="417">
        <v>2010501030336</v>
      </c>
      <c r="K880" s="418"/>
      <c r="L880" s="418"/>
      <c r="M880" s="418"/>
      <c r="N880" s="418"/>
      <c r="O880" s="418"/>
      <c r="P880" s="317" t="s">
        <v>780</v>
      </c>
      <c r="Q880" s="318"/>
      <c r="R880" s="318"/>
      <c r="S880" s="318"/>
      <c r="T880" s="318"/>
      <c r="U880" s="318"/>
      <c r="V880" s="318"/>
      <c r="W880" s="318"/>
      <c r="X880" s="318"/>
      <c r="Y880" s="319">
        <v>0.1</v>
      </c>
      <c r="Z880" s="320"/>
      <c r="AA880" s="320"/>
      <c r="AB880" s="321"/>
      <c r="AC880" s="323" t="s">
        <v>378</v>
      </c>
      <c r="AD880" s="324"/>
      <c r="AE880" s="324"/>
      <c r="AF880" s="324"/>
      <c r="AG880" s="324"/>
      <c r="AH880" s="325" t="s">
        <v>805</v>
      </c>
      <c r="AI880" s="326"/>
      <c r="AJ880" s="326"/>
      <c r="AK880" s="326"/>
      <c r="AL880" s="327" t="s">
        <v>805</v>
      </c>
      <c r="AM880" s="328"/>
      <c r="AN880" s="328"/>
      <c r="AO880" s="329"/>
      <c r="AP880" s="322" t="s">
        <v>805</v>
      </c>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750</v>
      </c>
      <c r="F1110" s="886"/>
      <c r="G1110" s="886"/>
      <c r="H1110" s="886"/>
      <c r="I1110" s="886"/>
      <c r="J1110" s="417" t="s">
        <v>750</v>
      </c>
      <c r="K1110" s="418"/>
      <c r="L1110" s="418"/>
      <c r="M1110" s="418"/>
      <c r="N1110" s="418"/>
      <c r="O1110" s="418"/>
      <c r="P1110" s="317" t="s">
        <v>750</v>
      </c>
      <c r="Q1110" s="318"/>
      <c r="R1110" s="318"/>
      <c r="S1110" s="318"/>
      <c r="T1110" s="318"/>
      <c r="U1110" s="318"/>
      <c r="V1110" s="318"/>
      <c r="W1110" s="318"/>
      <c r="X1110" s="318"/>
      <c r="Y1110" s="319" t="s">
        <v>750</v>
      </c>
      <c r="Z1110" s="320"/>
      <c r="AA1110" s="320"/>
      <c r="AB1110" s="321"/>
      <c r="AC1110" s="323"/>
      <c r="AD1110" s="324"/>
      <c r="AE1110" s="324"/>
      <c r="AF1110" s="324"/>
      <c r="AG1110" s="324"/>
      <c r="AH1110" s="325" t="s">
        <v>805</v>
      </c>
      <c r="AI1110" s="326"/>
      <c r="AJ1110" s="326"/>
      <c r="AK1110" s="326"/>
      <c r="AL1110" s="327" t="s">
        <v>805</v>
      </c>
      <c r="AM1110" s="328"/>
      <c r="AN1110" s="328"/>
      <c r="AO1110" s="329"/>
      <c r="AP1110" s="322" t="s">
        <v>805</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90">
    <cfRule type="expression" dxfId="2791" priority="13887">
      <formula>IF(RIGHT(TEXT(Y790,"0.#"),1)=".",FALSE,TRUE)</formula>
    </cfRule>
    <cfRule type="expression" dxfId="2790" priority="13888">
      <formula>IF(RIGHT(TEXT(Y790,"0.#"),1)=".",TRUE,FALSE)</formula>
    </cfRule>
  </conditionalFormatting>
  <conditionalFormatting sqref="Y799">
    <cfRule type="expression" dxfId="2789" priority="13883">
      <formula>IF(RIGHT(TEXT(Y799,"0.#"),1)=".",FALSE,TRUE)</formula>
    </cfRule>
    <cfRule type="expression" dxfId="2788" priority="13884">
      <formula>IF(RIGHT(TEXT(Y799,"0.#"),1)=".",TRUE,FALSE)</formula>
    </cfRule>
  </conditionalFormatting>
  <conditionalFormatting sqref="Y830:Y837 Y828 Y817:Y824 Y815 Y804:Y811 Y802">
    <cfRule type="expression" dxfId="2787" priority="13665">
      <formula>IF(RIGHT(TEXT(Y802,"0.#"),1)=".",FALSE,TRUE)</formula>
    </cfRule>
    <cfRule type="expression" dxfId="2786" priority="13666">
      <formula>IF(RIGHT(TEXT(Y802,"0.#"),1)=".",TRUE,FALSE)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91:Y798 Y789">
    <cfRule type="expression" dxfId="2779" priority="13689">
      <formula>IF(RIGHT(TEXT(Y789,"0.#"),1)=".",FALSE,TRUE)</formula>
    </cfRule>
    <cfRule type="expression" dxfId="2778" priority="13690">
      <formula>IF(RIGHT(TEXT(Y789,"0.#"),1)=".",TRUE,FALSE)</formula>
    </cfRule>
  </conditionalFormatting>
  <conditionalFormatting sqref="AU790">
    <cfRule type="expression" dxfId="2777" priority="13687">
      <formula>IF(RIGHT(TEXT(AU790,"0.#"),1)=".",FALSE,TRUE)</formula>
    </cfRule>
    <cfRule type="expression" dxfId="2776" priority="13688">
      <formula>IF(RIGHT(TEXT(AU790,"0.#"),1)=".",TRUE,FALSE)</formula>
    </cfRule>
  </conditionalFormatting>
  <conditionalFormatting sqref="AU799">
    <cfRule type="expression" dxfId="2775" priority="13685">
      <formula>IF(RIGHT(TEXT(AU799,"0.#"),1)=".",FALSE,TRUE)</formula>
    </cfRule>
    <cfRule type="expression" dxfId="2774" priority="13686">
      <formula>IF(RIGHT(TEXT(AU799,"0.#"),1)=".",TRUE,FALSE)</formula>
    </cfRule>
  </conditionalFormatting>
  <conditionalFormatting sqref="AU791:AU798 AU789">
    <cfRule type="expression" dxfId="2773" priority="13683">
      <formula>IF(RIGHT(TEXT(AU789,"0.#"),1)=".",FALSE,TRUE)</formula>
    </cfRule>
    <cfRule type="expression" dxfId="2772" priority="13684">
      <formula>IF(RIGHT(TEXT(AU789,"0.#"),1)=".",TRUE,FALSE)</formula>
    </cfRule>
  </conditionalFormatting>
  <conditionalFormatting sqref="Y829 Y816 Y803">
    <cfRule type="expression" dxfId="2771" priority="13669">
      <formula>IF(RIGHT(TEXT(Y803,"0.#"),1)=".",FALSE,TRUE)</formula>
    </cfRule>
    <cfRule type="expression" dxfId="2770" priority="13670">
      <formula>IF(RIGHT(TEXT(Y803,"0.#"),1)=".",TRUE,FALSE)</formula>
    </cfRule>
  </conditionalFormatting>
  <conditionalFormatting sqref="Y838 Y825 Y812">
    <cfRule type="expression" dxfId="2769" priority="13667">
      <formula>IF(RIGHT(TEXT(Y812,"0.#"),1)=".",FALSE,TRUE)</formula>
    </cfRule>
    <cfRule type="expression" dxfId="2768" priority="13668">
      <formula>IF(RIGHT(TEXT(Y812,"0.#"),1)=".",TRUE,FALSE)</formula>
    </cfRule>
  </conditionalFormatting>
  <conditionalFormatting sqref="AU829 AU816 AU803">
    <cfRule type="expression" dxfId="2767" priority="13663">
      <formula>IF(RIGHT(TEXT(AU803,"0.#"),1)=".",FALSE,TRUE)</formula>
    </cfRule>
    <cfRule type="expression" dxfId="2766" priority="13664">
      <formula>IF(RIGHT(TEXT(AU803,"0.#"),1)=".",TRUE,FALSE)</formula>
    </cfRule>
  </conditionalFormatting>
  <conditionalFormatting sqref="AU838 AU825 AU812">
    <cfRule type="expression" dxfId="2765" priority="13661">
      <formula>IF(RIGHT(TEXT(AU812,"0.#"),1)=".",FALSE,TRUE)</formula>
    </cfRule>
    <cfRule type="expression" dxfId="2764" priority="13662">
      <formula>IF(RIGHT(TEXT(AU812,"0.#"),1)=".",TRUE,FALSE)</formula>
    </cfRule>
  </conditionalFormatting>
  <conditionalFormatting sqref="AU830:AU837 AU828 AU817:AU824 AU815 AU804:AU811 AU802">
    <cfRule type="expression" dxfId="2763" priority="13659">
      <formula>IF(RIGHT(TEXT(AU802,"0.#"),1)=".",FALSE,TRUE)</formula>
    </cfRule>
    <cfRule type="expression" dxfId="2762" priority="13660">
      <formula>IF(RIGHT(TEXT(AU802,"0.#"),1)=".",TRUE,FALSE)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88">
    <cfRule type="expression" dxfId="705" priority="1">
      <formula>IF(RIGHT(TEXT(AM88,"0.#"),1)=".",FALSE,TRUE)</formula>
    </cfRule>
    <cfRule type="expression" dxfId="704" priority="2">
      <formula>IF(RIGHT(TEXT(AM88,"0.#"),1)=".",TRUE,FALSE)</formula>
    </cfRule>
  </conditionalFormatting>
  <conditionalFormatting sqref="AE88">
    <cfRule type="expression" dxfId="703" priority="5">
      <formula>IF(RIGHT(TEXT(AE88,"0.#"),1)=".",FALSE,TRUE)</formula>
    </cfRule>
    <cfRule type="expression" dxfId="702" priority="6">
      <formula>IF(RIGHT(TEXT(AE88,"0.#"),1)=".",TRUE,FALSE)</formula>
    </cfRule>
  </conditionalFormatting>
  <conditionalFormatting sqref="AI88">
    <cfRule type="expression" dxfId="701" priority="3">
      <formula>IF(RIGHT(TEXT(AI88,"0.#"),1)=".",FALSE,TRUE)</formula>
    </cfRule>
    <cfRule type="expression" dxfId="700" priority="4">
      <formula>IF(RIGHT(TEXT(AI88,"0.#"),1)=".",TRUE,FALSE)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749</v>
      </c>
      <c r="M2" s="13" t="str">
        <f>IF(L2="","",K2)</f>
        <v>社会保障</v>
      </c>
      <c r="N2" s="13" t="str">
        <f>IF(M2="","",IF(N1&lt;&gt;"",CONCATENATE(N1,"、",M2),M2))</f>
        <v>社会保障</v>
      </c>
      <c r="O2" s="13"/>
      <c r="P2" s="12" t="s">
        <v>74</v>
      </c>
      <c r="Q2" s="17" t="s">
        <v>749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749</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749</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t="s">
        <v>749</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749</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390</v>
      </c>
      <c r="AF2" s="995"/>
      <c r="AG2" s="995"/>
      <c r="AH2" s="995"/>
      <c r="AI2" s="995" t="s">
        <v>412</v>
      </c>
      <c r="AJ2" s="995"/>
      <c r="AK2" s="995"/>
      <c r="AL2" s="454"/>
      <c r="AM2" s="995" t="s">
        <v>509</v>
      </c>
      <c r="AN2" s="995"/>
      <c r="AO2" s="995"/>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390</v>
      </c>
      <c r="AF9" s="995"/>
      <c r="AG9" s="995"/>
      <c r="AH9" s="995"/>
      <c r="AI9" s="995" t="s">
        <v>412</v>
      </c>
      <c r="AJ9" s="995"/>
      <c r="AK9" s="995"/>
      <c r="AL9" s="454"/>
      <c r="AM9" s="995" t="s">
        <v>509</v>
      </c>
      <c r="AN9" s="995"/>
      <c r="AO9" s="995"/>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390</v>
      </c>
      <c r="AF16" s="995"/>
      <c r="AG16" s="995"/>
      <c r="AH16" s="995"/>
      <c r="AI16" s="995" t="s">
        <v>412</v>
      </c>
      <c r="AJ16" s="995"/>
      <c r="AK16" s="995"/>
      <c r="AL16" s="454"/>
      <c r="AM16" s="995" t="s">
        <v>509</v>
      </c>
      <c r="AN16" s="995"/>
      <c r="AO16" s="995"/>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390</v>
      </c>
      <c r="AF23" s="995"/>
      <c r="AG23" s="995"/>
      <c r="AH23" s="995"/>
      <c r="AI23" s="995" t="s">
        <v>412</v>
      </c>
      <c r="AJ23" s="995"/>
      <c r="AK23" s="995"/>
      <c r="AL23" s="454"/>
      <c r="AM23" s="995" t="s">
        <v>509</v>
      </c>
      <c r="AN23" s="995"/>
      <c r="AO23" s="995"/>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390</v>
      </c>
      <c r="AF30" s="995"/>
      <c r="AG30" s="995"/>
      <c r="AH30" s="995"/>
      <c r="AI30" s="995" t="s">
        <v>412</v>
      </c>
      <c r="AJ30" s="995"/>
      <c r="AK30" s="995"/>
      <c r="AL30" s="454"/>
      <c r="AM30" s="995" t="s">
        <v>509</v>
      </c>
      <c r="AN30" s="995"/>
      <c r="AO30" s="995"/>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390</v>
      </c>
      <c r="AF37" s="995"/>
      <c r="AG37" s="995"/>
      <c r="AH37" s="995"/>
      <c r="AI37" s="995" t="s">
        <v>412</v>
      </c>
      <c r="AJ37" s="995"/>
      <c r="AK37" s="995"/>
      <c r="AL37" s="454"/>
      <c r="AM37" s="995" t="s">
        <v>509</v>
      </c>
      <c r="AN37" s="995"/>
      <c r="AO37" s="995"/>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390</v>
      </c>
      <c r="AF44" s="995"/>
      <c r="AG44" s="995"/>
      <c r="AH44" s="995"/>
      <c r="AI44" s="995" t="s">
        <v>412</v>
      </c>
      <c r="AJ44" s="995"/>
      <c r="AK44" s="995"/>
      <c r="AL44" s="454"/>
      <c r="AM44" s="995" t="s">
        <v>509</v>
      </c>
      <c r="AN44" s="995"/>
      <c r="AO44" s="995"/>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3"/>
      <c r="Z51" s="410"/>
      <c r="AA51" s="411"/>
      <c r="AB51" s="454" t="s">
        <v>11</v>
      </c>
      <c r="AC51" s="1008"/>
      <c r="AD51" s="1009"/>
      <c r="AE51" s="995" t="s">
        <v>390</v>
      </c>
      <c r="AF51" s="995"/>
      <c r="AG51" s="995"/>
      <c r="AH51" s="995"/>
      <c r="AI51" s="995" t="s">
        <v>412</v>
      </c>
      <c r="AJ51" s="995"/>
      <c r="AK51" s="995"/>
      <c r="AL51" s="454"/>
      <c r="AM51" s="995" t="s">
        <v>509</v>
      </c>
      <c r="AN51" s="995"/>
      <c r="AO51" s="995"/>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390</v>
      </c>
      <c r="AF58" s="995"/>
      <c r="AG58" s="995"/>
      <c r="AH58" s="995"/>
      <c r="AI58" s="995" t="s">
        <v>412</v>
      </c>
      <c r="AJ58" s="995"/>
      <c r="AK58" s="995"/>
      <c r="AL58" s="454"/>
      <c r="AM58" s="995" t="s">
        <v>509</v>
      </c>
      <c r="AN58" s="995"/>
      <c r="AO58" s="995"/>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390</v>
      </c>
      <c r="AF65" s="995"/>
      <c r="AG65" s="995"/>
      <c r="AH65" s="995"/>
      <c r="AI65" s="995" t="s">
        <v>412</v>
      </c>
      <c r="AJ65" s="995"/>
      <c r="AK65" s="995"/>
      <c r="AL65" s="454"/>
      <c r="AM65" s="995" t="s">
        <v>509</v>
      </c>
      <c r="AN65" s="995"/>
      <c r="AO65" s="995"/>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2021-08-26T01:28:51Z</cp:lastPrinted>
  <dcterms:created xsi:type="dcterms:W3CDTF">2012-03-13T00:50:25Z</dcterms:created>
  <dcterms:modified xsi:type="dcterms:W3CDTF">2021-08-26T01:29:01Z</dcterms:modified>
</cp:coreProperties>
</file>