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法\"/>
    </mc:Choice>
  </mc:AlternateContent>
  <bookViews>
    <workbookView xWindow="1860" yWindow="0" windowWidth="28800" windowHeight="1108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71"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<sst xmlns="http://schemas.openxmlformats.org/spreadsheetml/2006/main" count="2345" uniqueCount="707">
  <si>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</si>
  <si>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</si>
  <si>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</si>
  <si>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</si>
  <si>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</si>
  <si>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</si>
  <si>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</si>
  <si>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</si>
  <si>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</si>
  <si>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</si>
  <si>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</si>
  <si>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</si>
  <si>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</si>
  <si>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</si>
  <si>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</si>
  <si>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</si>
  <si>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</si>
  <si>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</si>
  <si>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</si>
  <si>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</si>
  <si>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</si>
  <si>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</si>
  <si>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</si>
  <si>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</si>
  <si>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</si>
  <si>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</si>
  <si>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</si>
  <si>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</si>
  <si>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</si>
  <si>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</si>
  <si>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</si>
  <si>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</si>
  <si>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</si>
  <si>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</si>
  <si>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</si>
  <si>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</si>
  <si>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</si>
  <si>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</si>
  <si>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</si>
  <si>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</si>
  <si>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</si>
  <si>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</si>
  <si>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</si>
  <si>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</si>
  <si>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</si>
  <si>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</si>
  <si>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</si>
  <si>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</si>
  <si>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</si>
  <si>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</si>
  <si>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</si>
  <si>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</si>
  <si>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</si>
  <si>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</si>
  <si>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</si>
  <si>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</si>
  <si>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</si>
  <si>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</si>
  <si>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</si>
  <si>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</si>
  <si>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</si>
  <si>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</si>
  <si>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</si>
  <si>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</si>
  <si>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</si>
  <si>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</si>
  <si>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</si>
  <si>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</si>
  <si>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</si>
  <si>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</si>
  <si>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</si>
  <si>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</si>
  <si>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</si>
  <si>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</si>
  <si>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</si>
  <si>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</si>
  <si>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</si>
  <si>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</si>
  <si>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</si>
  <si>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</si>
  <si>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</si>
  <si>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</si>
  <si>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</si>
  <si>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</si>
  <si>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</si>
  <si>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</si>
  <si>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</si>
  <si>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</si>
  <si>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</si>
  <si>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</si>
  <si>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</si>
  <si>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</si>
  <si>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</si>
  <si>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</si>
  <si>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</si>
  <si>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</si>
  <si>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</si>
  <si>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</si>
  <si>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</si>
  <si>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</si>
  <si>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</si>
  <si>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</si>
  <si>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</si>
  <si>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</si>
  <si>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</si>
  <si>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</si>
  <si>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</si>
  <si>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</si>
  <si>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</si>
  <si>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</si>
  <si>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</si>
  <si>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</si>
  <si>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</si>
  <si>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</si>
  <si>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</si>
  <si>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</si>
  <si>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</si>
  <si>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</si>
  <si>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</si>
  <si>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</si>
  <si>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</si>
  <si>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</si>
  <si>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</si>
  <si>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</si>
  <si>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</si>
  <si>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</si>
  <si>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</si>
  <si>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</si>
  <si>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</si>
  <si>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</si>
  <si>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</si>
  <si>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</si>
  <si>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</si>
  <si>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</si>
  <si>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</si>
  <si>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</si>
  <si>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</si>
  <si>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</si>
  <si>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</si>
  <si>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</si>
  <si>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</si>
  <si>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</si>
  <si>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</si>
  <si>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</si>
  <si>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</si>
  <si>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</si>
  <si>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</si>
  <si>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</si>
  <si>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</si>
  <si>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</si>
  <si>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</si>
  <si>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</si>
  <si>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</si>
  <si>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</si>
  <si>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</si>
  <si>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</si>
  <si>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</si>
  <si>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</si>
  <si>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</si>
  <si>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</si>
  <si>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</si>
  <si>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</si>
  <si>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</si>
  <si>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</si>
  <si>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</si>
  <si>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</si>
  <si>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</si>
  <si>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</si>
  <si>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</si>
  <si>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</si>
  <si>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</si>
  <si>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</si>
  <si>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</si>
  <si>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</si>
  <si>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</si>
  <si>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</si>
  <si>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</si>
  <si>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</si>
  <si>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</si>
  <si>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</si>
  <si>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</si>
  <si>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</si>
  <si>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</si>
  <si>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</si>
  <si>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</si>
  <si>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</si>
  <si>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</si>
  <si>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</si>
  <si>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</si>
  <si>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</si>
  <si>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</si>
  <si>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</si>
  <si>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</si>
  <si>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</si>
  <si>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</si>
  <si>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</si>
  <si>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</si>
  <si>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</si>
  <si>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</si>
  <si>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</si>
  <si>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</si>
  <si>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</si>
  <si>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</si>
  <si>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</si>
  <si>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</si>
  <si>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</si>
  <si>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</si>
  <si>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</si>
  <si>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</si>
  <si>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</si>
  <si>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</si>
  <si>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</si>
  <si>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</si>
  <si>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</si>
  <si>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</si>
  <si>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</si>
  <si>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</si>
  <si>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</si>
  <si>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</si>
  <si>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</si>
  <si>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</si>
  <si>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</si>
  <si>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</si>
  <si>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</si>
  <si>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</si>
  <si>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</si>
  <si>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</si>
  <si>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</si>
  <si>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</si>
  <si>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</si>
  <si>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</si>
  <si>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</si>
  <si>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</si>
  <si>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</si>
  <si>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</si>
  <si>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</si>
  <si>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</si>
  <si>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</si>
  <si>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</si>
  <si>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</si>
  <si>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</si>
  <si>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</si>
  <si>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</si>
  <si>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</si>
  <si>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</si>
  <si>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</si>
  <si>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</si>
  <si>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</si>
  <si>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</si>
  <si>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</si>
  <si>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</si>
  <si>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</si>
  <si>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</si>
  <si>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</si>
  <si>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</si>
  <si>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</si>
  <si>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</si>
  <si>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</si>
  <si>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</si>
  <si>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</si>
  <si>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</si>
  <si>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</si>
  <si>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</si>
  <si>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</si>
  <si>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</si>
  <si>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</si>
  <si>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</si>
  <si>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</si>
  <si>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</si>
  <si>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</si>
  <si>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</si>
  <si>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</si>
  <si>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</si>
  <si>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</si>
  <si>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</si>
  <si>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</si>
  <si>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</si>
  <si>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</si>
  <si>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</si>
  <si>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</si>
  <si>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</si>
  <si>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</si>
  <si>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</si>
  <si>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</si>
  <si>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</si>
  <si>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</si>
  <si>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</si>
  <si>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</si>
  <si>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</si>
  <si>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</si>
  <si>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</si>
  <si>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</si>
  <si>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</si>
  <si>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</si>
  <si>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</si>
  <si>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</si>
  <si>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</si>
  <si>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</si>
  <si>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</si>
  <si>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</si>
  <si>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</si>
  <si>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</si>
  <si>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</si>
  <si>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</si>
  <si>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</si>
  <si>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</si>
  <si>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</si>
  <si>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</si>
  <si>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</si>
  <si>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</si>
  <si>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</si>
  <si>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</si>
  <si>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</si>
  <si>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</si>
  <si>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</si>
  <si>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</si>
  <si>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</si>
  <si>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</si>
  <si>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</si>
  <si>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</si>
  <si>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</si>
  <si>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</si>
  <si>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</si>
  <si>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</si>
  <si>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</si>
  <si>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</si>
  <si>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</si>
  <si>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</si>
  <si>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</si>
  <si>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</si>
  <si>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</si>
  <si>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</si>
  <si>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</si>
  <si>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</si>
  <si>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</si>
  <si>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</si>
  <si>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</si>
  <si>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</si>
  <si>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</si>
  <si>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</si>
  <si>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</si>
  <si>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</si>
  <si>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</si>
  <si>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</si>
  <si>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</si>
  <si>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</si>
  <si>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</si>
  <si>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</si>
  <si>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</si>
  <si>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</si>
  <si>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</si>
  <si>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</si>
  <si>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</si>
  <si>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</si>
  <si>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</si>
  <si>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</si>
  <si>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</si>
  <si>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</si>
  <si>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</si>
  <si>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</si>
  <si>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</si>
  <si>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</si>
  <si>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</si>
  <si>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</si>
  <si>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</si>
  <si>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</si>
  <si>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</si>
  <si>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</si>
  <si>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</si>
  <si>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</si>
  <si>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</si>
  <si>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</si>
  <si>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</si>
  <si>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</si>
  <si>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</si>
  <si>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</si>
  <si>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</si>
  <si>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</si>
  <si>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</si>
  <si>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</si>
  <si>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</si>
  <si>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</si>
  <si>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</si>
  <si>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</si>
  <si>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</si>
  <si>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</si>
  <si>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</si>
  <si>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</si>
  <si>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</si>
  <si>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</si>
  <si>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</si>
  <si>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</si>
  <si>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</si>
  <si>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</si>
  <si>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</si>
  <si>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</si>
  <si>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</si>
  <si>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</si>
  <si>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</si>
  <si>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</si>
  <si>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</si>
  <si>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</si>
  <si>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</si>
  <si>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</si>
  <si>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</si>
  <si>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</si>
  <si>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</si>
  <si>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</si>
  <si>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</si>
  <si>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</si>
  <si>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</si>
  <si>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</si>
  <si>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</si>
  <si>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</si>
  <si>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</si>
  <si>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</si>
  <si>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</si>
  <si>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</si>
  <si>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</si>
  <si>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</si>
  <si>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</si>
  <si>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</si>
  <si>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</si>
  <si>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</si>
  <si>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</si>
  <si>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</si>
  <si>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</si>
  <si>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</si>
  <si>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</si>
  <si>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</si>
  <si>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</si>
  <si>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</si>
  <si>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</si>
  <si>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</si>
  <si>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</si>
  <si>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</si>
  <si>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</si>
  <si>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</si>
  <si>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</si>
  <si>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</si>
  <si>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</si>
  <si>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</si>
  <si>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</si>
  <si>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</si>
  <si>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</si>
  <si>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</si>
  <si>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</si>
  <si>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</si>
  <si>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</si>
  <si>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</si>
  <si>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</si>
  <si>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</si>
  <si>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</si>
  <si>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</si>
  <si>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</si>
  <si>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</si>
  <si>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</si>
  <si>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</si>
  <si>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</si>
  <si>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</si>
  <si>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</si>
  <si>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</si>
  <si>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</si>
  <si>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</si>
  <si>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</si>
  <si>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</si>
  <si>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</si>
  <si>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</si>
  <si>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</si>
  <si>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</si>
  <si>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</si>
  <si>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</si>
  <si>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</si>
  <si>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</si>
  <si>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</si>
  <si>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</si>
  <si>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</si>
  <si>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</si>
  <si>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</si>
  <si>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</si>
  <si>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</si>
  <si>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</si>
  <si>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</si>
  <si>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</si>
  <si>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</si>
  <si>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</si>
  <si>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</si>
  <si>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</si>
  <si>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</si>
  <si>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</si>
  <si>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</si>
  <si>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</si>
  <si>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</si>
  <si>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</si>
  <si>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</si>
  <si>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</si>
  <si>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</si>
  <si>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</si>
  <si>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</si>
  <si>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</si>
  <si>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</si>
  <si>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</si>
  <si>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</si>
  <si>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</si>
  <si>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</si>
  <si>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</si>
  <si>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</si>
  <si>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</si>
  <si>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</si>
  <si>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</si>
  <si>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</si>
  <si>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</si>
  <si>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</si>
  <si>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</si>
  <si>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</si>
  <si>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</si>
  <si>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</si>
  <si>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</si>
  <si>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</si>
  <si>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</si>
  <si>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</si>
  <si>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</si>
  <si>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</si>
  <si>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</si>
  <si>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</si>
  <si>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</si>
  <si>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</si>
  <si>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</si>
  <si>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</si>
  <si>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</si>
  <si>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</si>
  <si>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</si>
  <si>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</si>
  <si>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</si>
  <si>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</si>
  <si>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</si>
  <si>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</si>
  <si>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</si>
  <si>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</si>
  <si>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</si>
  <si>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</si>
  <si>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</si>
  <si>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</si>
  <si>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</si>
  <si>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</si>
  <si>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</si>
  <si>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</si>
  <si>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</si>
  <si>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</si>
  <si>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</si>
  <si>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</si>
  <si>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</si>
  <si>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</si>
  <si>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</si>
  <si>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</si>
  <si>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</si>
  <si>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</si>
  <si>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</si>
  <si>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</si>
  <si>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</si>
  <si>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</si>
  <si>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</si>
  <si>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</si>
  <si>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</si>
  <si>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</si>
  <si>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</si>
  <si>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</si>
  <si>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</si>
  <si>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</si>
  <si>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</si>
  <si>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</si>
  <si>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</si>
  <si>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</si>
  <si>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</si>
  <si>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</si>
  <si>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</si>
  <si>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</si>
  <si>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</si>
  <si>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</si>
  <si>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</si>
  <si>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</si>
  <si>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</si>
  <si>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</si>
  <si>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</si>
  <si>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</si>
  <si>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</si>
  <si>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</si>
  <si>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</si>
  <si>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</si>
  <si>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</si>
  <si>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</si>
  <si>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</si>
  <si>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</si>
  <si>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</si>
  <si>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</si>
  <si>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</si>
  <si>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</si>
  <si>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</si>
  <si>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</si>
  <si>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</si>
  <si>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</si>
  <si>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</si>
  <si>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</si>
  <si>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</si>
  <si>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</si>
  <si>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</si>
  <si>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</si>
  <si>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</si>
  <si>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</si>
  <si>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</si>
  <si>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</si>
  <si>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</si>
  <si>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</si>
  <si>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</si>
  <si>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</si>
  <si>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</si>
  <si>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</si>
  <si>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</si>
  <si>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</si>
  <si>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</si>
  <si>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</si>
  <si>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</si>
  <si>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</si>
  <si>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</si>
  <si>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</si>
  <si>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</si>
  <si>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</si>
  <si>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</si>
  <si>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</si>
  <si>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国際労働関係事業</t>
  </si>
  <si>
    <t>労働基準局</t>
  </si>
  <si>
    <t>田村　雅</t>
  </si>
  <si>
    <t>平成14年度</t>
  </si>
  <si>
    <t>終了予定なし</t>
  </si>
  <si>
    <t>労働関係法課</t>
  </si>
  <si>
    <t>-</t>
  </si>
  <si>
    <t>日本の労働法制及び労使慣行等の雇用安定施策について、実際に活用する割合を90％以上とすること。</t>
  </si>
  <si>
    <t>本事業により学んだ日本の労働法制及び労使慣行等の雇用安定施策について、本事業の参加者が所属する労働組合及び企業において、実際に活用する割合
（計算式）
（所属組織への提案者数／研修受講者数）×100</t>
  </si>
  <si>
    <t>本事業による研修を受講した研修生の人数</t>
  </si>
  <si>
    <t>人</t>
  </si>
  <si>
    <t>X(費用[円])／Y(受講した研修生の人数[人])　　　　　　　　　　　　　　</t>
    <phoneticPr fontId="5"/>
  </si>
  <si>
    <t>円/人</t>
  </si>
  <si>
    <t>398,684,504
/1,691</t>
  </si>
  <si>
    <t>402,871,526
/1,690</t>
  </si>
  <si>
    <t>施策大目標４　安定した労使関係等の形成を促進すること</t>
  </si>
  <si>
    <t>労使関係が「安定的に維持されている」及び「概ね安定的に維持されている」と認識している労使当事者の割合</t>
  </si>
  <si>
    <t>669</t>
  </si>
  <si>
    <t>606</t>
  </si>
  <si>
    <t>541</t>
  </si>
  <si>
    <t>447</t>
  </si>
  <si>
    <t>457</t>
  </si>
  <si>
    <t>470</t>
  </si>
  <si>
    <t>469</t>
  </si>
  <si>
    <t>404</t>
  </si>
  <si>
    <t>464</t>
  </si>
  <si>
    <t>○</t>
  </si>
  <si>
    <t>厚労</t>
  </si>
  <si>
    <t>雇用保険法第62条第１項第６号
雇用保険法施行規則第115条第13号</t>
    <phoneticPr fontId="5"/>
  </si>
  <si>
    <t>-</t>
    <phoneticPr fontId="5"/>
  </si>
  <si>
    <t>労使関係安定形成促進
事業委託費</t>
    <phoneticPr fontId="5"/>
  </si>
  <si>
    <t>国際労働関係事業委託業務実施結果報告書</t>
    <phoneticPr fontId="5"/>
  </si>
  <si>
    <t>施策目標Ⅲ－４－１　労使関係が将来にわたり安定的に推移するよう集団的労使関係のルールの確立及び普及等を図るとともに、集団的労使紛争の迅速かつ適切な解決を図ること</t>
    <phoneticPr fontId="5"/>
  </si>
  <si>
    <t>点検対象外</t>
    <rPh sb="0" eb="2">
      <t>テンケン</t>
    </rPh>
    <rPh sb="2" eb="4">
      <t>タイショウ</t>
    </rPh>
    <rPh sb="4" eb="5">
      <t>ガイ</t>
    </rPh>
    <phoneticPr fontId="5"/>
  </si>
  <si>
    <t>途上国の労使関係の発展、国内の雇用の安定等、我が国の国益に資する事業として広く国民のニーズがある。</t>
    <phoneticPr fontId="5"/>
  </si>
  <si>
    <t>本事業はODA事業であり、国が実施すべき事業である。</t>
    <phoneticPr fontId="5"/>
  </si>
  <si>
    <t>途上国など海外の労使関係の発展のために行う事業であり、政策目的達成に向けて、優先度の高い事業である。</t>
    <phoneticPr fontId="5"/>
  </si>
  <si>
    <t>‐</t>
  </si>
  <si>
    <t>本事業の実施に当たり、真に必要な経費のみに限定し支出している。</t>
    <phoneticPr fontId="5"/>
  </si>
  <si>
    <t>本事業で得た情報を受託者がホームページ等で公開・配信し、日本企業の人事労務担当者や国内外の労働関係機関等により活用されている。</t>
    <rPh sb="9" eb="12">
      <t>ジュタクシャ</t>
    </rPh>
    <rPh sb="19" eb="20">
      <t>トウ</t>
    </rPh>
    <rPh sb="28" eb="30">
      <t>ニホン</t>
    </rPh>
    <rPh sb="30" eb="32">
      <t>キギョウ</t>
    </rPh>
    <rPh sb="33" eb="35">
      <t>ジンジ</t>
    </rPh>
    <rPh sb="35" eb="37">
      <t>ロウム</t>
    </rPh>
    <rPh sb="37" eb="40">
      <t>タントウシャ</t>
    </rPh>
    <rPh sb="41" eb="44">
      <t>コクナイガイ</t>
    </rPh>
    <rPh sb="45" eb="47">
      <t>ロウドウ</t>
    </rPh>
    <rPh sb="47" eb="49">
      <t>カンケイ</t>
    </rPh>
    <rPh sb="49" eb="51">
      <t>キカン</t>
    </rPh>
    <rPh sb="51" eb="52">
      <t>トウ</t>
    </rPh>
    <rPh sb="55" eb="57">
      <t>カツヨウ</t>
    </rPh>
    <phoneticPr fontId="5"/>
  </si>
  <si>
    <t>○発展途上国を中心とする各国の労働関係指導者（労働組合関係、使用者団体関係等）を我が国に招へいし、座学による講義や企業訪問、我が国の労使関係者との意見交換等を行うことにより、我が国の労使関係法制や労働事情等に関する理解を深めさせるもの。
○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
※本事業は諸外国に対する技術協力の一環としてＯＤＡ事業とされている。</t>
    <phoneticPr fontId="5"/>
  </si>
  <si>
    <t>アジア、アフリカ、中南米などの国・地域の労働組合指導者、使用者団体指導者等を対象とした招へい研修や現地セミナーの開催等により、我が国の労使関係法制や労働事情等に対する理解を深めさせ、労使協調による労使関係の普及や民主的かつ自主的な労使関係の構築、我が国との良好な関係の構築を推進し、ひいては、日本国内の雇用の安定を図ること。</t>
    <phoneticPr fontId="5"/>
  </si>
  <si>
    <t>404,159,446
/1,567</t>
    <phoneticPr fontId="5"/>
  </si>
  <si>
    <t>有</t>
  </si>
  <si>
    <t>無</t>
  </si>
  <si>
    <t>一般競争入札による受託者選定時、事業実施時、事業終了後の精算時等の各段階において、事業実施に要する費用が必要かつ合理的なものとなっているか確認し、必要に応じ委託先に対し助言・指導を行い、適切に予算を執行している。事業の目標も達成しており今後も効率的な事業の継続実施に努める。</t>
    <phoneticPr fontId="5"/>
  </si>
  <si>
    <t>受託者として労働組合関係者に対する招へい研修、現地セミナー等の実施</t>
    <phoneticPr fontId="5"/>
  </si>
  <si>
    <t>受託者として使用者団体関係者に対する招へい研修、現地セミナー等の実施</t>
    <phoneticPr fontId="5"/>
  </si>
  <si>
    <t>成果実績は成果目標を達成している。</t>
    <rPh sb="10" eb="12">
      <t>タッセイ</t>
    </rPh>
    <phoneticPr fontId="5"/>
  </si>
  <si>
    <t>事業費</t>
    <rPh sb="0" eb="3">
      <t>ジギョウヒ</t>
    </rPh>
    <phoneticPr fontId="5"/>
  </si>
  <si>
    <t>旅費、庁費、謝金等</t>
    <phoneticPr fontId="5"/>
  </si>
  <si>
    <t>人件費</t>
    <rPh sb="0" eb="3">
      <t>ジンケンヒ</t>
    </rPh>
    <phoneticPr fontId="5"/>
  </si>
  <si>
    <t>本事業に係る職員給与(社会保険料等を含む)</t>
    <phoneticPr fontId="5"/>
  </si>
  <si>
    <t>消費税等</t>
    <rPh sb="0" eb="3">
      <t>ショウヒゼイ</t>
    </rPh>
    <rPh sb="3" eb="4">
      <t>トウ</t>
    </rPh>
    <phoneticPr fontId="5"/>
  </si>
  <si>
    <t>管理費</t>
    <rPh sb="0" eb="3">
      <t>カンリヒ</t>
    </rPh>
    <phoneticPr fontId="5"/>
  </si>
  <si>
    <t>借料・通信運搬費等</t>
    <phoneticPr fontId="5"/>
  </si>
  <si>
    <t>384,508,336/1,255</t>
    <phoneticPr fontId="5"/>
  </si>
  <si>
    <t>国際労働関係事業は発展途上国を中心とする各国の労働関係指導者（労働組合関係、使用者団体関係）を我が国に招へいし、座学による講義や企業訪問、我が国の労使関係者との意見交換等を行うことにより、我が国の労使関係法制や労働事情等に関する理解を深めさせるもの。
また、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ことから測定指標に寄与している。
また、本事業の大部分は諸外国に対する技術協力の一環としてＯＤＡ事業とされている。</t>
    <phoneticPr fontId="5"/>
  </si>
  <si>
    <t>-</t>
    <phoneticPr fontId="5"/>
  </si>
  <si>
    <t>　 　X/Y</t>
    <phoneticPr fontId="5"/>
  </si>
  <si>
    <t>A.公益財団法人国際労働財団</t>
    <phoneticPr fontId="5"/>
  </si>
  <si>
    <t>B.一般財団法人海外産業人材育成協会</t>
    <rPh sb="16" eb="18">
      <t>キョウカイ</t>
    </rPh>
    <phoneticPr fontId="5"/>
  </si>
  <si>
    <t>研修生１人当たりの宿泊費等は複数者から見積書を入手し、安価なものを選んでいるため妥当である。</t>
    <phoneticPr fontId="5"/>
  </si>
  <si>
    <t>研修生１人当たりの宿泊費等は複数者から見積書を入手した上で安価なものを選んでいる。</t>
    <phoneticPr fontId="5"/>
  </si>
  <si>
    <t>総合評価落札方式による一般競争入札により選定していることから支出先の選定は妥当である。
当該入札方式に移行後、１者応札が続いているため、募集期間の延長、実績要件の緩和などを行っている。
また、新規に本事業に参入しようとする者が業務内容、業務量等を十分理解するために、入札募集時において仕様書等を公布することで事業に係る情報を提供しており、当該目的に資するよう仕様書等の記載内容の見直しを適宜行っている。
令和３年度調達時においては新型コロナウイルス感染症の感染拡大防止に関する対応について記載した。次回の入札に向け、仕様書の記載の更なる見直しを検討する。</t>
    <rPh sb="4" eb="6">
      <t>ラクサツ</t>
    </rPh>
    <rPh sb="30" eb="32">
      <t>シシュツ</t>
    </rPh>
    <rPh sb="32" eb="33">
      <t>サキ</t>
    </rPh>
    <rPh sb="34" eb="36">
      <t>センテイ</t>
    </rPh>
    <rPh sb="37" eb="39">
      <t>ダトウ</t>
    </rPh>
    <phoneticPr fontId="5"/>
  </si>
  <si>
    <t>新型コロナウイルス感染症拡大の影響により、計画していたセミナーのうち数回のセミナーを開催中止とせざるをえなかったことから、研修参加者数の実績は当初見込みを下回ったが、達成率は97.7％であり、活動指標を概ね達成しているといえる。
なお、雇用保険二事業懇談会における事業執行率の基準（80％）を上回っている。</t>
    <rPh sb="12" eb="14">
      <t>カクダイ</t>
    </rPh>
    <rPh sb="15" eb="17">
      <t>エイキョウ</t>
    </rPh>
    <rPh sb="21" eb="23">
      <t>ケイカク</t>
    </rPh>
    <rPh sb="34" eb="36">
      <t>スウカイ</t>
    </rPh>
    <rPh sb="42" eb="44">
      <t>カイサイ</t>
    </rPh>
    <rPh sb="44" eb="46">
      <t>チュウシ</t>
    </rPh>
    <rPh sb="61" eb="63">
      <t>ケンシュウ</t>
    </rPh>
    <rPh sb="63" eb="67">
      <t>サンカシャスウ</t>
    </rPh>
    <rPh sb="68" eb="70">
      <t>ジッセキ</t>
    </rPh>
    <rPh sb="71" eb="73">
      <t>トウショ</t>
    </rPh>
    <rPh sb="73" eb="75">
      <t>ミコ</t>
    </rPh>
    <rPh sb="77" eb="79">
      <t>シタマワ</t>
    </rPh>
    <rPh sb="83" eb="86">
      <t>タッセイリツ</t>
    </rPh>
    <rPh sb="96" eb="98">
      <t>カツドウ</t>
    </rPh>
    <rPh sb="98" eb="100">
      <t>シヒョウ</t>
    </rPh>
    <rPh sb="101" eb="102">
      <t>オオム</t>
    </rPh>
    <rPh sb="103" eb="105">
      <t>タッセイ</t>
    </rPh>
    <rPh sb="146" eb="148">
      <t>ウワマワ</t>
    </rPh>
    <phoneticPr fontId="5"/>
  </si>
  <si>
    <t>△</t>
  </si>
  <si>
    <t>執行率は良好であり、成果実績も毎年度目標を達成しており、また、活動実績も毎年度見込みを概ね達成していることから、良好な効果が上がっていると考えられる。</t>
    <rPh sb="0" eb="2">
      <t>シッコウ</t>
    </rPh>
    <rPh sb="2" eb="3">
      <t>リツ</t>
    </rPh>
    <rPh sb="4" eb="6">
      <t>リョウコウ</t>
    </rPh>
    <rPh sb="43" eb="44">
      <t>オオム</t>
    </rPh>
    <phoneticPr fontId="5"/>
  </si>
  <si>
    <t>公益財団法人国際
労働財団</t>
    <phoneticPr fontId="5"/>
  </si>
  <si>
    <t>一般財団法人海外
産業人材育成協会</t>
    <phoneticPr fontId="5"/>
  </si>
  <si>
    <t>研修生から費用は徴収しないが、海外の労使のリーダーを育成し日本の国益に資するという目的から、事業主と被保険者の労使折半の拠出である雇用保険から支出することは妥当である。</t>
    <rPh sb="46" eb="49">
      <t>ジギョウヌシ</t>
    </rPh>
    <rPh sb="50" eb="54">
      <t>ヒホケンシャ</t>
    </rPh>
    <rPh sb="55" eb="57">
      <t>ロウシ</t>
    </rPh>
    <rPh sb="57" eb="59">
      <t>セッパン</t>
    </rPh>
    <rPh sb="60" eb="62">
      <t>キョシュツ</t>
    </rPh>
    <rPh sb="65" eb="67">
      <t>コヨウ</t>
    </rPh>
    <rPh sb="67" eb="69">
      <t>ホケン</t>
    </rPh>
    <rPh sb="71" eb="73">
      <t>シシュツ</t>
    </rPh>
    <phoneticPr fontId="5"/>
  </si>
  <si>
    <t>-</t>
    <phoneticPr fontId="5"/>
  </si>
  <si>
    <t>一者応札となっている要因及び活動実績が当初見込みを下回った要因を分析し、事業内容の改善を図ること。</t>
    <phoneticPr fontId="5"/>
  </si>
  <si>
    <t>-</t>
    <phoneticPr fontId="5"/>
  </si>
  <si>
    <t>諸謝金・委員等旅費</t>
    <rPh sb="0" eb="1">
      <t>ショ</t>
    </rPh>
    <rPh sb="1" eb="3">
      <t>シャキン</t>
    </rPh>
    <rPh sb="4" eb="6">
      <t>イイン</t>
    </rPh>
    <rPh sb="6" eb="7">
      <t>ナド</t>
    </rPh>
    <rPh sb="7" eb="9">
      <t>リョヒ</t>
    </rPh>
    <phoneticPr fontId="5"/>
  </si>
  <si>
    <t>オンライン化および実績を踏まえた見直しによる減</t>
    <phoneticPr fontId="5"/>
  </si>
  <si>
    <t>縮減</t>
  </si>
  <si>
    <t>・研修の一部のオンライン化及び実績等を踏まえた見直しにより、概算要求額を縮減した。
・一者応札に関しては、入札説明書を受け取ったが入札に参加しなかった事業者に理由を尋ねたところ、事業内容に即した人員確保が困難である、再委託の条件が厳しい等の指摘があったことから、事業内容及び再委託の条件について事業の目的等に照らして支障がない範囲で対応できないか検討を続けるとともに、応札可能な者がいないか引き続き公告内容を周知すること等により、一者応札の解消に努めてまいりたい。
・活動実績に関しては、海外より研修生を招へいし又は現地へ講師を派遣して研修を行う方式を採用しているところ、新型コロナウイルス感染症の流行による渡航制限のため対面での研修が困難となったことから、年度途中から可能な範囲でオンライン方式での研修を採用したものの一部の研修について年度内に実施ができなかったものである。本事業では座学だけでなく実習や企業見学等を取り入れることにより参加者の理解を深めている面があり、研修の全てをオンライン実施とすることはそぐわないものの、オンライン化可能なものは当初からオンライン方式とするなど研修の実施方法について改善策を講じたうえで、引き続き、事業の適正な運営に努めてまいりたい。</t>
    <rPh sb="1" eb="3">
      <t>ケンシュウ</t>
    </rPh>
    <rPh sb="4" eb="6">
      <t>イチブ</t>
    </rPh>
    <rPh sb="12" eb="13">
      <t>カ</t>
    </rPh>
    <rPh sb="13" eb="14">
      <t>オヨ</t>
    </rPh>
    <rPh sb="15" eb="17">
      <t>ジッセキ</t>
    </rPh>
    <rPh sb="17" eb="18">
      <t>トウ</t>
    </rPh>
    <rPh sb="19" eb="20">
      <t>フ</t>
    </rPh>
    <rPh sb="23" eb="25">
      <t>ミナオ</t>
    </rPh>
    <rPh sb="30" eb="32">
      <t>ガイサン</t>
    </rPh>
    <rPh sb="32" eb="35">
      <t>ヨウキュウガク</t>
    </rPh>
    <rPh sb="36" eb="38">
      <t>シュクゲン</t>
    </rPh>
    <rPh sb="131" eb="133">
      <t>ジギョウ</t>
    </rPh>
    <rPh sb="133" eb="135">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</si>
</sst>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18</xdr:col>
      <xdr:colOff>29935</xdr:colOff>
      <xdr:row>761</xdr:row>
      <xdr:rowOff>351972</xdr:rowOff>
    </xdr:to>
    <xdr:sp macro="" textlink="">
      <xdr:nvSpPr>
        <xdr:cNvPr id="2" name="テキスト ボックス 1"/>
        <xdr:cNvSpPr txBox="1"/>
      </xdr:nvSpPr>
      <xdr:spPr>
        <a:xfrm>
          <a:off x="1800225" y="43005375"/>
          <a:ext cx="1830160" cy="44000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en-US" altLang="ja-JP" sz="2000">
              <a:latin typeface="+mj-ea"/>
              <a:ea typeface="+mj-ea"/>
            </a:rPr>
            <a:t>404</a:t>
          </a:r>
          <a:r>
            <a:rPr kumimoji="1" lang="ja-JP" altLang="en-US" sz="2000">
              <a:latin typeface="+mj-ea"/>
              <a:ea typeface="+mj-ea"/>
            </a:rPr>
            <a:t>百万円</a:t>
          </a:r>
        </a:p>
      </xdr:txBody>
    </xdr:sp>
    <xdr:clientData/>
  </xdr:twoCellAnchor>
  <xdr:twoCellAnchor>
    <xdr:from>
      <xdr:col>20</xdr:col>
      <xdr:colOff>0</xdr:colOff>
      <xdr:row>750</xdr:row>
      <xdr:rowOff>217714</xdr:rowOff>
    </xdr:from>
    <xdr:to>
      <xdr:col>26</xdr:col>
      <xdr:colOff>201990</xdr:colOff>
      <xdr:row>752</xdr:row>
      <xdr:rowOff>132443</xdr:rowOff>
    </xdr:to>
    <xdr:sp macro="" textlink="">
      <xdr:nvSpPr>
        <xdr:cNvPr id="3" name="右矢印 2"/>
        <xdr:cNvSpPr/>
      </xdr:nvSpPr>
      <xdr:spPr>
        <a:xfrm>
          <a:off x="4000500" y="43575514"/>
          <a:ext cx="1402140" cy="619579"/>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13607</xdr:colOff>
      <xdr:row>759</xdr:row>
      <xdr:rowOff>95251</xdr:rowOff>
    </xdr:from>
    <xdr:to>
      <xdr:col>27</xdr:col>
      <xdr:colOff>11490</xdr:colOff>
      <xdr:row>761</xdr:row>
      <xdr:rowOff>48080</xdr:rowOff>
    </xdr:to>
    <xdr:sp macro="" textlink="">
      <xdr:nvSpPr>
        <xdr:cNvPr id="4" name="右矢印 3"/>
        <xdr:cNvSpPr/>
      </xdr:nvSpPr>
      <xdr:spPr>
        <a:xfrm>
          <a:off x="4014107" y="46443901"/>
          <a:ext cx="1398058" cy="657679"/>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54428</xdr:colOff>
      <xdr:row>747</xdr:row>
      <xdr:rowOff>217715</xdr:rowOff>
    </xdr:from>
    <xdr:to>
      <xdr:col>49</xdr:col>
      <xdr:colOff>200478</xdr:colOff>
      <xdr:row>748</xdr:row>
      <xdr:rowOff>352879</xdr:rowOff>
    </xdr:to>
    <xdr:sp macro="" textlink="">
      <xdr:nvSpPr>
        <xdr:cNvPr id="5" name="テキスト ボックス 4"/>
        <xdr:cNvSpPr txBox="1"/>
      </xdr:nvSpPr>
      <xdr:spPr>
        <a:xfrm>
          <a:off x="5655128" y="42737315"/>
          <a:ext cx="4346575" cy="268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29</xdr:col>
      <xdr:colOff>190500</xdr:colOff>
      <xdr:row>749</xdr:row>
      <xdr:rowOff>122464</xdr:rowOff>
    </xdr:from>
    <xdr:to>
      <xdr:col>48</xdr:col>
      <xdr:colOff>177233</xdr:colOff>
      <xdr:row>753</xdr:row>
      <xdr:rowOff>40821</xdr:rowOff>
    </xdr:to>
    <xdr:sp macro="" textlink="">
      <xdr:nvSpPr>
        <xdr:cNvPr id="6" name="テキスト ボックス 5"/>
        <xdr:cNvSpPr txBox="1"/>
      </xdr:nvSpPr>
      <xdr:spPr>
        <a:xfrm>
          <a:off x="5991225" y="43127839"/>
          <a:ext cx="3787208" cy="13280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公益財団法人国際労働財団</a:t>
          </a:r>
          <a:endParaRPr kumimoji="1" lang="en-US" altLang="ja-JP" sz="1600"/>
        </a:p>
        <a:p>
          <a:pPr algn="ctr"/>
          <a:r>
            <a:rPr kumimoji="1" lang="en-US" altLang="ja-JP" sz="1600">
              <a:latin typeface="+mj-ea"/>
              <a:ea typeface="+mj-ea"/>
            </a:rPr>
            <a:t>269</a:t>
          </a:r>
          <a:r>
            <a:rPr kumimoji="1" lang="ja-JP" altLang="en-US" sz="1600"/>
            <a:t>百万円</a:t>
          </a:r>
        </a:p>
      </xdr:txBody>
    </xdr:sp>
    <xdr:clientData/>
  </xdr:twoCellAnchor>
  <xdr:twoCellAnchor>
    <xdr:from>
      <xdr:col>30</xdr:col>
      <xdr:colOff>68035</xdr:colOff>
      <xdr:row>753</xdr:row>
      <xdr:rowOff>136072</xdr:rowOff>
    </xdr:from>
    <xdr:to>
      <xdr:col>48</xdr:col>
      <xdr:colOff>56468</xdr:colOff>
      <xdr:row>755</xdr:row>
      <xdr:rowOff>238126</xdr:rowOff>
    </xdr:to>
    <xdr:grpSp>
      <xdr:nvGrpSpPr>
        <xdr:cNvPr id="7" name="グループ化 6"/>
        <xdr:cNvGrpSpPr/>
      </xdr:nvGrpSpPr>
      <xdr:grpSpPr>
        <a:xfrm>
          <a:off x="6068785" y="49027897"/>
          <a:ext cx="3588883" cy="806904"/>
          <a:chOff x="6324600" y="48272700"/>
          <a:chExt cx="3790950" cy="819150"/>
        </a:xfrm>
      </xdr:grpSpPr>
      <xdr:sp macro="" textlink="">
        <xdr:nvSpPr>
          <xdr:cNvPr id="8" name="テキスト ボックス 7"/>
          <xdr:cNvSpPr txBox="1"/>
        </xdr:nvSpPr>
        <xdr:spPr>
          <a:xfrm>
            <a:off x="6324600" y="48272700"/>
            <a:ext cx="37909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受託者として労働組合関係者に対する</a:t>
            </a:r>
            <a:endParaRPr kumimoji="1" lang="en-US" altLang="ja-JP" sz="1400"/>
          </a:p>
          <a:p>
            <a:pPr algn="ctr"/>
            <a:r>
              <a:rPr kumimoji="1" lang="ja-JP" altLang="en-US" sz="1400"/>
              <a:t>招へい研修、現地セミナー等の実施</a:t>
            </a:r>
          </a:p>
        </xdr:txBody>
      </xdr:sp>
      <xdr:sp macro="" textlink="">
        <xdr:nvSpPr>
          <xdr:cNvPr id="9" name="左大かっこ 8"/>
          <xdr:cNvSpPr/>
        </xdr:nvSpPr>
        <xdr:spPr>
          <a:xfrm>
            <a:off x="6343650" y="48348900"/>
            <a:ext cx="101600"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右大かっこ 9"/>
          <xdr:cNvSpPr/>
        </xdr:nvSpPr>
        <xdr:spPr>
          <a:xfrm>
            <a:off x="9963150" y="4836795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40821</xdr:colOff>
      <xdr:row>757</xdr:row>
      <xdr:rowOff>122464</xdr:rowOff>
    </xdr:from>
    <xdr:to>
      <xdr:col>49</xdr:col>
      <xdr:colOff>214652</xdr:colOff>
      <xdr:row>757</xdr:row>
      <xdr:rowOff>341539</xdr:rowOff>
    </xdr:to>
    <xdr:sp macro="" textlink="">
      <xdr:nvSpPr>
        <xdr:cNvPr id="11" name="テキスト ボックス 10"/>
        <xdr:cNvSpPr txBox="1"/>
      </xdr:nvSpPr>
      <xdr:spPr>
        <a:xfrm>
          <a:off x="5641521" y="45766264"/>
          <a:ext cx="437435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30</xdr:col>
      <xdr:colOff>13607</xdr:colOff>
      <xdr:row>758</xdr:row>
      <xdr:rowOff>27215</xdr:rowOff>
    </xdr:from>
    <xdr:to>
      <xdr:col>48</xdr:col>
      <xdr:colOff>197303</xdr:colOff>
      <xdr:row>761</xdr:row>
      <xdr:rowOff>323170</xdr:rowOff>
    </xdr:to>
    <xdr:sp macro="" textlink="">
      <xdr:nvSpPr>
        <xdr:cNvPr id="12" name="テキスト ボックス 11"/>
        <xdr:cNvSpPr txBox="1"/>
      </xdr:nvSpPr>
      <xdr:spPr>
        <a:xfrm>
          <a:off x="6014357" y="46023440"/>
          <a:ext cx="3784146" cy="13532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一般財団法人海外産業人材育成協会</a:t>
          </a:r>
          <a:endParaRPr kumimoji="1" lang="en-US" altLang="ja-JP" sz="1600"/>
        </a:p>
        <a:p>
          <a:pPr algn="ctr"/>
          <a:r>
            <a:rPr kumimoji="1" lang="en-US" altLang="ja-JP" sz="1600">
              <a:latin typeface="+mj-ea"/>
              <a:ea typeface="+mj-ea"/>
            </a:rPr>
            <a:t>135</a:t>
          </a:r>
          <a:r>
            <a:rPr kumimoji="1" lang="ja-JP" altLang="en-US" sz="1600">
              <a:latin typeface="+mj-ea"/>
              <a:ea typeface="+mj-ea"/>
            </a:rPr>
            <a:t>百万円</a:t>
          </a:r>
        </a:p>
      </xdr:txBody>
    </xdr:sp>
    <xdr:clientData/>
  </xdr:twoCellAnchor>
  <xdr:twoCellAnchor>
    <xdr:from>
      <xdr:col>30</xdr:col>
      <xdr:colOff>54429</xdr:colOff>
      <xdr:row>762</xdr:row>
      <xdr:rowOff>97971</xdr:rowOff>
    </xdr:from>
    <xdr:to>
      <xdr:col>48</xdr:col>
      <xdr:colOff>100012</xdr:colOff>
      <xdr:row>785</xdr:row>
      <xdr:rowOff>76200</xdr:rowOff>
    </xdr:to>
    <xdr:grpSp>
      <xdr:nvGrpSpPr>
        <xdr:cNvPr id="13" name="グループ化 12"/>
        <xdr:cNvGrpSpPr/>
      </xdr:nvGrpSpPr>
      <xdr:grpSpPr>
        <a:xfrm>
          <a:off x="6055179" y="52161621"/>
          <a:ext cx="3646033" cy="854529"/>
          <a:chOff x="6286500" y="52387500"/>
          <a:chExt cx="3848100" cy="819150"/>
        </a:xfrm>
      </xdr:grpSpPr>
      <xdr:sp macro="" textlink="">
        <xdr:nvSpPr>
          <xdr:cNvPr id="14" name="テキスト ボックス 13"/>
          <xdr:cNvSpPr txBox="1"/>
        </xdr:nvSpPr>
        <xdr:spPr>
          <a:xfrm>
            <a:off x="6286500" y="52387500"/>
            <a:ext cx="38481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受託者として使用者団体関係者に対する</a:t>
            </a:r>
            <a:endParaRPr kumimoji="1" lang="en-US" altLang="ja-JP" sz="1400"/>
          </a:p>
          <a:p>
            <a:pPr algn="ctr"/>
            <a:r>
              <a:rPr kumimoji="1" lang="ja-JP" altLang="en-US" sz="1400"/>
              <a:t>招へい研修、現地セミナー等の実施</a:t>
            </a:r>
          </a:p>
        </xdr:txBody>
      </xdr:sp>
      <xdr:sp macro="" textlink="">
        <xdr:nvSpPr>
          <xdr:cNvPr id="15" name="左大かっこ 14"/>
          <xdr:cNvSpPr/>
        </xdr:nvSpPr>
        <xdr:spPr>
          <a:xfrm>
            <a:off x="6337300" y="52463700"/>
            <a:ext cx="10160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9944100" y="5246370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656</v>
      </c>
      <c r="AK2" s="926"/>
      <c r="AL2" s="926"/>
      <c r="AM2" s="926"/>
      <c r="AN2" s="83" t="s">
        <v>324</v>
      </c>
      <c r="AO2" s="926">
        <v>20</v>
      </c>
      <c r="AP2" s="926"/>
      <c r="AQ2" s="926"/>
      <c r="AR2" s="84" t="s">
        <v>627</v>
      </c>
      <c r="AS2" s="932">
        <v>533</v>
      </c>
      <c r="AT2" s="932"/>
      <c r="AU2" s="932"/>
      <c r="AV2" s="83" t="str">
        <f>IF(AW2="","","-")</f>
        <v/>
      </c>
      <c r="AW2" s="892"/>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91" t="s">
        <v>25</v>
      </c>
      <c r="B4" s="692"/>
      <c r="C4" s="692"/>
      <c r="D4" s="692"/>
      <c r="E4" s="692"/>
      <c r="F4" s="692"/>
      <c r="G4" s="669" t="s">
        <v>629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0" t="s">
        <v>632</v>
      </c>
      <c r="H5" s="821"/>
      <c r="I5" s="821"/>
      <c r="J5" s="821"/>
      <c r="K5" s="821"/>
      <c r="L5" s="821"/>
      <c r="M5" s="822" t="s">
        <v>65</v>
      </c>
      <c r="N5" s="823"/>
      <c r="O5" s="823"/>
      <c r="P5" s="823"/>
      <c r="Q5" s="823"/>
      <c r="R5" s="824"/>
      <c r="S5" s="825" t="s">
        <v>633</v>
      </c>
      <c r="T5" s="821"/>
      <c r="U5" s="821"/>
      <c r="V5" s="821"/>
      <c r="W5" s="821"/>
      <c r="X5" s="826"/>
      <c r="Y5" s="685" t="s">
        <v>3</v>
      </c>
      <c r="Z5" s="527"/>
      <c r="AA5" s="527"/>
      <c r="AB5" s="527"/>
      <c r="AC5" s="527"/>
      <c r="AD5" s="528"/>
      <c r="AE5" s="686" t="s">
        <v>634</v>
      </c>
      <c r="AF5" s="686"/>
      <c r="AG5" s="686"/>
      <c r="AH5" s="686"/>
      <c r="AI5" s="686"/>
      <c r="AJ5" s="686"/>
      <c r="AK5" s="686"/>
      <c r="AL5" s="686"/>
      <c r="AM5" s="686"/>
      <c r="AN5" s="686"/>
      <c r="AO5" s="686"/>
      <c r="AP5" s="687"/>
      <c r="AQ5" s="688" t="s">
        <v>631</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657</v>
      </c>
      <c r="H7" s="483"/>
      <c r="I7" s="483"/>
      <c r="J7" s="483"/>
      <c r="K7" s="483"/>
      <c r="L7" s="483"/>
      <c r="M7" s="483"/>
      <c r="N7" s="483"/>
      <c r="O7" s="483"/>
      <c r="P7" s="483"/>
      <c r="Q7" s="483"/>
      <c r="R7" s="483"/>
      <c r="S7" s="483"/>
      <c r="T7" s="483"/>
      <c r="U7" s="483"/>
      <c r="V7" s="483"/>
      <c r="W7" s="483"/>
      <c r="X7" s="484"/>
      <c r="Y7" s="904" t="s">
        <v>307</v>
      </c>
      <c r="Z7" s="424"/>
      <c r="AA7" s="424"/>
      <c r="AB7" s="424"/>
      <c r="AC7" s="424"/>
      <c r="AD7" s="905"/>
      <c r="AE7" s="893" t="s">
        <v>635</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ＯＤＡ</v>
      </c>
      <c r="H8" s="707"/>
      <c r="I8" s="707"/>
      <c r="J8" s="707"/>
      <c r="K8" s="707"/>
      <c r="L8" s="707"/>
      <c r="M8" s="707"/>
      <c r="N8" s="707"/>
      <c r="O8" s="707"/>
      <c r="P8" s="707"/>
      <c r="Q8" s="707"/>
      <c r="R8" s="707"/>
      <c r="S8" s="707"/>
      <c r="T8" s="707"/>
      <c r="U8" s="707"/>
      <c r="V8" s="707"/>
      <c r="W8" s="707"/>
      <c r="X8" s="928"/>
      <c r="Y8" s="827" t="s">
        <v>209</v>
      </c>
      <c r="Z8" s="828"/>
      <c r="AA8" s="828"/>
      <c r="AB8" s="828"/>
      <c r="AC8" s="828"/>
      <c r="AD8" s="829"/>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0" t="s">
        <v>23</v>
      </c>
      <c r="B9" s="831"/>
      <c r="C9" s="831"/>
      <c r="D9" s="831"/>
      <c r="E9" s="831"/>
      <c r="F9" s="831"/>
      <c r="G9" s="832" t="s">
        <v>670</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96.75" customHeight="1" x14ac:dyDescent="0.15">
      <c r="A10" s="647" t="s">
        <v>29</v>
      </c>
      <c r="B10" s="648"/>
      <c r="C10" s="648"/>
      <c r="D10" s="648"/>
      <c r="E10" s="648"/>
      <c r="F10" s="648"/>
      <c r="G10" s="741" t="s">
        <v>669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5" t="s">
        <v>24</v>
      </c>
      <c r="B12" s="946"/>
      <c r="C12" s="946"/>
      <c r="D12" s="946"/>
      <c r="E12" s="946"/>
      <c r="F12" s="947"/>
      <c r="G12" s="747"/>
      <c r="H12" s="748"/>
      <c r="I12" s="748"/>
      <c r="J12" s="748"/>
      <c r="K12" s="748"/>
      <c r="L12" s="748"/>
      <c r="M12" s="748"/>
      <c r="N12" s="748"/>
      <c r="O12" s="748"/>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9"/>
    </row>
    <row r="13" spans="1:50" ht="23.25" customHeight="1" x14ac:dyDescent="0.15">
      <c r="A13" s="598"/>
      <c r="B13" s="599"/>
      <c r="C13" s="599"/>
      <c r="D13" s="599"/>
      <c r="E13" s="599"/>
      <c r="F13" s="600"/>
      <c r="G13" s="710" t="s">
        <v>6</v>
      </c>
      <c r="H13" s="711"/>
      <c r="I13" s="751" t="s">
        <v>7</v>
      </c>
      <c r="J13" s="752"/>
      <c r="K13" s="752"/>
      <c r="L13" s="752"/>
      <c r="M13" s="752"/>
      <c r="N13" s="752"/>
      <c r="O13" s="753"/>
      <c r="P13" s="644">
        <v>404</v>
      </c>
      <c r="Q13" s="645"/>
      <c r="R13" s="645"/>
      <c r="S13" s="645"/>
      <c r="T13" s="645"/>
      <c r="U13" s="645"/>
      <c r="V13" s="646"/>
      <c r="W13" s="644">
        <v>411</v>
      </c>
      <c r="X13" s="645"/>
      <c r="Y13" s="645"/>
      <c r="Z13" s="645"/>
      <c r="AA13" s="645"/>
      <c r="AB13" s="645"/>
      <c r="AC13" s="646"/>
      <c r="AD13" s="644">
        <v>411</v>
      </c>
      <c r="AE13" s="645"/>
      <c r="AF13" s="645"/>
      <c r="AG13" s="645"/>
      <c r="AH13" s="645"/>
      <c r="AI13" s="645"/>
      <c r="AJ13" s="646"/>
      <c r="AK13" s="644">
        <v>391</v>
      </c>
      <c r="AL13" s="645"/>
      <c r="AM13" s="645"/>
      <c r="AN13" s="645"/>
      <c r="AO13" s="645"/>
      <c r="AP13" s="645"/>
      <c r="AQ13" s="646"/>
      <c r="AR13" s="901">
        <v>369</v>
      </c>
      <c r="AS13" s="902"/>
      <c r="AT13" s="902"/>
      <c r="AU13" s="902"/>
      <c r="AV13" s="902"/>
      <c r="AW13" s="902"/>
      <c r="AX13" s="903"/>
    </row>
    <row r="14" spans="1:50" ht="23.25" customHeight="1" x14ac:dyDescent="0.15">
      <c r="A14" s="598"/>
      <c r="B14" s="599"/>
      <c r="C14" s="599"/>
      <c r="D14" s="599"/>
      <c r="E14" s="599"/>
      <c r="F14" s="600"/>
      <c r="G14" s="712"/>
      <c r="H14" s="713"/>
      <c r="I14" s="698" t="s">
        <v>8</v>
      </c>
      <c r="J14" s="749"/>
      <c r="K14" s="749"/>
      <c r="L14" s="749"/>
      <c r="M14" s="749"/>
      <c r="N14" s="749"/>
      <c r="O14" s="750"/>
      <c r="P14" s="644" t="s">
        <v>635</v>
      </c>
      <c r="Q14" s="645"/>
      <c r="R14" s="645"/>
      <c r="S14" s="645"/>
      <c r="T14" s="645"/>
      <c r="U14" s="645"/>
      <c r="V14" s="646"/>
      <c r="W14" s="644" t="s">
        <v>635</v>
      </c>
      <c r="X14" s="645"/>
      <c r="Y14" s="645"/>
      <c r="Z14" s="645"/>
      <c r="AA14" s="645"/>
      <c r="AB14" s="645"/>
      <c r="AC14" s="646"/>
      <c r="AD14" s="644" t="s">
        <v>635</v>
      </c>
      <c r="AE14" s="645"/>
      <c r="AF14" s="645"/>
      <c r="AG14" s="645"/>
      <c r="AH14" s="645"/>
      <c r="AI14" s="645"/>
      <c r="AJ14" s="646"/>
      <c r="AK14" s="644" t="s">
        <v>324</v>
      </c>
      <c r="AL14" s="645"/>
      <c r="AM14" s="645"/>
      <c r="AN14" s="645"/>
      <c r="AO14" s="645"/>
      <c r="AP14" s="645"/>
      <c r="AQ14" s="646"/>
      <c r="AR14" s="775"/>
      <c r="AS14" s="775"/>
      <c r="AT14" s="775"/>
      <c r="AU14" s="775"/>
      <c r="AV14" s="775"/>
      <c r="AW14" s="775"/>
      <c r="AX14" s="776"/>
    </row>
    <row r="15" spans="1:50" ht="23.25" customHeight="1" x14ac:dyDescent="0.15">
      <c r="A15" s="598"/>
      <c r="B15" s="599"/>
      <c r="C15" s="599"/>
      <c r="D15" s="599"/>
      <c r="E15" s="599"/>
      <c r="F15" s="600"/>
      <c r="G15" s="712"/>
      <c r="H15" s="713"/>
      <c r="I15" s="698" t="s">
        <v>50</v>
      </c>
      <c r="J15" s="699"/>
      <c r="K15" s="699"/>
      <c r="L15" s="699"/>
      <c r="M15" s="699"/>
      <c r="N15" s="699"/>
      <c r="O15" s="700"/>
      <c r="P15" s="644" t="s">
        <v>635</v>
      </c>
      <c r="Q15" s="645"/>
      <c r="R15" s="645"/>
      <c r="S15" s="645"/>
      <c r="T15" s="645"/>
      <c r="U15" s="645"/>
      <c r="V15" s="646"/>
      <c r="W15" s="644" t="s">
        <v>635</v>
      </c>
      <c r="X15" s="645"/>
      <c r="Y15" s="645"/>
      <c r="Z15" s="645"/>
      <c r="AA15" s="645"/>
      <c r="AB15" s="645"/>
      <c r="AC15" s="646"/>
      <c r="AD15" s="644" t="s">
        <v>635</v>
      </c>
      <c r="AE15" s="645"/>
      <c r="AF15" s="645"/>
      <c r="AG15" s="645"/>
      <c r="AH15" s="645"/>
      <c r="AI15" s="645"/>
      <c r="AJ15" s="646"/>
      <c r="AK15" s="644" t="s">
        <v>658</v>
      </c>
      <c r="AL15" s="645"/>
      <c r="AM15" s="645"/>
      <c r="AN15" s="645"/>
      <c r="AO15" s="645"/>
      <c r="AP15" s="645"/>
      <c r="AQ15" s="646"/>
      <c r="AR15" s="644" t="s">
        <v>702</v>
      </c>
      <c r="AS15" s="645"/>
      <c r="AT15" s="645"/>
      <c r="AU15" s="645"/>
      <c r="AV15" s="645"/>
      <c r="AW15" s="645"/>
      <c r="AX15" s="790"/>
    </row>
    <row r="16" spans="1:50" ht="23.25" customHeight="1" x14ac:dyDescent="0.15">
      <c r="A16" s="598"/>
      <c r="B16" s="599"/>
      <c r="C16" s="599"/>
      <c r="D16" s="599"/>
      <c r="E16" s="599"/>
      <c r="F16" s="600"/>
      <c r="G16" s="712"/>
      <c r="H16" s="713"/>
      <c r="I16" s="698" t="s">
        <v>51</v>
      </c>
      <c r="J16" s="699"/>
      <c r="K16" s="699"/>
      <c r="L16" s="699"/>
      <c r="M16" s="699"/>
      <c r="N16" s="699"/>
      <c r="O16" s="700"/>
      <c r="P16" s="644" t="s">
        <v>635</v>
      </c>
      <c r="Q16" s="645"/>
      <c r="R16" s="645"/>
      <c r="S16" s="645"/>
      <c r="T16" s="645"/>
      <c r="U16" s="645"/>
      <c r="V16" s="646"/>
      <c r="W16" s="644" t="s">
        <v>635</v>
      </c>
      <c r="X16" s="645"/>
      <c r="Y16" s="645"/>
      <c r="Z16" s="645"/>
      <c r="AA16" s="645"/>
      <c r="AB16" s="645"/>
      <c r="AC16" s="646"/>
      <c r="AD16" s="644" t="s">
        <v>635</v>
      </c>
      <c r="AE16" s="645"/>
      <c r="AF16" s="645"/>
      <c r="AG16" s="645"/>
      <c r="AH16" s="645"/>
      <c r="AI16" s="645"/>
      <c r="AJ16" s="646"/>
      <c r="AK16" s="644" t="s">
        <v>324</v>
      </c>
      <c r="AL16" s="645"/>
      <c r="AM16" s="645"/>
      <c r="AN16" s="645"/>
      <c r="AO16" s="645"/>
      <c r="AP16" s="645"/>
      <c r="AQ16" s="646"/>
      <c r="AR16" s="744"/>
      <c r="AS16" s="745"/>
      <c r="AT16" s="745"/>
      <c r="AU16" s="745"/>
      <c r="AV16" s="745"/>
      <c r="AW16" s="745"/>
      <c r="AX16" s="746"/>
    </row>
    <row r="17" spans="1:50" ht="23.25" customHeight="1" x14ac:dyDescent="0.15">
      <c r="A17" s="598"/>
      <c r="B17" s="599"/>
      <c r="C17" s="599"/>
      <c r="D17" s="599"/>
      <c r="E17" s="599"/>
      <c r="F17" s="600"/>
      <c r="G17" s="712"/>
      <c r="H17" s="713"/>
      <c r="I17" s="698" t="s">
        <v>49</v>
      </c>
      <c r="J17" s="749"/>
      <c r="K17" s="749"/>
      <c r="L17" s="749"/>
      <c r="M17" s="749"/>
      <c r="N17" s="749"/>
      <c r="O17" s="750"/>
      <c r="P17" s="644" t="s">
        <v>635</v>
      </c>
      <c r="Q17" s="645"/>
      <c r="R17" s="645"/>
      <c r="S17" s="645"/>
      <c r="T17" s="645"/>
      <c r="U17" s="645"/>
      <c r="V17" s="646"/>
      <c r="W17" s="644" t="s">
        <v>635</v>
      </c>
      <c r="X17" s="645"/>
      <c r="Y17" s="645"/>
      <c r="Z17" s="645"/>
      <c r="AA17" s="645"/>
      <c r="AB17" s="645"/>
      <c r="AC17" s="646"/>
      <c r="AD17" s="644" t="s">
        <v>635</v>
      </c>
      <c r="AE17" s="645"/>
      <c r="AF17" s="645"/>
      <c r="AG17" s="645"/>
      <c r="AH17" s="645"/>
      <c r="AI17" s="645"/>
      <c r="AJ17" s="646"/>
      <c r="AK17" s="644" t="s">
        <v>324</v>
      </c>
      <c r="AL17" s="645"/>
      <c r="AM17" s="645"/>
      <c r="AN17" s="645"/>
      <c r="AO17" s="645"/>
      <c r="AP17" s="645"/>
      <c r="AQ17" s="646"/>
      <c r="AR17" s="899"/>
      <c r="AS17" s="899"/>
      <c r="AT17" s="899"/>
      <c r="AU17" s="899"/>
      <c r="AV17" s="899"/>
      <c r="AW17" s="899"/>
      <c r="AX17" s="900"/>
    </row>
    <row r="18" spans="1:50" ht="23.25" customHeight="1" x14ac:dyDescent="0.15">
      <c r="A18" s="598"/>
      <c r="B18" s="599"/>
      <c r="C18" s="599"/>
      <c r="D18" s="599"/>
      <c r="E18" s="599"/>
      <c r="F18" s="600"/>
      <c r="G18" s="714"/>
      <c r="H18" s="715"/>
      <c r="I18" s="703" t="s">
        <v>20</v>
      </c>
      <c r="J18" s="704"/>
      <c r="K18" s="704"/>
      <c r="L18" s="704"/>
      <c r="M18" s="704"/>
      <c r="N18" s="704"/>
      <c r="O18" s="705"/>
      <c r="P18" s="859">
        <f>SUM(P13:V17)</f>
        <v>404</v>
      </c>
      <c r="Q18" s="860"/>
      <c r="R18" s="860"/>
      <c r="S18" s="860"/>
      <c r="T18" s="860"/>
      <c r="U18" s="860"/>
      <c r="V18" s="861"/>
      <c r="W18" s="859">
        <f>SUM(W13:AC17)</f>
        <v>411</v>
      </c>
      <c r="X18" s="860"/>
      <c r="Y18" s="860"/>
      <c r="Z18" s="860"/>
      <c r="AA18" s="860"/>
      <c r="AB18" s="860"/>
      <c r="AC18" s="861"/>
      <c r="AD18" s="859">
        <f>SUM(AD13:AJ17)</f>
        <v>411</v>
      </c>
      <c r="AE18" s="860"/>
      <c r="AF18" s="860"/>
      <c r="AG18" s="860"/>
      <c r="AH18" s="860"/>
      <c r="AI18" s="860"/>
      <c r="AJ18" s="861"/>
      <c r="AK18" s="859">
        <f>SUM(AK13:AQ17)</f>
        <v>391</v>
      </c>
      <c r="AL18" s="860"/>
      <c r="AM18" s="860"/>
      <c r="AN18" s="860"/>
      <c r="AO18" s="860"/>
      <c r="AP18" s="860"/>
      <c r="AQ18" s="861"/>
      <c r="AR18" s="859">
        <f>SUM(AR13:AX17)</f>
        <v>369</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4">
        <v>399</v>
      </c>
      <c r="Q19" s="645"/>
      <c r="R19" s="645"/>
      <c r="S19" s="645"/>
      <c r="T19" s="645"/>
      <c r="U19" s="645"/>
      <c r="V19" s="646"/>
      <c r="W19" s="644">
        <v>403</v>
      </c>
      <c r="X19" s="645"/>
      <c r="Y19" s="645"/>
      <c r="Z19" s="645"/>
      <c r="AA19" s="645"/>
      <c r="AB19" s="645"/>
      <c r="AC19" s="646"/>
      <c r="AD19" s="644">
        <v>404</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0.98762376237623761</v>
      </c>
      <c r="Q20" s="301"/>
      <c r="R20" s="301"/>
      <c r="S20" s="301"/>
      <c r="T20" s="301"/>
      <c r="U20" s="301"/>
      <c r="V20" s="301"/>
      <c r="W20" s="301">
        <f t="shared" ref="W20" si="0">IF(W18=0, "-", SUM(W19)/W18)</f>
        <v>0.98053527980535282</v>
      </c>
      <c r="X20" s="301"/>
      <c r="Y20" s="301"/>
      <c r="Z20" s="301"/>
      <c r="AA20" s="301"/>
      <c r="AB20" s="301"/>
      <c r="AC20" s="301"/>
      <c r="AD20" s="301">
        <f t="shared" ref="AD20" si="1">IF(AD18=0, "-", SUM(AD19)/AD18)</f>
        <v>0.98296836982968372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0.98762376237623761</v>
      </c>
      <c r="Q21" s="301"/>
      <c r="R21" s="301"/>
      <c r="S21" s="301"/>
      <c r="T21" s="301"/>
      <c r="U21" s="301"/>
      <c r="V21" s="301"/>
      <c r="W21" s="301">
        <f t="shared" ref="W21" si="2">IF(W19=0, "-", SUM(W19)/SUM(W13,W14))</f>
        <v>0.98053527980535282</v>
      </c>
      <c r="X21" s="301"/>
      <c r="Y21" s="301"/>
      <c r="Z21" s="301"/>
      <c r="AA21" s="301"/>
      <c r="AB21" s="301"/>
      <c r="AC21" s="301"/>
      <c r="AD21" s="301">
        <f t="shared" ref="AD21" si="3">IF(AD19=0, "-", SUM(AD19)/SUM(AD13,AD14))</f>
        <v>0.98296836982968372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625</v>
      </c>
      <c r="B22" s="955"/>
      <c r="C22" s="955"/>
      <c r="D22" s="955"/>
      <c r="E22" s="955"/>
      <c r="F22" s="956"/>
      <c r="G22" s="950" t="s">
        <v>254</v>
      </c>
      <c r="H22" s="207"/>
      <c r="I22" s="207"/>
      <c r="J22" s="207"/>
      <c r="K22" s="207"/>
      <c r="L22" s="207"/>
      <c r="M22" s="207"/>
      <c r="N22" s="207"/>
      <c r="O22" s="208"/>
      <c r="P22" s="915" t="s">
        <v>623</v>
      </c>
      <c r="Q22" s="207"/>
      <c r="R22" s="207"/>
      <c r="S22" s="207"/>
      <c r="T22" s="207"/>
      <c r="U22" s="207"/>
      <c r="V22" s="208"/>
      <c r="W22" s="915" t="s">
        <v>624</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8.5" customHeight="1" x14ac:dyDescent="0.15">
      <c r="A23" s="957"/>
      <c r="B23" s="958"/>
      <c r="C23" s="958"/>
      <c r="D23" s="958"/>
      <c r="E23" s="958"/>
      <c r="F23" s="959"/>
      <c r="G23" s="951" t="s">
        <v>659</v>
      </c>
      <c r="H23" s="952"/>
      <c r="I23" s="952"/>
      <c r="J23" s="952"/>
      <c r="K23" s="952"/>
      <c r="L23" s="952"/>
      <c r="M23" s="952"/>
      <c r="N23" s="952"/>
      <c r="O23" s="953"/>
      <c r="P23" s="901">
        <v>391</v>
      </c>
      <c r="Q23" s="902"/>
      <c r="R23" s="902"/>
      <c r="S23" s="902"/>
      <c r="T23" s="902"/>
      <c r="U23" s="902"/>
      <c r="V23" s="916"/>
      <c r="W23" s="901">
        <v>369</v>
      </c>
      <c r="X23" s="902"/>
      <c r="Y23" s="902"/>
      <c r="Z23" s="902"/>
      <c r="AA23" s="902"/>
      <c r="AB23" s="902"/>
      <c r="AC23" s="916"/>
      <c r="AD23" s="964" t="s">
        <v>704</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8.5" customHeight="1" x14ac:dyDescent="0.15">
      <c r="A24" s="957"/>
      <c r="B24" s="958"/>
      <c r="C24" s="958"/>
      <c r="D24" s="958"/>
      <c r="E24" s="958"/>
      <c r="F24" s="959"/>
      <c r="G24" s="917" t="s">
        <v>703</v>
      </c>
      <c r="H24" s="918"/>
      <c r="I24" s="918"/>
      <c r="J24" s="918"/>
      <c r="K24" s="918"/>
      <c r="L24" s="918"/>
      <c r="M24" s="918"/>
      <c r="N24" s="918"/>
      <c r="O24" s="919"/>
      <c r="P24" s="644">
        <v>0.1</v>
      </c>
      <c r="Q24" s="645"/>
      <c r="R24" s="645"/>
      <c r="S24" s="645"/>
      <c r="T24" s="645"/>
      <c r="U24" s="645"/>
      <c r="V24" s="646"/>
      <c r="W24" s="644">
        <v>0.1</v>
      </c>
      <c r="X24" s="645"/>
      <c r="Y24" s="645"/>
      <c r="Z24" s="645"/>
      <c r="AA24" s="645"/>
      <c r="AB24" s="645"/>
      <c r="AC24" s="646"/>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8.5" hidden="1" customHeight="1" x14ac:dyDescent="0.15">
      <c r="A25" s="957"/>
      <c r="B25" s="958"/>
      <c r="C25" s="958"/>
      <c r="D25" s="958"/>
      <c r="E25" s="958"/>
      <c r="F25" s="959"/>
      <c r="G25" s="917"/>
      <c r="H25" s="918"/>
      <c r="I25" s="918"/>
      <c r="J25" s="918"/>
      <c r="K25" s="918"/>
      <c r="L25" s="918"/>
      <c r="M25" s="918"/>
      <c r="N25" s="918"/>
      <c r="O25" s="919"/>
      <c r="P25" s="644"/>
      <c r="Q25" s="645"/>
      <c r="R25" s="645"/>
      <c r="S25" s="645"/>
      <c r="T25" s="645"/>
      <c r="U25" s="645"/>
      <c r="V25" s="646"/>
      <c r="W25" s="644"/>
      <c r="X25" s="645"/>
      <c r="Y25" s="645"/>
      <c r="Z25" s="645"/>
      <c r="AA25" s="645"/>
      <c r="AB25" s="645"/>
      <c r="AC25" s="646"/>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4"/>
      <c r="Q26" s="645"/>
      <c r="R26" s="645"/>
      <c r="S26" s="645"/>
      <c r="T26" s="645"/>
      <c r="U26" s="645"/>
      <c r="V26" s="646"/>
      <c r="W26" s="644"/>
      <c r="X26" s="645"/>
      <c r="Y26" s="645"/>
      <c r="Z26" s="645"/>
      <c r="AA26" s="645"/>
      <c r="AB26" s="645"/>
      <c r="AC26" s="646"/>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4"/>
      <c r="Q27" s="645"/>
      <c r="R27" s="645"/>
      <c r="S27" s="645"/>
      <c r="T27" s="645"/>
      <c r="U27" s="645"/>
      <c r="V27" s="646"/>
      <c r="W27" s="644"/>
      <c r="X27" s="645"/>
      <c r="Y27" s="645"/>
      <c r="Z27" s="645"/>
      <c r="AA27" s="645"/>
      <c r="AB27" s="645"/>
      <c r="AC27" s="646"/>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-0.10000000000002274</v>
      </c>
      <c r="Q28" s="860"/>
      <c r="R28" s="860"/>
      <c r="S28" s="860"/>
      <c r="T28" s="860"/>
      <c r="U28" s="860"/>
      <c r="V28" s="861"/>
      <c r="W28" s="859">
        <f>W29-SUM(W23:W27)</f>
        <v>-0.10000000000002274</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4">
        <f>AK13</f>
        <v>391</v>
      </c>
      <c r="Q29" s="645"/>
      <c r="R29" s="645"/>
      <c r="S29" s="645"/>
      <c r="T29" s="645"/>
      <c r="U29" s="645"/>
      <c r="V29" s="646"/>
      <c r="W29" s="933">
        <f>AR13</f>
        <v>369</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60" t="s">
        <v>145</v>
      </c>
      <c r="H30" s="761"/>
      <c r="I30" s="761"/>
      <c r="J30" s="761"/>
      <c r="K30" s="761"/>
      <c r="L30" s="761"/>
      <c r="M30" s="761"/>
      <c r="N30" s="761"/>
      <c r="O30" s="762"/>
      <c r="P30" s="838" t="s">
        <v>58</v>
      </c>
      <c r="Q30" s="761"/>
      <c r="R30" s="761"/>
      <c r="S30" s="761"/>
      <c r="T30" s="761"/>
      <c r="U30" s="761"/>
      <c r="V30" s="761"/>
      <c r="W30" s="761"/>
      <c r="X30" s="762"/>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4" t="s">
        <v>184</v>
      </c>
      <c r="AR30" s="755"/>
      <c r="AS30" s="755"/>
      <c r="AT30" s="756"/>
      <c r="AU30" s="761" t="s">
        <v>133</v>
      </c>
      <c r="AV30" s="761"/>
      <c r="AW30" s="761"/>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635</v>
      </c>
      <c r="AR31" s="186"/>
      <c r="AS31" s="121" t="s">
        <v>185</v>
      </c>
      <c r="AT31" s="122"/>
      <c r="AU31" s="185">
        <v>3</v>
      </c>
      <c r="AV31" s="185"/>
      <c r="AW31" s="377" t="s">
        <v>175</v>
      </c>
      <c r="AX31" s="378"/>
    </row>
    <row r="32" spans="1:50" ht="54" customHeight="1" x14ac:dyDescent="0.15">
      <c r="A32" s="382"/>
      <c r="B32" s="380"/>
      <c r="C32" s="380"/>
      <c r="D32" s="380"/>
      <c r="E32" s="380"/>
      <c r="F32" s="381"/>
      <c r="G32" s="548" t="s">
        <v>636</v>
      </c>
      <c r="H32" s="549"/>
      <c r="I32" s="549"/>
      <c r="J32" s="549"/>
      <c r="K32" s="549"/>
      <c r="L32" s="549"/>
      <c r="M32" s="549"/>
      <c r="N32" s="549"/>
      <c r="O32" s="550"/>
      <c r="P32" s="93" t="s">
        <v>637</v>
      </c>
      <c r="Q32" s="93"/>
      <c r="R32" s="93"/>
      <c r="S32" s="93"/>
      <c r="T32" s="93"/>
      <c r="U32" s="93"/>
      <c r="V32" s="93"/>
      <c r="W32" s="93"/>
      <c r="X32" s="94"/>
      <c r="Y32" s="455" t="s">
        <v>12</v>
      </c>
      <c r="Z32" s="515"/>
      <c r="AA32" s="516"/>
      <c r="AB32" s="445" t="s">
        <v>289</v>
      </c>
      <c r="AC32" s="445"/>
      <c r="AD32" s="445"/>
      <c r="AE32" s="203">
        <v>91</v>
      </c>
      <c r="AF32" s="204"/>
      <c r="AG32" s="204"/>
      <c r="AH32" s="204"/>
      <c r="AI32" s="203">
        <v>91</v>
      </c>
      <c r="AJ32" s="204"/>
      <c r="AK32" s="204"/>
      <c r="AL32" s="204"/>
      <c r="AM32" s="203">
        <v>90</v>
      </c>
      <c r="AN32" s="204"/>
      <c r="AO32" s="204"/>
      <c r="AP32" s="204"/>
      <c r="AQ32" s="321" t="s">
        <v>635</v>
      </c>
      <c r="AR32" s="193"/>
      <c r="AS32" s="193"/>
      <c r="AT32" s="322"/>
      <c r="AU32" s="204" t="s">
        <v>635</v>
      </c>
      <c r="AV32" s="204"/>
      <c r="AW32" s="204"/>
      <c r="AX32" s="206"/>
    </row>
    <row r="33" spans="1:51" ht="54"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289</v>
      </c>
      <c r="AC33" s="507"/>
      <c r="AD33" s="507"/>
      <c r="AE33" s="203">
        <v>90</v>
      </c>
      <c r="AF33" s="204"/>
      <c r="AG33" s="204"/>
      <c r="AH33" s="204"/>
      <c r="AI33" s="203">
        <v>90</v>
      </c>
      <c r="AJ33" s="204"/>
      <c r="AK33" s="204"/>
      <c r="AL33" s="204"/>
      <c r="AM33" s="203">
        <v>90</v>
      </c>
      <c r="AN33" s="204"/>
      <c r="AO33" s="204"/>
      <c r="AP33" s="204"/>
      <c r="AQ33" s="321" t="s">
        <v>635</v>
      </c>
      <c r="AR33" s="193"/>
      <c r="AS33" s="193"/>
      <c r="AT33" s="322"/>
      <c r="AU33" s="204">
        <v>90</v>
      </c>
      <c r="AV33" s="204"/>
      <c r="AW33" s="204"/>
      <c r="AX33" s="206"/>
    </row>
    <row r="34" spans="1:51" ht="54"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101.1</v>
      </c>
      <c r="AF34" s="204"/>
      <c r="AG34" s="204"/>
      <c r="AH34" s="204"/>
      <c r="AI34" s="203">
        <v>101.1</v>
      </c>
      <c r="AJ34" s="204"/>
      <c r="AK34" s="204"/>
      <c r="AL34" s="204"/>
      <c r="AM34" s="203">
        <v>100</v>
      </c>
      <c r="AN34" s="204"/>
      <c r="AO34" s="204"/>
      <c r="AP34" s="204"/>
      <c r="AQ34" s="321" t="s">
        <v>635</v>
      </c>
      <c r="AR34" s="193"/>
      <c r="AS34" s="193"/>
      <c r="AT34" s="322"/>
      <c r="AU34" s="204" t="s">
        <v>635</v>
      </c>
      <c r="AV34" s="204"/>
      <c r="AW34" s="204"/>
      <c r="AX34" s="206"/>
    </row>
    <row r="35" spans="1:51" ht="23.25" customHeight="1" x14ac:dyDescent="0.15">
      <c r="A35" s="213" t="s">
        <v>298</v>
      </c>
      <c r="B35" s="214"/>
      <c r="C35" s="214"/>
      <c r="D35" s="214"/>
      <c r="E35" s="214"/>
      <c r="F35" s="215"/>
      <c r="G35" s="219" t="s">
        <v>660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5"/>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6"/>
      <c r="AY82">
        <f t="shared" ref="AY82:AY89" si="10">$AY$80</f>
        <v>0</v>
      </c>
    </row>
    <row r="83" spans="1:60" ht="22.5" hidden="1" customHeight="1" x14ac:dyDescent="0.15">
      <c r="A83" s="846"/>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67"/>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68"/>
      <c r="AY83">
        <f t="shared" si="10"/>
        <v>0</v>
      </c>
    </row>
    <row r="84" spans="1:60" ht="19.5" hidden="1" customHeight="1" x14ac:dyDescent="0.15">
      <c r="A84" s="846"/>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69"/>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638</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v>1691</v>
      </c>
      <c r="AF101" s="267"/>
      <c r="AG101" s="267"/>
      <c r="AH101" s="267"/>
      <c r="AI101" s="267">
        <v>1690</v>
      </c>
      <c r="AJ101" s="267"/>
      <c r="AK101" s="267"/>
      <c r="AL101" s="267"/>
      <c r="AM101" s="267">
        <v>1567</v>
      </c>
      <c r="AN101" s="267"/>
      <c r="AO101" s="267"/>
      <c r="AP101" s="267"/>
      <c r="AQ101" s="267" t="s">
        <v>658</v>
      </c>
      <c r="AR101" s="267"/>
      <c r="AS101" s="267"/>
      <c r="AT101" s="267"/>
      <c r="AU101" s="203" t="s">
        <v>702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v>1490</v>
      </c>
      <c r="AF102" s="267"/>
      <c r="AG102" s="267"/>
      <c r="AH102" s="267"/>
      <c r="AI102" s="267">
        <v>1604</v>
      </c>
      <c r="AJ102" s="267"/>
      <c r="AK102" s="267"/>
      <c r="AL102" s="267"/>
      <c r="AM102" s="267">
        <v>1604</v>
      </c>
      <c r="AN102" s="267"/>
      <c r="AO102" s="267"/>
      <c r="AP102" s="267"/>
      <c r="AQ102" s="267">
        <v>1255</v>
      </c>
      <c r="AR102" s="267"/>
      <c r="AS102" s="267"/>
      <c r="AT102" s="267"/>
      <c r="AU102" s="210">
        <v>1640</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23.25" customHeight="1" x14ac:dyDescent="0.15">
      <c r="A116" s="420"/>
      <c r="B116" s="421"/>
      <c r="C116" s="421"/>
      <c r="D116" s="421"/>
      <c r="E116" s="421"/>
      <c r="F116" s="422"/>
      <c r="G116" s="372" t="s">
        <v>640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641</v>
      </c>
      <c r="AC116" s="447"/>
      <c r="AD116" s="448"/>
      <c r="AE116" s="267">
        <v>235768.5</v>
      </c>
      <c r="AF116" s="267"/>
      <c r="AG116" s="267"/>
      <c r="AH116" s="267"/>
      <c r="AI116" s="267">
        <v>238385.5</v>
      </c>
      <c r="AJ116" s="267"/>
      <c r="AK116" s="267"/>
      <c r="AL116" s="267"/>
      <c r="AM116" s="267">
        <v>257919.2</v>
      </c>
      <c r="AN116" s="267"/>
      <c r="AO116" s="267"/>
      <c r="AP116" s="267"/>
      <c r="AQ116" s="203">
        <v>306381.09999999998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688</v>
      </c>
      <c r="AC117" s="457"/>
      <c r="AD117" s="458"/>
      <c r="AE117" s="574" t="s">
        <v>642</v>
      </c>
      <c r="AF117" s="535"/>
      <c r="AG117" s="535"/>
      <c r="AH117" s="535"/>
      <c r="AI117" s="574" t="s">
        <v>643</v>
      </c>
      <c r="AJ117" s="535"/>
      <c r="AK117" s="535"/>
      <c r="AL117" s="535"/>
      <c r="AM117" s="574" t="s">
        <v>671</v>
      </c>
      <c r="AN117" s="535"/>
      <c r="AO117" s="535"/>
      <c r="AP117" s="535"/>
      <c r="AQ117" s="535" t="s">
        <v>685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645</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91</v>
      </c>
      <c r="AF134" s="193"/>
      <c r="AG134" s="193"/>
      <c r="AH134" s="193"/>
      <c r="AI134" s="192">
        <v>82</v>
      </c>
      <c r="AJ134" s="193"/>
      <c r="AK134" s="193"/>
      <c r="AL134" s="193"/>
      <c r="AM134" s="192">
        <v>90</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85</v>
      </c>
      <c r="AF135" s="193"/>
      <c r="AG135" s="193"/>
      <c r="AH135" s="193"/>
      <c r="AI135" s="192">
        <v>85</v>
      </c>
      <c r="AJ135" s="193"/>
      <c r="AK135" s="193"/>
      <c r="AL135" s="193"/>
      <c r="AM135" s="192">
        <v>85</v>
      </c>
      <c r="AN135" s="193"/>
      <c r="AO135" s="193"/>
      <c r="AP135" s="193"/>
      <c r="AQ135" s="192" t="s">
        <v>635</v>
      </c>
      <c r="AR135" s="193"/>
      <c r="AS135" s="193"/>
      <c r="AT135" s="193"/>
      <c r="AU135" s="192">
        <v>85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51" customHeight="1" x14ac:dyDescent="0.15">
      <c r="A188" s="175"/>
      <c r="B188" s="172"/>
      <c r="C188" s="166"/>
      <c r="D188" s="172"/>
      <c r="E188" s="113" t="s">
        <v>686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5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3"/>
      <c r="E430" s="160" t="s">
        <v>317</v>
      </c>
      <c r="F430" s="879"/>
      <c r="G430" s="880" t="s">
        <v>204</v>
      </c>
      <c r="H430" s="111"/>
      <c r="I430" s="111"/>
      <c r="J430" s="881" t="s">
        <v>687</v>
      </c>
      <c r="K430" s="882"/>
      <c r="L430" s="882"/>
      <c r="M430" s="882"/>
      <c r="N430" s="882"/>
      <c r="O430" s="882"/>
      <c r="P430" s="882"/>
      <c r="Q430" s="882"/>
      <c r="R430" s="882"/>
      <c r="S430" s="882"/>
      <c r="T430" s="883"/>
      <c r="U430" s="572" t="s">
        <v>687</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658</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658</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658</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658</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658</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700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36.75" customHeight="1" x14ac:dyDescent="0.15">
      <c r="A702" s="851" t="s">
        <v>139</v>
      </c>
      <c r="B702" s="852"/>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655</v>
      </c>
      <c r="AE702" s="327"/>
      <c r="AF702" s="327"/>
      <c r="AG702" s="364" t="s">
        <v>663</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655</v>
      </c>
      <c r="AE703" s="308"/>
      <c r="AF703" s="308"/>
      <c r="AG703" s="89" t="s">
        <v>664</v>
      </c>
      <c r="AH703" s="90"/>
      <c r="AI703" s="90"/>
      <c r="AJ703" s="90"/>
      <c r="AK703" s="90"/>
      <c r="AL703" s="90"/>
      <c r="AM703" s="90"/>
      <c r="AN703" s="90"/>
      <c r="AO703" s="90"/>
      <c r="AP703" s="90"/>
      <c r="AQ703" s="90"/>
      <c r="AR703" s="90"/>
      <c r="AS703" s="90"/>
      <c r="AT703" s="90"/>
      <c r="AU703" s="90"/>
      <c r="AV703" s="90"/>
      <c r="AW703" s="90"/>
      <c r="AX703" s="91"/>
    </row>
    <row r="704" spans="1:51" ht="36.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9" t="s">
        <v>655</v>
      </c>
      <c r="AE704" s="770"/>
      <c r="AF704" s="770"/>
      <c r="AG704" s="153" t="s">
        <v>665</v>
      </c>
      <c r="AH704" s="96"/>
      <c r="AI704" s="96"/>
      <c r="AJ704" s="96"/>
      <c r="AK704" s="96"/>
      <c r="AL704" s="96"/>
      <c r="AM704" s="96"/>
      <c r="AN704" s="96"/>
      <c r="AO704" s="96"/>
      <c r="AP704" s="96"/>
      <c r="AQ704" s="96"/>
      <c r="AR704" s="96"/>
      <c r="AS704" s="96"/>
      <c r="AT704" s="96"/>
      <c r="AU704" s="96"/>
      <c r="AV704" s="96"/>
      <c r="AW704" s="96"/>
      <c r="AX704" s="154"/>
    </row>
    <row r="705" spans="1:50" ht="60.75" customHeight="1" x14ac:dyDescent="0.15">
      <c r="A705" s="627" t="s">
        <v>38</v>
      </c>
      <c r="B705" s="628"/>
      <c r="C705" s="802" t="s">
        <v>40</v>
      </c>
      <c r="D705" s="80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4"/>
      <c r="AD705" s="701" t="s">
        <v>655</v>
      </c>
      <c r="AE705" s="702"/>
      <c r="AF705" s="702"/>
      <c r="AG705" s="113" t="s">
        <v>693</v>
      </c>
      <c r="AH705" s="93"/>
      <c r="AI705" s="93"/>
      <c r="AJ705" s="93"/>
      <c r="AK705" s="93"/>
      <c r="AL705" s="93"/>
      <c r="AM705" s="93"/>
      <c r="AN705" s="93"/>
      <c r="AO705" s="93"/>
      <c r="AP705" s="93"/>
      <c r="AQ705" s="93"/>
      <c r="AR705" s="93"/>
      <c r="AS705" s="93"/>
      <c r="AT705" s="93"/>
      <c r="AU705" s="93"/>
      <c r="AV705" s="93"/>
      <c r="AW705" s="93"/>
      <c r="AX705" s="114"/>
    </row>
    <row r="706" spans="1:50" ht="60.7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672</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60.7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6" t="s">
        <v>673</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63" customHeight="1" x14ac:dyDescent="0.15">
      <c r="A708" s="629"/>
      <c r="B708" s="631"/>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655</v>
      </c>
      <c r="AE708" s="589"/>
      <c r="AF708" s="589"/>
      <c r="AG708" s="729" t="s">
        <v>699</v>
      </c>
      <c r="AH708" s="730"/>
      <c r="AI708" s="730"/>
      <c r="AJ708" s="730"/>
      <c r="AK708" s="730"/>
      <c r="AL708" s="730"/>
      <c r="AM708" s="730"/>
      <c r="AN708" s="730"/>
      <c r="AO708" s="730"/>
      <c r="AP708" s="730"/>
      <c r="AQ708" s="730"/>
      <c r="AR708" s="730"/>
      <c r="AS708" s="730"/>
      <c r="AT708" s="730"/>
      <c r="AU708" s="730"/>
      <c r="AV708" s="730"/>
      <c r="AW708" s="730"/>
      <c r="AX708" s="731"/>
    </row>
    <row r="709" spans="1:50" ht="33"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655</v>
      </c>
      <c r="AE709" s="308"/>
      <c r="AF709" s="308"/>
      <c r="AG709" s="89" t="s">
        <v>691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33"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655</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9" t="s">
        <v>666</v>
      </c>
      <c r="AE712" s="770"/>
      <c r="AF712" s="770"/>
      <c r="AG712" s="607" t="s">
        <v>324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29"/>
      <c r="B713" s="631"/>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666</v>
      </c>
      <c r="AE713" s="308"/>
      <c r="AF713" s="650"/>
      <c r="AG713" s="89" t="s">
        <v>324</v>
      </c>
      <c r="AH713" s="90"/>
      <c r="AI713" s="90"/>
      <c r="AJ713" s="90"/>
      <c r="AK713" s="90"/>
      <c r="AL713" s="90"/>
      <c r="AM713" s="90"/>
      <c r="AN713" s="90"/>
      <c r="AO713" s="90"/>
      <c r="AP713" s="90"/>
      <c r="AQ713" s="90"/>
      <c r="AR713" s="90"/>
      <c r="AS713" s="90"/>
      <c r="AT713" s="90"/>
      <c r="AU713" s="90"/>
      <c r="AV713" s="90"/>
      <c r="AW713" s="90"/>
      <c r="AX713" s="91"/>
    </row>
    <row r="714" spans="1:50" ht="33"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655</v>
      </c>
      <c r="AE714" s="792"/>
      <c r="AF714" s="793"/>
      <c r="AG714" s="723" t="s">
        <v>692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8" t="s">
        <v>655</v>
      </c>
      <c r="AE715" s="589"/>
      <c r="AF715" s="643"/>
      <c r="AG715" s="729" t="s">
        <v>677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3" t="s">
        <v>666</v>
      </c>
      <c r="AE716" s="614"/>
      <c r="AF716" s="614"/>
      <c r="AG716" s="607" t="s">
        <v>324</v>
      </c>
      <c r="AH716" s="608"/>
      <c r="AI716" s="608"/>
      <c r="AJ716" s="608"/>
      <c r="AK716" s="608"/>
      <c r="AL716" s="608"/>
      <c r="AM716" s="608"/>
      <c r="AN716" s="608"/>
      <c r="AO716" s="608"/>
      <c r="AP716" s="608"/>
      <c r="AQ716" s="608"/>
      <c r="AR716" s="608"/>
      <c r="AS716" s="608"/>
      <c r="AT716" s="608"/>
      <c r="AU716" s="608"/>
      <c r="AV716" s="608"/>
      <c r="AW716" s="608"/>
      <c r="AX716" s="609"/>
    </row>
    <row r="717" spans="1:50" ht="100.5"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695</v>
      </c>
      <c r="AE717" s="308"/>
      <c r="AF717" s="308"/>
      <c r="AG717" s="89" t="s">
        <v>694</v>
      </c>
      <c r="AH717" s="90"/>
      <c r="AI717" s="90"/>
      <c r="AJ717" s="90"/>
      <c r="AK717" s="90"/>
      <c r="AL717" s="90"/>
      <c r="AM717" s="90"/>
      <c r="AN717" s="90"/>
      <c r="AO717" s="90"/>
      <c r="AP717" s="90"/>
      <c r="AQ717" s="90"/>
      <c r="AR717" s="90"/>
      <c r="AS717" s="90"/>
      <c r="AT717" s="90"/>
      <c r="AU717" s="90"/>
      <c r="AV717" s="90"/>
      <c r="AW717" s="90"/>
      <c r="AX717" s="91"/>
    </row>
    <row r="718" spans="1:50" ht="48"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655</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8" t="s">
        <v>666</v>
      </c>
      <c r="AE719" s="589"/>
      <c r="AF719" s="589"/>
      <c r="AG719" s="113" t="s">
        <v>658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t="s">
        <v>658</v>
      </c>
      <c r="K725" s="274"/>
      <c r="L725" s="65" t="str">
        <f t="shared" si="114"/>
        <v/>
      </c>
      <c r="M725" s="66"/>
      <c r="N725" s="255" t="s">
        <v>658</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6" t="s">
        <v>52</v>
      </c>
      <c r="D726" s="818"/>
      <c r="E726" s="818"/>
      <c r="F726" s="819"/>
      <c r="G726" s="561" t="s">
        <v>696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5" t="s">
        <v>56</v>
      </c>
      <c r="D727" s="736"/>
      <c r="E727" s="736"/>
      <c r="F727" s="737"/>
      <c r="G727" s="559" t="s">
        <v>674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30.75" customHeight="1" thickBot="1" x14ac:dyDescent="0.2">
      <c r="A729" s="621" t="s">
        <v>662</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136</v>
      </c>
      <c r="B731" s="661"/>
      <c r="C731" s="661"/>
      <c r="D731" s="661"/>
      <c r="E731" s="662"/>
      <c r="F731" s="716" t="s">
        <v>701</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141.75" customHeight="1" thickBot="1" x14ac:dyDescent="0.2">
      <c r="A733" s="660" t="s">
        <v>705</v>
      </c>
      <c r="B733" s="661"/>
      <c r="C733" s="661"/>
      <c r="D733" s="661"/>
      <c r="E733" s="662"/>
      <c r="F733" s="624" t="s">
        <v>706</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30.75" customHeight="1" thickBot="1" x14ac:dyDescent="0.2">
      <c r="A735" s="777" t="s">
        <v>658</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2" t="s">
        <v>590</v>
      </c>
      <c r="B737" s="196"/>
      <c r="C737" s="196"/>
      <c r="D737" s="197"/>
      <c r="E737" s="936" t="s">
        <v>646</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315</v>
      </c>
      <c r="B738" s="346"/>
      <c r="C738" s="346"/>
      <c r="D738" s="346"/>
      <c r="E738" s="936" t="s">
        <v>647</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314</v>
      </c>
      <c r="B739" s="346"/>
      <c r="C739" s="346"/>
      <c r="D739" s="346"/>
      <c r="E739" s="936" t="s">
        <v>648</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313</v>
      </c>
      <c r="B740" s="346"/>
      <c r="C740" s="346"/>
      <c r="D740" s="346"/>
      <c r="E740" s="936" t="s">
        <v>649</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312</v>
      </c>
      <c r="B741" s="346"/>
      <c r="C741" s="346"/>
      <c r="D741" s="346"/>
      <c r="E741" s="936" t="s">
        <v>650</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311</v>
      </c>
      <c r="B742" s="346"/>
      <c r="C742" s="346"/>
      <c r="D742" s="346"/>
      <c r="E742" s="936" t="s">
        <v>651</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310</v>
      </c>
      <c r="B743" s="346"/>
      <c r="C743" s="346"/>
      <c r="D743" s="346"/>
      <c r="E743" s="936" t="s">
        <v>652</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309</v>
      </c>
      <c r="B744" s="346"/>
      <c r="C744" s="346"/>
      <c r="D744" s="346"/>
      <c r="E744" s="936" t="s">
        <v>653</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308</v>
      </c>
      <c r="B745" s="346"/>
      <c r="C745" s="346"/>
      <c r="D745" s="346"/>
      <c r="E745" s="973" t="s">
        <v>654</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463</v>
      </c>
      <c r="B746" s="346"/>
      <c r="C746" s="346"/>
      <c r="D746" s="346"/>
      <c r="E746" s="942" t="s">
        <v>628</v>
      </c>
      <c r="F746" s="940"/>
      <c r="G746" s="940"/>
      <c r="H746" s="85" t="str">
        <f>IF(E746="","","-")</f>
        <v>-</v>
      </c>
      <c r="I746" s="940"/>
      <c r="J746" s="940"/>
      <c r="K746" s="85" t="str">
        <f>IF(I746="","","-")</f>
        <v/>
      </c>
      <c r="L746" s="941">
        <v>475</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427</v>
      </c>
      <c r="B747" s="346"/>
      <c r="C747" s="346"/>
      <c r="D747" s="346"/>
      <c r="E747" s="942" t="s">
        <v>628</v>
      </c>
      <c r="F747" s="940"/>
      <c r="G747" s="940"/>
      <c r="H747" s="85" t="str">
        <f>IF(E747="","","-")</f>
        <v>-</v>
      </c>
      <c r="I747" s="940"/>
      <c r="J747" s="940"/>
      <c r="K747" s="85" t="str">
        <f>IF(I747="","","-")</f>
        <v/>
      </c>
      <c r="L747" s="941">
        <v>476</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3.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79" t="s">
        <v>689</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690</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0"/>
    </row>
    <row r="788" spans="1:51" ht="24.75" customHeight="1" x14ac:dyDescent="0.15">
      <c r="A788" s="618"/>
      <c r="B788" s="619"/>
      <c r="C788" s="619"/>
      <c r="D788" s="619"/>
      <c r="E788" s="619"/>
      <c r="F788" s="620"/>
      <c r="G788" s="796"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6"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678</v>
      </c>
      <c r="H789" s="658"/>
      <c r="I789" s="658"/>
      <c r="J789" s="658"/>
      <c r="K789" s="659"/>
      <c r="L789" s="651" t="s">
        <v>679</v>
      </c>
      <c r="M789" s="652"/>
      <c r="N789" s="652"/>
      <c r="O789" s="652"/>
      <c r="P789" s="652"/>
      <c r="Q789" s="652"/>
      <c r="R789" s="652"/>
      <c r="S789" s="652"/>
      <c r="T789" s="652"/>
      <c r="U789" s="652"/>
      <c r="V789" s="652"/>
      <c r="W789" s="652"/>
      <c r="X789" s="653"/>
      <c r="Y789" s="367">
        <v>160</v>
      </c>
      <c r="Z789" s="368"/>
      <c r="AA789" s="368"/>
      <c r="AB789" s="789"/>
      <c r="AC789" s="657" t="s">
        <v>678</v>
      </c>
      <c r="AD789" s="658"/>
      <c r="AE789" s="658"/>
      <c r="AF789" s="658"/>
      <c r="AG789" s="659"/>
      <c r="AH789" s="651" t="s">
        <v>679</v>
      </c>
      <c r="AI789" s="652"/>
      <c r="AJ789" s="652"/>
      <c r="AK789" s="652"/>
      <c r="AL789" s="652"/>
      <c r="AM789" s="652"/>
      <c r="AN789" s="652"/>
      <c r="AO789" s="652"/>
      <c r="AP789" s="652"/>
      <c r="AQ789" s="652"/>
      <c r="AR789" s="652"/>
      <c r="AS789" s="652"/>
      <c r="AT789" s="653"/>
      <c r="AU789" s="367">
        <v>78</v>
      </c>
      <c r="AV789" s="368"/>
      <c r="AW789" s="368"/>
      <c r="AX789" s="369"/>
    </row>
    <row r="790" spans="1:51" ht="24.75" customHeight="1" x14ac:dyDescent="0.15">
      <c r="A790" s="618"/>
      <c r="B790" s="619"/>
      <c r="C790" s="619"/>
      <c r="D790" s="619"/>
      <c r="E790" s="619"/>
      <c r="F790" s="620"/>
      <c r="G790" s="590" t="s">
        <v>680</v>
      </c>
      <c r="H790" s="591"/>
      <c r="I790" s="591"/>
      <c r="J790" s="591"/>
      <c r="K790" s="592"/>
      <c r="L790" s="582" t="s">
        <v>681</v>
      </c>
      <c r="M790" s="583"/>
      <c r="N790" s="583"/>
      <c r="O790" s="583"/>
      <c r="P790" s="583"/>
      <c r="Q790" s="583"/>
      <c r="R790" s="583"/>
      <c r="S790" s="583"/>
      <c r="T790" s="583"/>
      <c r="U790" s="583"/>
      <c r="V790" s="583"/>
      <c r="W790" s="583"/>
      <c r="X790" s="584"/>
      <c r="Y790" s="585">
        <v>64</v>
      </c>
      <c r="Z790" s="586"/>
      <c r="AA790" s="586"/>
      <c r="AB790" s="596"/>
      <c r="AC790" s="590" t="s">
        <v>680</v>
      </c>
      <c r="AD790" s="591"/>
      <c r="AE790" s="591"/>
      <c r="AF790" s="591"/>
      <c r="AG790" s="592"/>
      <c r="AH790" s="582" t="s">
        <v>681</v>
      </c>
      <c r="AI790" s="583"/>
      <c r="AJ790" s="583"/>
      <c r="AK790" s="583"/>
      <c r="AL790" s="583"/>
      <c r="AM790" s="583"/>
      <c r="AN790" s="583"/>
      <c r="AO790" s="583"/>
      <c r="AP790" s="583"/>
      <c r="AQ790" s="583"/>
      <c r="AR790" s="583"/>
      <c r="AS790" s="583"/>
      <c r="AT790" s="584"/>
      <c r="AU790" s="585">
        <v>37</v>
      </c>
      <c r="AV790" s="586"/>
      <c r="AW790" s="586"/>
      <c r="AX790" s="587"/>
    </row>
    <row r="791" spans="1:51" ht="24.75" customHeight="1" x14ac:dyDescent="0.15">
      <c r="A791" s="618"/>
      <c r="B791" s="619"/>
      <c r="C791" s="619"/>
      <c r="D791" s="619"/>
      <c r="E791" s="619"/>
      <c r="F791" s="620"/>
      <c r="G791" s="590" t="s">
        <v>79</v>
      </c>
      <c r="H791" s="591"/>
      <c r="I791" s="591"/>
      <c r="J791" s="591"/>
      <c r="K791" s="592"/>
      <c r="L791" s="582" t="s">
        <v>682</v>
      </c>
      <c r="M791" s="583"/>
      <c r="N791" s="583"/>
      <c r="O791" s="583"/>
      <c r="P791" s="583"/>
      <c r="Q791" s="583"/>
      <c r="R791" s="583"/>
      <c r="S791" s="583"/>
      <c r="T791" s="583"/>
      <c r="U791" s="583"/>
      <c r="V791" s="583"/>
      <c r="W791" s="583"/>
      <c r="X791" s="584"/>
      <c r="Y791" s="585">
        <v>24</v>
      </c>
      <c r="Z791" s="586"/>
      <c r="AA791" s="586"/>
      <c r="AB791" s="596"/>
      <c r="AC791" s="590" t="s">
        <v>79</v>
      </c>
      <c r="AD791" s="591"/>
      <c r="AE791" s="591"/>
      <c r="AF791" s="591"/>
      <c r="AG791" s="592"/>
      <c r="AH791" s="582" t="s">
        <v>682</v>
      </c>
      <c r="AI791" s="583"/>
      <c r="AJ791" s="583"/>
      <c r="AK791" s="583"/>
      <c r="AL791" s="583"/>
      <c r="AM791" s="583"/>
      <c r="AN791" s="583"/>
      <c r="AO791" s="583"/>
      <c r="AP791" s="583"/>
      <c r="AQ791" s="583"/>
      <c r="AR791" s="583"/>
      <c r="AS791" s="583"/>
      <c r="AT791" s="584"/>
      <c r="AU791" s="585">
        <v>12</v>
      </c>
      <c r="AV791" s="586"/>
      <c r="AW791" s="586"/>
      <c r="AX791" s="587"/>
    </row>
    <row r="792" spans="1:51" ht="24.75" customHeight="1" x14ac:dyDescent="0.15">
      <c r="A792" s="618"/>
      <c r="B792" s="619"/>
      <c r="C792" s="619"/>
      <c r="D792" s="619"/>
      <c r="E792" s="619"/>
      <c r="F792" s="620"/>
      <c r="G792" s="590" t="s">
        <v>683</v>
      </c>
      <c r="H792" s="591"/>
      <c r="I792" s="591"/>
      <c r="J792" s="591"/>
      <c r="K792" s="592"/>
      <c r="L792" s="582" t="s">
        <v>684</v>
      </c>
      <c r="M792" s="583"/>
      <c r="N792" s="583"/>
      <c r="O792" s="583"/>
      <c r="P792" s="583"/>
      <c r="Q792" s="583"/>
      <c r="R792" s="583"/>
      <c r="S792" s="583"/>
      <c r="T792" s="583"/>
      <c r="U792" s="583"/>
      <c r="V792" s="583"/>
      <c r="W792" s="583"/>
      <c r="X792" s="584"/>
      <c r="Y792" s="585">
        <v>21</v>
      </c>
      <c r="Z792" s="586"/>
      <c r="AA792" s="586"/>
      <c r="AB792" s="596"/>
      <c r="AC792" s="590" t="s">
        <v>683</v>
      </c>
      <c r="AD792" s="591"/>
      <c r="AE792" s="591"/>
      <c r="AF792" s="591"/>
      <c r="AG792" s="592"/>
      <c r="AH792" s="582" t="s">
        <v>684</v>
      </c>
      <c r="AI792" s="583"/>
      <c r="AJ792" s="583"/>
      <c r="AK792" s="583"/>
      <c r="AL792" s="583"/>
      <c r="AM792" s="583"/>
      <c r="AN792" s="583"/>
      <c r="AO792" s="583"/>
      <c r="AP792" s="583"/>
      <c r="AQ792" s="583"/>
      <c r="AR792" s="583"/>
      <c r="AS792" s="583"/>
      <c r="AT792" s="584"/>
      <c r="AU792" s="585">
        <v>8</v>
      </c>
      <c r="AV792" s="586"/>
      <c r="AW792" s="586"/>
      <c r="AX792" s="587"/>
    </row>
    <row r="793" spans="1:51" ht="24.75" hidden="1" customHeight="1" x14ac:dyDescent="0.15">
      <c r="A793" s="618"/>
      <c r="B793" s="619"/>
      <c r="C793" s="619"/>
      <c r="D793" s="619"/>
      <c r="E793" s="619"/>
      <c r="F793" s="620"/>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8"/>
      <c r="B794" s="619"/>
      <c r="C794" s="619"/>
      <c r="D794" s="619"/>
      <c r="E794" s="619"/>
      <c r="F794" s="620"/>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8"/>
      <c r="B795" s="619"/>
      <c r="C795" s="619"/>
      <c r="D795" s="619"/>
      <c r="E795" s="619"/>
      <c r="F795" s="620"/>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8"/>
      <c r="B796" s="619"/>
      <c r="C796" s="619"/>
      <c r="D796" s="619"/>
      <c r="E796" s="619"/>
      <c r="F796" s="620"/>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8"/>
      <c r="B797" s="619"/>
      <c r="C797" s="619"/>
      <c r="D797" s="619"/>
      <c r="E797" s="619"/>
      <c r="F797" s="620"/>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8"/>
      <c r="B798" s="619"/>
      <c r="C798" s="619"/>
      <c r="D798" s="619"/>
      <c r="E798" s="619"/>
      <c r="F798" s="620"/>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8"/>
      <c r="B799" s="619"/>
      <c r="C799" s="619"/>
      <c r="D799" s="619"/>
      <c r="E799" s="619"/>
      <c r="F799" s="620"/>
      <c r="G799" s="807" t="s">
        <v>20</v>
      </c>
      <c r="H799" s="808"/>
      <c r="I799" s="808"/>
      <c r="J799" s="808"/>
      <c r="K799" s="808"/>
      <c r="L799" s="809"/>
      <c r="M799" s="810"/>
      <c r="N799" s="810"/>
      <c r="O799" s="810"/>
      <c r="P799" s="810"/>
      <c r="Q799" s="810"/>
      <c r="R799" s="810"/>
      <c r="S799" s="810"/>
      <c r="T799" s="810"/>
      <c r="U799" s="810"/>
      <c r="V799" s="810"/>
      <c r="W799" s="810"/>
      <c r="X799" s="811"/>
      <c r="Y799" s="812">
        <f>SUM(Y789:AB798)</f>
        <v>269</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135</v>
      </c>
      <c r="AV799" s="813"/>
      <c r="AW799" s="813"/>
      <c r="AX799" s="815"/>
    </row>
    <row r="800" spans="1:51" ht="24.75" hidden="1" customHeight="1" x14ac:dyDescent="0.15">
      <c r="A800" s="618"/>
      <c r="B800" s="619"/>
      <c r="C800" s="619"/>
      <c r="D800" s="619"/>
      <c r="E800" s="619"/>
      <c r="F800" s="620"/>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0"/>
      <c r="AY800">
        <f>COUNTA($G$802,$AC$802)</f>
        <v>0</v>
      </c>
    </row>
    <row r="801" spans="1:51" ht="24.75" hidden="1" customHeight="1" x14ac:dyDescent="0.15">
      <c r="A801" s="618"/>
      <c r="B801" s="619"/>
      <c r="C801" s="619"/>
      <c r="D801" s="619"/>
      <c r="E801" s="619"/>
      <c r="F801" s="620"/>
      <c r="G801" s="796"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6"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0</v>
      </c>
    </row>
    <row r="803" spans="1:51" ht="24.75" hidden="1" customHeight="1" x14ac:dyDescent="0.15">
      <c r="A803" s="618"/>
      <c r="B803" s="619"/>
      <c r="C803" s="619"/>
      <c r="D803" s="619"/>
      <c r="E803" s="619"/>
      <c r="F803" s="620"/>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8"/>
      <c r="B804" s="619"/>
      <c r="C804" s="619"/>
      <c r="D804" s="619"/>
      <c r="E804" s="619"/>
      <c r="F804" s="620"/>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8"/>
      <c r="B805" s="619"/>
      <c r="C805" s="619"/>
      <c r="D805" s="619"/>
      <c r="E805" s="619"/>
      <c r="F805" s="620"/>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8"/>
      <c r="B806" s="619"/>
      <c r="C806" s="619"/>
      <c r="D806" s="619"/>
      <c r="E806" s="619"/>
      <c r="F806" s="620"/>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8"/>
      <c r="B807" s="619"/>
      <c r="C807" s="619"/>
      <c r="D807" s="619"/>
      <c r="E807" s="619"/>
      <c r="F807" s="620"/>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8"/>
      <c r="B808" s="619"/>
      <c r="C808" s="619"/>
      <c r="D808" s="619"/>
      <c r="E808" s="619"/>
      <c r="F808" s="620"/>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8"/>
      <c r="B809" s="619"/>
      <c r="C809" s="619"/>
      <c r="D809" s="619"/>
      <c r="E809" s="619"/>
      <c r="F809" s="620"/>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8"/>
      <c r="B810" s="619"/>
      <c r="C810" s="619"/>
      <c r="D810" s="619"/>
      <c r="E810" s="619"/>
      <c r="F810" s="620"/>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8"/>
      <c r="B811" s="619"/>
      <c r="C811" s="619"/>
      <c r="D811" s="619"/>
      <c r="E811" s="619"/>
      <c r="F811" s="620"/>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8"/>
      <c r="B812" s="619"/>
      <c r="C812" s="619"/>
      <c r="D812" s="619"/>
      <c r="E812" s="619"/>
      <c r="F812" s="620"/>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8"/>
      <c r="B813" s="619"/>
      <c r="C813" s="619"/>
      <c r="D813" s="619"/>
      <c r="E813" s="619"/>
      <c r="F813" s="620"/>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0"/>
      <c r="AY813">
        <f>COUNTA($G$815,$AC$815)</f>
        <v>0</v>
      </c>
    </row>
    <row r="814" spans="1:51" ht="24.75" hidden="1" customHeight="1" x14ac:dyDescent="0.15">
      <c r="A814" s="618"/>
      <c r="B814" s="619"/>
      <c r="C814" s="619"/>
      <c r="D814" s="619"/>
      <c r="E814" s="619"/>
      <c r="F814" s="620"/>
      <c r="G814" s="796"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6"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8"/>
      <c r="B817" s="619"/>
      <c r="C817" s="619"/>
      <c r="D817" s="619"/>
      <c r="E817" s="619"/>
      <c r="F817" s="620"/>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8"/>
      <c r="B818" s="619"/>
      <c r="C818" s="619"/>
      <c r="D818" s="619"/>
      <c r="E818" s="619"/>
      <c r="F818" s="620"/>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8"/>
      <c r="B819" s="619"/>
      <c r="C819" s="619"/>
      <c r="D819" s="619"/>
      <c r="E819" s="619"/>
      <c r="F819" s="620"/>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8"/>
      <c r="B820" s="619"/>
      <c r="C820" s="619"/>
      <c r="D820" s="619"/>
      <c r="E820" s="619"/>
      <c r="F820" s="620"/>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8"/>
      <c r="B821" s="619"/>
      <c r="C821" s="619"/>
      <c r="D821" s="619"/>
      <c r="E821" s="619"/>
      <c r="F821" s="620"/>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8"/>
      <c r="B822" s="619"/>
      <c r="C822" s="619"/>
      <c r="D822" s="619"/>
      <c r="E822" s="619"/>
      <c r="F822" s="620"/>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8"/>
      <c r="B823" s="619"/>
      <c r="C823" s="619"/>
      <c r="D823" s="619"/>
      <c r="E823" s="619"/>
      <c r="F823" s="620"/>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8"/>
      <c r="B824" s="619"/>
      <c r="C824" s="619"/>
      <c r="D824" s="619"/>
      <c r="E824" s="619"/>
      <c r="F824" s="620"/>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8"/>
      <c r="B825" s="619"/>
      <c r="C825" s="619"/>
      <c r="D825" s="619"/>
      <c r="E825" s="619"/>
      <c r="F825" s="620"/>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8"/>
      <c r="B826" s="619"/>
      <c r="C826" s="619"/>
      <c r="D826" s="619"/>
      <c r="E826" s="619"/>
      <c r="F826" s="620"/>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0"/>
      <c r="AY826">
        <f>COUNTA($G$828,$AC$828)</f>
        <v>0</v>
      </c>
    </row>
    <row r="827" spans="1:51" ht="24.75" hidden="1" customHeight="1" x14ac:dyDescent="0.15">
      <c r="A827" s="618"/>
      <c r="B827" s="619"/>
      <c r="C827" s="619"/>
      <c r="D827" s="619"/>
      <c r="E827" s="619"/>
      <c r="F827" s="620"/>
      <c r="G827" s="796"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6"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8"/>
      <c r="B830" s="619"/>
      <c r="C830" s="619"/>
      <c r="D830" s="619"/>
      <c r="E830" s="619"/>
      <c r="F830" s="620"/>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8"/>
      <c r="B831" s="619"/>
      <c r="C831" s="619"/>
      <c r="D831" s="619"/>
      <c r="E831" s="619"/>
      <c r="F831" s="620"/>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8"/>
      <c r="B832" s="619"/>
      <c r="C832" s="619"/>
      <c r="D832" s="619"/>
      <c r="E832" s="619"/>
      <c r="F832" s="620"/>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8"/>
      <c r="B833" s="619"/>
      <c r="C833" s="619"/>
      <c r="D833" s="619"/>
      <c r="E833" s="619"/>
      <c r="F833" s="620"/>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8"/>
      <c r="B834" s="619"/>
      <c r="C834" s="619"/>
      <c r="D834" s="619"/>
      <c r="E834" s="619"/>
      <c r="F834" s="620"/>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8"/>
      <c r="B835" s="619"/>
      <c r="C835" s="619"/>
      <c r="D835" s="619"/>
      <c r="E835" s="619"/>
      <c r="F835" s="620"/>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8"/>
      <c r="B836" s="619"/>
      <c r="C836" s="619"/>
      <c r="D836" s="619"/>
      <c r="E836" s="619"/>
      <c r="F836" s="620"/>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8"/>
      <c r="B837" s="619"/>
      <c r="C837" s="619"/>
      <c r="D837" s="619"/>
      <c r="E837" s="619"/>
      <c r="F837" s="620"/>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8"/>
      <c r="B838" s="619"/>
      <c r="C838" s="619"/>
      <c r="D838" s="619"/>
      <c r="E838" s="619"/>
      <c r="F838" s="620"/>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53.25" customHeight="1" x14ac:dyDescent="0.15">
      <c r="A845" s="355">
        <v>1</v>
      </c>
      <c r="B845" s="355">
        <v>1</v>
      </c>
      <c r="C845" s="343" t="s">
        <v>697</v>
      </c>
      <c r="D845" s="328"/>
      <c r="E845" s="328"/>
      <c r="F845" s="328"/>
      <c r="G845" s="328"/>
      <c r="H845" s="328"/>
      <c r="I845" s="328"/>
      <c r="J845" s="329">
        <v>1010005018853</v>
      </c>
      <c r="K845" s="330"/>
      <c r="L845" s="330"/>
      <c r="M845" s="330"/>
      <c r="N845" s="330"/>
      <c r="O845" s="330"/>
      <c r="P845" s="344" t="s">
        <v>675</v>
      </c>
      <c r="Q845" s="331"/>
      <c r="R845" s="331"/>
      <c r="S845" s="331"/>
      <c r="T845" s="331"/>
      <c r="U845" s="331"/>
      <c r="V845" s="331"/>
      <c r="W845" s="331"/>
      <c r="X845" s="331"/>
      <c r="Y845" s="332">
        <v>269</v>
      </c>
      <c r="Z845" s="333"/>
      <c r="AA845" s="333"/>
      <c r="AB845" s="334"/>
      <c r="AC845" s="335" t="s">
        <v>291</v>
      </c>
      <c r="AD845" s="336"/>
      <c r="AE845" s="336"/>
      <c r="AF845" s="336"/>
      <c r="AG845" s="336"/>
      <c r="AH845" s="351">
        <v>1</v>
      </c>
      <c r="AI845" s="352"/>
      <c r="AJ845" s="352"/>
      <c r="AK845" s="352"/>
      <c r="AL845" s="339">
        <v>99.16</v>
      </c>
      <c r="AM845" s="340"/>
      <c r="AN845" s="340"/>
      <c r="AO845" s="341"/>
      <c r="AP845" s="342" t="s">
        <v>324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3.25" customHeight="1" x14ac:dyDescent="0.15">
      <c r="A878" s="355">
        <v>1</v>
      </c>
      <c r="B878" s="355">
        <v>1</v>
      </c>
      <c r="C878" s="343" t="s">
        <v>698</v>
      </c>
      <c r="D878" s="328"/>
      <c r="E878" s="328"/>
      <c r="F878" s="328"/>
      <c r="G878" s="328"/>
      <c r="H878" s="328"/>
      <c r="I878" s="328"/>
      <c r="J878" s="329">
        <v>9010005018986</v>
      </c>
      <c r="K878" s="330"/>
      <c r="L878" s="330"/>
      <c r="M878" s="330"/>
      <c r="N878" s="330"/>
      <c r="O878" s="330"/>
      <c r="P878" s="344" t="s">
        <v>676</v>
      </c>
      <c r="Q878" s="331"/>
      <c r="R878" s="331"/>
      <c r="S878" s="331"/>
      <c r="T878" s="331"/>
      <c r="U878" s="331"/>
      <c r="V878" s="331"/>
      <c r="W878" s="331"/>
      <c r="X878" s="331"/>
      <c r="Y878" s="332">
        <v>135</v>
      </c>
      <c r="Z878" s="333"/>
      <c r="AA878" s="333"/>
      <c r="AB878" s="334"/>
      <c r="AC878" s="335" t="s">
        <v>291</v>
      </c>
      <c r="AD878" s="336"/>
      <c r="AE878" s="336"/>
      <c r="AF878" s="336"/>
      <c r="AG878" s="336"/>
      <c r="AH878" s="351">
        <v>1</v>
      </c>
      <c r="AI878" s="352"/>
      <c r="AJ878" s="352"/>
      <c r="AK878" s="352"/>
      <c r="AL878" s="339">
        <v>97.06</v>
      </c>
      <c r="AM878" s="340"/>
      <c r="AN878" s="340"/>
      <c r="AO878" s="341"/>
      <c r="AP878" s="342" t="s">
        <v>324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5:AX15 P13:AX13 P16:AQ17">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655</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655</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t="s">
        <v>655</v>
      </c>
      <c r="C22" s="13" t="str">
        <f t="shared" si="9"/>
        <v>ＯＤＡ</v>
      </c>
      <c r="D22" s="13" t="str">
        <f>IF(C22="",D21,IF(D21&lt;&gt;"",CONCATENATE(D21,"、",C22),C22))</f>
        <v>ＯＤＡ</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ＯＤＡ</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ＯＤＡ</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ＯＤＡ</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黒河内 まりな(kurokouchi-marina.sj2)</dc:creator>
  <cp:lastModifiedBy>基準局総務課予算</cp:lastModifiedBy>
  <cp:lastPrinted>2021-08-19T05:49:46Z</cp:lastPrinted>
  <dcterms:created xsi:type="dcterms:W3CDTF">2012-03-13T00:50:25Z</dcterms:created>
  <dcterms:modified xsi:type="dcterms:W3CDTF">2021-08-19T05:50:05Z</dcterms:modified>
</cp:coreProperties>
</file>