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202100_労働基準局　労災管理課\予算係\50 作業依頼\50 行政事業レビュー関係\令和３年度\最終公表に向けて\03　各担当より刈り取り\"/>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255" i="3"/>
  <c r="AY369" i="3"/>
  <c r="AY417"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<sst xmlns="http://schemas.openxmlformats.org/spreadsheetml/2006/main" count="2359" uniqueCount="706">
  <si>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</si>
  <si>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</si>
  <si>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</si>
  <si>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</si>
  <si>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</si>
  <si>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</si>
  <si>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</si>
  <si>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</si>
  <si>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</si>
  <si>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</si>
  <si>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</si>
  <si>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</si>
  <si>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</si>
  <si>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</si>
  <si>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</si>
  <si>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</si>
  <si>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</si>
  <si>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</si>
  <si>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</si>
  <si>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</si>
  <si>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</si>
  <si>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</si>
  <si>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</si>
  <si>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</si>
  <si>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</si>
  <si>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</si>
  <si>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</si>
  <si>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</si>
  <si>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</si>
  <si>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</si>
  <si>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</si>
  <si>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</si>
  <si>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</si>
  <si>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</si>
  <si>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</si>
  <si>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</si>
  <si>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</si>
  <si>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</si>
  <si>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</si>
  <si>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</si>
  <si>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</si>
  <si>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</si>
  <si>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</si>
  <si>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</si>
  <si>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</si>
  <si>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</si>
  <si>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</si>
  <si>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</si>
  <si>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</si>
  <si>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</si>
  <si>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</si>
  <si>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</si>
  <si>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</si>
  <si>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</si>
  <si>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</si>
  <si>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</si>
  <si>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</si>
  <si>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</si>
  <si>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</si>
  <si>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</si>
  <si>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</si>
  <si>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</si>
  <si>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</si>
  <si>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</si>
  <si>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</si>
  <si>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</si>
  <si>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</si>
  <si>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</si>
  <si>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</si>
  <si>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</si>
  <si>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</si>
  <si>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</si>
  <si>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</si>
  <si>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</si>
  <si>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</si>
  <si>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</si>
  <si>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</si>
  <si>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</si>
  <si>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</si>
  <si>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</si>
  <si>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</si>
  <si>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</si>
  <si>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</si>
  <si>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</si>
  <si>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</si>
  <si>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</si>
  <si>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</si>
  <si>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</si>
  <si>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</si>
  <si>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</si>
  <si>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</si>
  <si>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</si>
  <si>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</si>
  <si>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</si>
  <si>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</si>
  <si>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</si>
  <si>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</si>
  <si>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</si>
  <si>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</si>
  <si>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</si>
  <si>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</si>
  <si>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</si>
  <si>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</si>
  <si>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</si>
  <si>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</si>
  <si>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</si>
  <si>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</si>
  <si>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</si>
  <si>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</si>
  <si>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</si>
  <si>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</si>
  <si>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</si>
  <si>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</si>
  <si>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</si>
  <si>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</si>
  <si>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</si>
  <si>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</si>
  <si>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</si>
  <si>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</si>
  <si>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</si>
  <si>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</si>
  <si>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</si>
  <si>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</si>
  <si>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</si>
  <si>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</si>
  <si>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</si>
  <si>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</si>
  <si>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</si>
  <si>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</si>
  <si>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</si>
  <si>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</si>
  <si>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</si>
  <si>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</si>
  <si>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</si>
  <si>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</si>
  <si>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</si>
  <si>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</si>
  <si>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</si>
  <si>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</si>
  <si>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</si>
  <si>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</si>
  <si>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</si>
  <si>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</si>
  <si>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</si>
  <si>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</si>
  <si>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</si>
  <si>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</si>
  <si>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</si>
  <si>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</si>
  <si>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</si>
  <si>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</si>
  <si>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</si>
  <si>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</si>
  <si>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</si>
  <si>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</si>
  <si>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</si>
  <si>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</si>
  <si>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</si>
  <si>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</si>
  <si>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</si>
  <si>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</si>
  <si>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</si>
  <si>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</si>
  <si>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</si>
  <si>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</si>
  <si>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</si>
  <si>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</si>
  <si>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</si>
  <si>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</si>
  <si>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</si>
  <si>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</si>
  <si>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</si>
  <si>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</si>
  <si>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</si>
  <si>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</si>
  <si>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</si>
  <si>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</si>
  <si>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</si>
  <si>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</si>
  <si>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</si>
  <si>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</si>
  <si>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</si>
  <si>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</si>
  <si>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</si>
  <si>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</si>
  <si>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</si>
  <si>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</si>
  <si>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</si>
  <si>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</si>
  <si>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</si>
  <si>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</si>
  <si>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</si>
  <si>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</si>
  <si>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</si>
  <si>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</si>
  <si>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</si>
  <si>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</si>
  <si>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</si>
  <si>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</si>
  <si>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</si>
  <si>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</si>
  <si>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</si>
  <si>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</si>
  <si>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</si>
  <si>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</si>
  <si>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</si>
  <si>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</si>
  <si>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</si>
  <si>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</si>
  <si>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</si>
  <si>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</si>
  <si>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</si>
  <si>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</si>
  <si>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</si>
  <si>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</si>
  <si>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</si>
  <si>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</si>
  <si>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</si>
  <si>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</si>
  <si>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</si>
  <si>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</si>
  <si>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</si>
  <si>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</si>
  <si>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</si>
  <si>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</si>
  <si>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</si>
  <si>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</si>
  <si>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</si>
  <si>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</si>
  <si>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</si>
  <si>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</si>
  <si>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</si>
  <si>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</si>
  <si>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</si>
  <si>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</si>
  <si>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</si>
  <si>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</si>
  <si>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</si>
  <si>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</si>
  <si>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</si>
  <si>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</si>
  <si>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</si>
  <si>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</si>
  <si>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</si>
  <si>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</si>
  <si>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</si>
  <si>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</si>
  <si>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</si>
  <si>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</si>
  <si>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</si>
  <si>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</si>
  <si>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</si>
  <si>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</si>
  <si>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</si>
  <si>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</si>
  <si>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</si>
  <si>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</si>
  <si>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</si>
  <si>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</si>
  <si>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</si>
  <si>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</si>
  <si>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</si>
  <si>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</si>
  <si>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</si>
  <si>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</si>
  <si>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</si>
  <si>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</si>
  <si>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</si>
  <si>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</si>
  <si>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</si>
  <si>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</si>
  <si>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</si>
  <si>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</si>
  <si>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</si>
  <si>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</si>
  <si>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</si>
  <si>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</si>
  <si>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</si>
  <si>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</si>
  <si>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</si>
  <si>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</si>
  <si>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</si>
  <si>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</si>
  <si>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</si>
  <si>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</si>
  <si>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</si>
  <si>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</si>
  <si>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</si>
  <si>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</si>
  <si>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</si>
  <si>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</si>
  <si>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</si>
  <si>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</si>
  <si>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</si>
  <si>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</si>
  <si>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</si>
  <si>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</si>
  <si>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</si>
  <si>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</si>
  <si>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</si>
  <si>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</si>
  <si>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</si>
  <si>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</si>
  <si>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</si>
  <si>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</si>
  <si>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</si>
  <si>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</si>
  <si>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</si>
  <si>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</si>
  <si>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</si>
  <si>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</si>
  <si>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</si>
  <si>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</si>
  <si>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</si>
  <si>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</si>
  <si>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</si>
  <si>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</si>
  <si>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</si>
  <si>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</si>
  <si>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</si>
  <si>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</si>
  <si>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</si>
  <si>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</si>
  <si>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</si>
  <si>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</si>
  <si>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</si>
  <si>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</si>
  <si>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</si>
  <si>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</si>
  <si>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</si>
  <si>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</si>
  <si>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</si>
  <si>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</si>
  <si>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</si>
  <si>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</si>
  <si>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</si>
  <si>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</si>
  <si>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</si>
  <si>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</si>
  <si>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</si>
  <si>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</si>
  <si>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</si>
  <si>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</si>
  <si>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</si>
  <si>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</si>
  <si>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</si>
  <si>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</si>
  <si>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</si>
  <si>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</si>
  <si>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</si>
  <si>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</si>
  <si>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</si>
  <si>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</si>
  <si>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</si>
  <si>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</si>
  <si>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</si>
  <si>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</si>
  <si>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</si>
  <si>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</si>
  <si>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</si>
  <si>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</si>
  <si>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</si>
  <si>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</si>
  <si>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</si>
  <si>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</si>
  <si>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</si>
  <si>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</si>
  <si>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</si>
  <si>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</si>
  <si>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</si>
  <si>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</si>
  <si>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</si>
  <si>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</si>
  <si>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</si>
  <si>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</si>
  <si>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</si>
  <si>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</si>
  <si>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</si>
  <si>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</si>
  <si>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</si>
  <si>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</si>
  <si>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</si>
  <si>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</si>
  <si>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</si>
  <si>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</si>
  <si>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</si>
  <si>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</si>
  <si>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</si>
  <si>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</si>
  <si>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</si>
  <si>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</si>
  <si>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</si>
  <si>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</si>
  <si>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</si>
  <si>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</si>
  <si>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</si>
  <si>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</si>
  <si>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</si>
  <si>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</si>
  <si>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</si>
  <si>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</si>
  <si>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</si>
  <si>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</si>
  <si>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</si>
  <si>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</si>
  <si>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</si>
  <si>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</si>
  <si>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</si>
  <si>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</si>
  <si>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</si>
  <si>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</si>
  <si>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</si>
  <si>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</si>
  <si>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</si>
  <si>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</si>
  <si>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</si>
  <si>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</si>
  <si>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</si>
  <si>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</si>
  <si>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</si>
  <si>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</si>
  <si>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</si>
  <si>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</si>
  <si>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</si>
  <si>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</si>
  <si>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</si>
  <si>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</si>
  <si>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</si>
  <si>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</si>
  <si>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</si>
  <si>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</si>
  <si>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</si>
  <si>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</si>
  <si>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</si>
  <si>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</si>
  <si>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</si>
  <si>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</si>
  <si>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</si>
  <si>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</si>
  <si>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</si>
  <si>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</si>
  <si>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</si>
  <si>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</si>
  <si>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</si>
  <si>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</si>
  <si>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</si>
  <si>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</si>
  <si>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</si>
  <si>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</si>
  <si>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</si>
  <si>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</si>
  <si>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</si>
  <si>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</si>
  <si>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</si>
  <si>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</si>
  <si>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</si>
  <si>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</si>
  <si>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</si>
  <si>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</si>
  <si>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</si>
  <si>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</si>
  <si>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</si>
  <si>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</si>
  <si>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</si>
  <si>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</si>
  <si>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</si>
  <si>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</si>
  <si>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</si>
  <si>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</si>
  <si>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</si>
  <si>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</si>
  <si>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</si>
  <si>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</si>
  <si>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</si>
  <si>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</si>
  <si>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</si>
  <si>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</si>
  <si>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</si>
  <si>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</si>
  <si>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</si>
  <si>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</si>
  <si>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</si>
  <si>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</si>
  <si>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</si>
  <si>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</si>
  <si>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</si>
  <si>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</si>
  <si>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</si>
  <si>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</si>
  <si>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</si>
  <si>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</si>
  <si>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</si>
  <si>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</si>
  <si>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</si>
  <si>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</si>
  <si>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</si>
  <si>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</si>
  <si>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</si>
  <si>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</si>
  <si>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</si>
  <si>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</si>
  <si>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</si>
  <si>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</si>
  <si>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</si>
  <si>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</si>
  <si>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</si>
  <si>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</si>
  <si>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</si>
  <si>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</si>
  <si>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</si>
  <si>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</si>
  <si>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</si>
  <si>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</si>
  <si>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</si>
  <si>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</si>
  <si>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</si>
  <si>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</si>
  <si>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</si>
  <si>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</si>
  <si>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</si>
  <si>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</si>
  <si>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</si>
  <si>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</si>
  <si>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</si>
  <si>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</si>
  <si>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</si>
  <si>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</si>
  <si>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</si>
  <si>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</si>
  <si>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</si>
  <si>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</si>
  <si>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</si>
  <si>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</si>
  <si>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</si>
  <si>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</si>
  <si>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</si>
  <si>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</si>
  <si>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</si>
  <si>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</si>
  <si>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</si>
  <si>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</si>
  <si>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</si>
  <si>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</si>
  <si>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</si>
  <si>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</si>
  <si>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</si>
  <si>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</si>
  <si>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</si>
  <si>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</si>
  <si>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</si>
  <si>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</si>
  <si>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</si>
  <si>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</si>
  <si>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</si>
  <si>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</si>
  <si>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</si>
  <si>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</si>
  <si>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</si>
  <si>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</si>
  <si>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</si>
  <si>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</si>
  <si>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</si>
  <si>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</si>
  <si>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</si>
  <si>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</si>
  <si>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</si>
  <si>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</si>
  <si>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</si>
  <si>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</si>
  <si>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</si>
  <si>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</si>
  <si>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</si>
  <si>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</si>
  <si>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</si>
  <si>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</si>
  <si>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</si>
  <si>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</si>
  <si>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</si>
  <si>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</si>
  <si>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</si>
  <si>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</si>
  <si>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</si>
  <si>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</si>
  <si>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</si>
  <si>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</si>
  <si>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</si>
  <si>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</si>
  <si>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</si>
  <si>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</si>
  <si>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</si>
  <si>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</si>
  <si>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</si>
  <si>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</si>
  <si>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</si>
  <si>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</si>
  <si>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</si>
  <si>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</si>
  <si>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</si>
  <si>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</si>
  <si>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</si>
  <si>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</si>
  <si>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</si>
  <si>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</si>
  <si>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</si>
  <si>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</si>
  <si>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</si>
  <si>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</si>
  <si>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</si>
  <si>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</si>
  <si>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</si>
  <si>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</si>
  <si>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</si>
  <si>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</si>
  <si>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</si>
  <si>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</si>
  <si>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</si>
  <si>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</si>
  <si>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</si>
  <si>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</si>
  <si>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</si>
  <si>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</si>
  <si>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</si>
  <si>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</si>
  <si>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</si>
  <si>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</si>
  <si>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</si>
  <si>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</si>
  <si>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</si>
  <si>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</si>
  <si>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労災ケアサポート事業経費</t>
  </si>
  <si>
    <t>労働基準局</t>
  </si>
  <si>
    <t>山田　敏充</t>
  </si>
  <si>
    <t>昭和５２年度</t>
  </si>
  <si>
    <t>終了予定なし</t>
  </si>
  <si>
    <t>労災管理課</t>
  </si>
  <si>
    <t>労働者災害補償保険法第29条第１項第２号</t>
  </si>
  <si>
    <t>-</t>
  </si>
  <si>
    <t>事業の利用者から、介護、看護、健康管理、精神的ケア等が有用であった旨の評価を90％以上得る。</t>
  </si>
  <si>
    <t>有用であった旨の回答数の割合(各設問への回答のうち、有用であった旨の回答数の合計÷各設問の総回答数×100)</t>
  </si>
  <si>
    <t>事業の利用者に対するアンケート調査結果</t>
  </si>
  <si>
    <t>労災重度被災労働者等に対して、訪問支援を年間11,100件以上実施する。</t>
  </si>
  <si>
    <t>件</t>
  </si>
  <si>
    <t>X（執行額）／Y（訪問件数）　　　　　　　　　　　　　　</t>
    <phoneticPr fontId="6"/>
  </si>
  <si>
    <t>円／件</t>
  </si>
  <si>
    <t>　施策大目標３　労働災害に被災した労働者等に対し必要な保険給付を行うとともに、その社会復帰の促進等を図ること</t>
  </si>
  <si>
    <t>　施策目標Ⅲ－３－２　被災労働者等の社会復帰促進・援護等を図ること</t>
  </si>
  <si>
    <t>1363-17</t>
  </si>
  <si>
    <t>990</t>
  </si>
  <si>
    <t>834</t>
  </si>
  <si>
    <t>429</t>
  </si>
  <si>
    <t>439</t>
  </si>
  <si>
    <t>451</t>
  </si>
  <si>
    <t>449</t>
  </si>
  <si>
    <t>455</t>
  </si>
  <si>
    <t>○</t>
  </si>
  <si>
    <t>厚労</t>
  </si>
  <si>
    <t>-</t>
    <phoneticPr fontId="6"/>
  </si>
  <si>
    <t>－</t>
    <phoneticPr fontId="6"/>
  </si>
  <si>
    <t>点検対象外</t>
    <rPh sb="0" eb="5">
      <t>テンケンタイショウガイ</t>
    </rPh>
    <phoneticPr fontId="6"/>
  </si>
  <si>
    <t>人件費</t>
    <rPh sb="0" eb="3">
      <t>ジンケンヒ</t>
    </rPh>
    <phoneticPr fontId="6"/>
  </si>
  <si>
    <t>運営経費</t>
    <rPh sb="0" eb="2">
      <t>ウンエイ</t>
    </rPh>
    <rPh sb="2" eb="4">
      <t>ケイヒ</t>
    </rPh>
    <phoneticPr fontId="6"/>
  </si>
  <si>
    <t>消費税</t>
    <rPh sb="0" eb="3">
      <t>ショウヒゼイ</t>
    </rPh>
    <phoneticPr fontId="6"/>
  </si>
  <si>
    <t>職員給与、福利厚生費</t>
    <rPh sb="0" eb="2">
      <t>ショクイン</t>
    </rPh>
    <rPh sb="2" eb="4">
      <t>キュウヨ</t>
    </rPh>
    <rPh sb="5" eb="7">
      <t>フクリ</t>
    </rPh>
    <rPh sb="7" eb="10">
      <t>コウセイヒ</t>
    </rPh>
    <phoneticPr fontId="5"/>
  </si>
  <si>
    <t>旅費交通費、諸謝金、事業諸費（通信運搬費、消耗品費、印刷製本費、光熱水料、賃借料等）、広報周知費、備品費等</t>
    <rPh sb="0" eb="2">
      <t>リョヒ</t>
    </rPh>
    <rPh sb="2" eb="5">
      <t>コウツウヒ</t>
    </rPh>
    <rPh sb="6" eb="7">
      <t>ショ</t>
    </rPh>
    <rPh sb="7" eb="9">
      <t>シャキン</t>
    </rPh>
    <rPh sb="10" eb="12">
      <t>ジギョウ</t>
    </rPh>
    <rPh sb="12" eb="14">
      <t>ショヒ</t>
    </rPh>
    <rPh sb="13" eb="14">
      <t>ヒ</t>
    </rPh>
    <rPh sb="15" eb="17">
      <t>ツウシン</t>
    </rPh>
    <rPh sb="17" eb="20">
      <t>ウンパンヒ</t>
    </rPh>
    <rPh sb="21" eb="24">
      <t>ショウモウヒン</t>
    </rPh>
    <rPh sb="24" eb="25">
      <t>ヒ</t>
    </rPh>
    <rPh sb="26" eb="28">
      <t>インサツ</t>
    </rPh>
    <rPh sb="28" eb="30">
      <t>セイホン</t>
    </rPh>
    <rPh sb="30" eb="31">
      <t>ヒ</t>
    </rPh>
    <rPh sb="32" eb="34">
      <t>コウネツ</t>
    </rPh>
    <rPh sb="34" eb="35">
      <t>スイ</t>
    </rPh>
    <rPh sb="35" eb="36">
      <t>リョウ</t>
    </rPh>
    <rPh sb="37" eb="40">
      <t>チンシャクリョウ</t>
    </rPh>
    <rPh sb="40" eb="41">
      <t>トウ</t>
    </rPh>
    <rPh sb="43" eb="45">
      <t>コウホウ</t>
    </rPh>
    <rPh sb="45" eb="47">
      <t>シュウチ</t>
    </rPh>
    <rPh sb="47" eb="48">
      <t>ヒ</t>
    </rPh>
    <rPh sb="49" eb="52">
      <t>ビヒンヒ</t>
    </rPh>
    <rPh sb="52" eb="53">
      <t>トウ</t>
    </rPh>
    <phoneticPr fontId="5"/>
  </si>
  <si>
    <t>消費税</t>
    <rPh sb="0" eb="3">
      <t>ショウヒゼイ</t>
    </rPh>
    <phoneticPr fontId="5"/>
  </si>
  <si>
    <t>（一財）労災サポートセンター</t>
    <phoneticPr fontId="6"/>
  </si>
  <si>
    <t>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phoneticPr fontId="6"/>
  </si>
  <si>
    <t>‐</t>
  </si>
  <si>
    <t>有</t>
  </si>
  <si>
    <t>無</t>
  </si>
  <si>
    <t>本事業の実施に必要な人件費、運営諸費等に限られている。</t>
  </si>
  <si>
    <t>成果目標に見合った成果実績となっている。</t>
    <rPh sb="0" eb="2">
      <t>セイカ</t>
    </rPh>
    <rPh sb="2" eb="4">
      <t>モクヒョウ</t>
    </rPh>
    <rPh sb="5" eb="7">
      <t>ミア</t>
    </rPh>
    <rPh sb="9" eb="11">
      <t>セイカ</t>
    </rPh>
    <rPh sb="11" eb="13">
      <t>ジッセキ</t>
    </rPh>
    <phoneticPr fontId="6"/>
  </si>
  <si>
    <t>活動実績については、新型コロナウイルスの感染拡大による緊急事態宣言の発令といった外部からの影響を受け、見込みを下回ったものであり、令和元年度までは見込みを上回っていたことから、引き続き受託者からの状況把握を適時行うとともに、必要な指導を行うことにより、適切な事業運営がなされるよう努める。</t>
    <rPh sb="0" eb="2">
      <t>カツドウ</t>
    </rPh>
    <rPh sb="2" eb="4">
      <t>ジッセキ</t>
    </rPh>
    <rPh sb="10" eb="12">
      <t>シンガタ</t>
    </rPh>
    <rPh sb="20" eb="22">
      <t>カンセン</t>
    </rPh>
    <rPh sb="22" eb="24">
      <t>カクダイ</t>
    </rPh>
    <rPh sb="27" eb="29">
      <t>キンキュウ</t>
    </rPh>
    <rPh sb="29" eb="31">
      <t>ジタイ</t>
    </rPh>
    <rPh sb="31" eb="33">
      <t>センゲン</t>
    </rPh>
    <rPh sb="34" eb="36">
      <t>ハツレイ</t>
    </rPh>
    <rPh sb="40" eb="42">
      <t>ガイブ</t>
    </rPh>
    <rPh sb="45" eb="47">
      <t>エイキョウ</t>
    </rPh>
    <rPh sb="48" eb="49">
      <t>ウ</t>
    </rPh>
    <rPh sb="51" eb="53">
      <t>ミコ</t>
    </rPh>
    <rPh sb="55" eb="57">
      <t>シタマワ</t>
    </rPh>
    <rPh sb="65" eb="67">
      <t>レイワ</t>
    </rPh>
    <rPh sb="67" eb="70">
      <t>ガンネンド</t>
    </rPh>
    <rPh sb="73" eb="75">
      <t>ミコミ</t>
    </rPh>
    <rPh sb="77" eb="79">
      <t>ウワマワ</t>
    </rPh>
    <rPh sb="88" eb="89">
      <t>ヒ</t>
    </rPh>
    <rPh sb="90" eb="91">
      <t>ツヅ</t>
    </rPh>
    <rPh sb="92" eb="95">
      <t>ジュタクシャ</t>
    </rPh>
    <rPh sb="98" eb="100">
      <t>ジョウキョウ</t>
    </rPh>
    <rPh sb="100" eb="102">
      <t>ハアク</t>
    </rPh>
    <rPh sb="103" eb="105">
      <t>テキジ</t>
    </rPh>
    <rPh sb="105" eb="106">
      <t>オコナ</t>
    </rPh>
    <rPh sb="112" eb="114">
      <t>ヒツヨウ</t>
    </rPh>
    <rPh sb="115" eb="117">
      <t>シドウ</t>
    </rPh>
    <rPh sb="118" eb="119">
      <t>オコナ</t>
    </rPh>
    <rPh sb="126" eb="128">
      <t>テキセツ</t>
    </rPh>
    <rPh sb="129" eb="131">
      <t>ジギョウ</t>
    </rPh>
    <rPh sb="131" eb="133">
      <t>ウンエイ</t>
    </rPh>
    <rPh sb="140" eb="141">
      <t>ツト</t>
    </rPh>
    <phoneticPr fontId="6"/>
  </si>
  <si>
    <t>令和２年度において、本事業の利用者から有用である旨の評価が90％以上得られており、成果目標を達成している。
本事業は、被災労働者の援護を図るための事業であることから、成果目標の達成は施策目標の達成に寄与している。</t>
    <phoneticPr fontId="6"/>
  </si>
  <si>
    <t>（株）日本統計センター</t>
    <rPh sb="0" eb="3">
      <t>カブ</t>
    </rPh>
    <rPh sb="3" eb="5">
      <t>ニホン</t>
    </rPh>
    <rPh sb="5" eb="7">
      <t>トウケイ</t>
    </rPh>
    <phoneticPr fontId="6"/>
  </si>
  <si>
    <t>461,449,978円/11,100</t>
    <rPh sb="11" eb="12">
      <t>エン</t>
    </rPh>
    <phoneticPr fontId="6"/>
  </si>
  <si>
    <t>労災ケアサポート事業に係るアンケート集計業務を行う。</t>
    <rPh sb="23" eb="24">
      <t>オコナ</t>
    </rPh>
    <phoneticPr fontId="6"/>
  </si>
  <si>
    <t>B.（株）日本統計センター</t>
    <phoneticPr fontId="6"/>
  </si>
  <si>
    <t>令和２年度の活動実績については、新型コロナウイルスの感染拡大により２度に渡る緊急事態宣言の発令といった外部からの影響を受けたことにより、活動指標である11,100件を若干下回ったものの、94.6％達成（10,505件）していること、令和元年度までは見込みを上回っていたこと、また、成果実績についても目標である90％を超えていることから、適切に事業が実施されている。</t>
    <rPh sb="0" eb="2">
      <t>レイワ</t>
    </rPh>
    <rPh sb="3" eb="5">
      <t>ネンド</t>
    </rPh>
    <rPh sb="6" eb="8">
      <t>カツドウ</t>
    </rPh>
    <rPh sb="8" eb="10">
      <t>ジッセキ</t>
    </rPh>
    <rPh sb="16" eb="18">
      <t>シンガタ</t>
    </rPh>
    <rPh sb="26" eb="28">
      <t>カンセン</t>
    </rPh>
    <rPh sb="28" eb="30">
      <t>カクダイ</t>
    </rPh>
    <rPh sb="34" eb="35">
      <t>ド</t>
    </rPh>
    <rPh sb="36" eb="37">
      <t>ワタ</t>
    </rPh>
    <rPh sb="38" eb="40">
      <t>キンキュウ</t>
    </rPh>
    <rPh sb="40" eb="42">
      <t>ジタイ</t>
    </rPh>
    <rPh sb="42" eb="44">
      <t>センゲン</t>
    </rPh>
    <rPh sb="45" eb="47">
      <t>ハツレイ</t>
    </rPh>
    <rPh sb="51" eb="53">
      <t>ガイブ</t>
    </rPh>
    <rPh sb="56" eb="58">
      <t>エイキョウ</t>
    </rPh>
    <rPh sb="59" eb="60">
      <t>ウ</t>
    </rPh>
    <rPh sb="116" eb="118">
      <t>レイワ</t>
    </rPh>
    <rPh sb="118" eb="121">
      <t>ガンネンド</t>
    </rPh>
    <rPh sb="124" eb="126">
      <t>ミコ</t>
    </rPh>
    <rPh sb="128" eb="130">
      <t>ウワマワ</t>
    </rPh>
    <rPh sb="140" eb="142">
      <t>セイカ</t>
    </rPh>
    <rPh sb="142" eb="144">
      <t>ジッセキ</t>
    </rPh>
    <rPh sb="149" eb="151">
      <t>モクヒョウ</t>
    </rPh>
    <rPh sb="158" eb="159">
      <t>コ</t>
    </rPh>
    <rPh sb="168" eb="170">
      <t>テキセツ</t>
    </rPh>
    <rPh sb="171" eb="173">
      <t>ジギョウ</t>
    </rPh>
    <rPh sb="174" eb="176">
      <t>ジッシ</t>
    </rPh>
    <phoneticPr fontId="6"/>
  </si>
  <si>
    <t>労働災害による労災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る。よって、労災重度被災労働者に対して介護支援を行うという本事業の目的は国民のニーズを的確に反映している。</t>
    <rPh sb="7" eb="9">
      <t>ロウサイ</t>
    </rPh>
    <rPh sb="182" eb="184">
      <t>ロウサイ</t>
    </rPh>
    <phoneticPr fontId="6"/>
  </si>
  <si>
    <t>在宅で介護、看護等を必要としている労災重度被災労働者に対して、せき髄損傷等労働災害特有の傷病・障害に関する専門的な知識を有する看護師等による訪問支援を実施すること等により、労災重度被災労働者の生命・生活維持に必要な援護を図る本事業は、国が実施すべき事業である。</t>
    <rPh sb="17" eb="19">
      <t>ロウサイ</t>
    </rPh>
    <rPh sb="86" eb="88">
      <t>ロウサイ</t>
    </rPh>
    <phoneticPr fontId="6"/>
  </si>
  <si>
    <t>労働災害による労災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り、労災重度被災労働者に対して介護支援を行う本事業の優先度は高い。</t>
    <rPh sb="7" eb="9">
      <t>ロウサイ</t>
    </rPh>
    <phoneticPr fontId="6"/>
  </si>
  <si>
    <t>平成29年度～令和元年度の３年度分について、「競争の導入による公共サービスの改革に関する法律」（いわゆる市場化テスト）に基づく民間競争入札を実施したが、一者応札となった。
今期調達（令和２年度～令和４年度）に際しては、本事業は市場化テストの対象から外れることとなったが、これまで官民競争入札等監理委員会における審議を経て、厳しくチェックされてきた入札手続き等に関する事項等を踏まえた上で、引き続き市場化テストの趣旨に基づき、一般競争入札（総合評価落札方式）により受託者を選定した。しかし、結果として一者応札となった。
一者応札解消に向けては、これまでの同委員会における審議等を踏まえた上で、引き続きサービスの質の向上、コストの削減等を図る努力をするとともに、本事業と同種事業を運営する事業者などへ応札の可否に関するヒアリングを引き続き次回の調達の際にも実施し、一者でも多く応札してもらえる方策を検討して参りたい。</t>
    <rPh sb="276" eb="277">
      <t>ドウ</t>
    </rPh>
    <rPh sb="367" eb="369">
      <t>ジカイ</t>
    </rPh>
    <rPh sb="370" eb="372">
      <t>チョウタツ</t>
    </rPh>
    <rPh sb="373" eb="374">
      <t>サイ</t>
    </rPh>
    <phoneticPr fontId="6"/>
  </si>
  <si>
    <t>本事業の経費は、労災重度被災労働者及びその家族に対し、介護、看護、健康管理等に関する看護師による訪問支援等を実施することにより援護を図るためのものである。したがって、事業主から徴収した労災保険料から当該経費を負担することは妥当である。</t>
    <phoneticPr fontId="6"/>
  </si>
  <si>
    <t>効率的な訪問支援の実施に努め、１日当たりの訪問支援件数は２件以上を目安とする計画を策定し、コストの削減に努めており、妥当なものとなっている。</t>
    <phoneticPr fontId="6"/>
  </si>
  <si>
    <t>本事業の利用対象者となる労災重度被災労働者の名簿を受託者に提供することにより、受託者において効率的な訪問支援を実施できるようにしている。</t>
    <phoneticPr fontId="6"/>
  </si>
  <si>
    <t>事業の実施に当たり、利用者に対する有用度調査結果を四半期毎に国から受託者に提供し、受託者においてその結果を業務に反映させ、より効果的な訪問支援等を行っている。</t>
    <rPh sb="0" eb="2">
      <t>ジギョウ</t>
    </rPh>
    <rPh sb="3" eb="5">
      <t>ジッシ</t>
    </rPh>
    <rPh sb="6" eb="7">
      <t>ア</t>
    </rPh>
    <rPh sb="30" eb="31">
      <t>クニ</t>
    </rPh>
    <rPh sb="50" eb="52">
      <t>ケッカ</t>
    </rPh>
    <rPh sb="53" eb="55">
      <t>ギョウム</t>
    </rPh>
    <rPh sb="56" eb="58">
      <t>ハンエイ</t>
    </rPh>
    <rPh sb="73" eb="74">
      <t>オコナ</t>
    </rPh>
    <phoneticPr fontId="7"/>
  </si>
  <si>
    <t>事務費</t>
    <rPh sb="0" eb="3">
      <t>ジムヒ</t>
    </rPh>
    <phoneticPr fontId="6"/>
  </si>
  <si>
    <t>アンケート集計業務</t>
    <rPh sb="5" eb="7">
      <t>シュウケイ</t>
    </rPh>
    <rPh sb="7" eb="9">
      <t>ギョウム</t>
    </rPh>
    <phoneticPr fontId="6"/>
  </si>
  <si>
    <t>社会復帰促進等事業
委託費</t>
    <phoneticPr fontId="6"/>
  </si>
  <si>
    <t>456,804,885円
/12,450件</t>
    <phoneticPr fontId="6"/>
  </si>
  <si>
    <t>460,556,056円
/10,505件</t>
    <phoneticPr fontId="6"/>
  </si>
  <si>
    <t>448,499,343円
/12,807件</t>
    <phoneticPr fontId="6"/>
  </si>
  <si>
    <t>-</t>
    <phoneticPr fontId="6"/>
  </si>
  <si>
    <t>　　 X/Y</t>
    <phoneticPr fontId="6"/>
  </si>
  <si>
    <t>A.（一財）労災サポートセンター</t>
    <phoneticPr fontId="6"/>
  </si>
  <si>
    <t>-</t>
    <phoneticPr fontId="6"/>
  </si>
  <si>
    <t>△</t>
  </si>
  <si>
    <t>活動指標である11,100件を若干下回ったものの、94.6％達成（10,505件）しており、新型コロナウイルスの感染拡大による影響を勘案すると活動実績は見込みに見合ったものと考える。</t>
    <rPh sb="66" eb="68">
      <t>カンアン</t>
    </rPh>
    <rPh sb="71" eb="73">
      <t>カツドウ</t>
    </rPh>
    <rPh sb="73" eb="75">
      <t>ジッセキ</t>
    </rPh>
    <rPh sb="76" eb="78">
      <t>ミコ</t>
    </rPh>
    <rPh sb="80" eb="82">
      <t>ミア</t>
    </rPh>
    <rPh sb="87" eb="88">
      <t>カンガ</t>
    </rPh>
    <phoneticPr fontId="7"/>
  </si>
  <si>
    <t>-</t>
    <phoneticPr fontId="6"/>
  </si>
  <si>
    <t>一者応札となっている要因及び活動実績が当初見込みを下回った要因を分析し、事業内容の改善を図ること</t>
    <phoneticPr fontId="6"/>
  </si>
  <si>
    <t>執行等改善</t>
  </si>
  <si>
    <t>-</t>
    <phoneticPr fontId="6"/>
  </si>
  <si>
    <t xml:space="preserve">一者応札となっている要因として、現在のサービスの質を維持したまま、更なる要件緩和を行うことが難しいことが挙げられる。実際に、現在７ブロックある契約単位を更に分割することが可能であれば、同様な事業を行っている事業者があるため、請け負える事業者が増えてくる可能性はあるが、平成31年３月28日に行われた外部有識者による検討会において、現在のサービスの質を維持したまま契約単位の分割を行うことは難しいとの指摘を受けている。次に、事業を請け負う上での人材確保が困難なことも一者応札となっている要因として挙げられる。
　このように、本業務の特殊性等の要因から、質を維持した上で更なる改善を行うことは困難であるが、これまで官民競争入札等監理委員会における審議を経て、厳しくチェックされてきた入札に係る事項等を踏まえるとともに、本事業と同事業を運営する事業者等へヒアリングを引き続き実施し、一者応札の改善方策を検討して参りたい。
活動実績が当初見込みを下回った要因としては、新型コロナウイルスの感染拡大により令和2年度に2回発令された緊急事態宣言の影響を受けたことが挙げられる。本事業における訪問支援の対象となる労災重度被災労働者は、一般の障害者とは異なり、せき髄損傷、じん肺など労働災害特有の傷病などによる障害を有する者が多く、呼吸困難、肺炎等の合併症を発症しやすいため、新型コロナウイルスの感染リスクを最大限避ける必要がある。そのため、令和２年度において緊急事態宣言が発令されている期間中は、発令箇所での訪問支援活動を中止せざるを得なかった。
このような要因を踏まえ、今後は、本事業における訪問支援事項には、訪問した看護師等が労災重度被災労働者の血圧や脈拍数などのバイタルチェックを把握した上で、日常生活における介護方法の指導や住宅の改造などに関する利用者との相談など、実際に現地に訪問しなければ実施出来ないものが含まれているため、事業内容としては労災重度被災労働者の自宅へ訪問することを基本とするが、オンラインでの相談を希望した場合には、オンラインでの支援を実施することを検討する。
なお、令和４年度予算の概算要求については、令和２年度から令和４年度までの３年契約にかかる令和４年度契約額を要求することとする。
</t>
    <rPh sb="0" eb="2">
      <t>イッシャ</t>
    </rPh>
    <rPh sb="2" eb="4">
      <t>オウサツ</t>
    </rPh>
    <rPh sb="10" eb="12">
      <t>ヨウイン</t>
    </rPh>
    <rPh sb="16" eb="18">
      <t>ゲンザイ</t>
    </rPh>
    <rPh sb="24" eb="25">
      <t>シツ</t>
    </rPh>
    <rPh sb="26" eb="28">
      <t>イジ</t>
    </rPh>
    <rPh sb="33" eb="34">
      <t>サラ</t>
    </rPh>
    <rPh sb="36" eb="38">
      <t>ヨウケン</t>
    </rPh>
    <rPh sb="38" eb="40">
      <t>カンワ</t>
    </rPh>
    <rPh sb="41" eb="42">
      <t>オコナ</t>
    </rPh>
    <rPh sb="46" eb="47">
      <t>ムズカ</t>
    </rPh>
    <rPh sb="52" eb="53">
      <t>ア</t>
    </rPh>
    <rPh sb="58" eb="60">
      <t>ジッサイ</t>
    </rPh>
    <rPh sb="62" eb="64">
      <t>ゲンザイ</t>
    </rPh>
    <rPh sb="71" eb="73">
      <t>ケイヤク</t>
    </rPh>
    <rPh sb="73" eb="75">
      <t>タンイ</t>
    </rPh>
    <rPh sb="76" eb="77">
      <t>サラ</t>
    </rPh>
    <rPh sb="78" eb="80">
      <t>ブンカツ</t>
    </rPh>
    <rPh sb="85" eb="87">
      <t>カノウ</t>
    </rPh>
    <rPh sb="92" eb="94">
      <t>ドウヨウ</t>
    </rPh>
    <rPh sb="95" eb="97">
      <t>ジギョウ</t>
    </rPh>
    <rPh sb="98" eb="99">
      <t>オコナ</t>
    </rPh>
    <rPh sb="103" eb="106">
      <t>ジギョウシャ</t>
    </rPh>
    <rPh sb="112" eb="113">
      <t>ウ</t>
    </rPh>
    <rPh sb="114" eb="115">
      <t>オ</t>
    </rPh>
    <rPh sb="117" eb="119">
      <t>ジギョウ</t>
    </rPh>
    <rPh sb="119" eb="120">
      <t>シャ</t>
    </rPh>
    <rPh sb="121" eb="122">
      <t>フ</t>
    </rPh>
    <rPh sb="126" eb="129">
      <t>カノウセイ</t>
    </rPh>
    <rPh sb="134" eb="136">
      <t>ヘイセイ</t>
    </rPh>
    <rPh sb="138" eb="139">
      <t>ネン</t>
    </rPh>
    <rPh sb="140" eb="141">
      <t>ガツ</t>
    </rPh>
    <rPh sb="143" eb="144">
      <t>ニチ</t>
    </rPh>
    <rPh sb="145" eb="146">
      <t>オコナ</t>
    </rPh>
    <rPh sb="149" eb="151">
      <t>ガイブ</t>
    </rPh>
    <rPh sb="151" eb="154">
      <t>ユウシキシャ</t>
    </rPh>
    <rPh sb="157" eb="160">
      <t>ケントウカイ</t>
    </rPh>
    <rPh sb="165" eb="167">
      <t>ゲンザイ</t>
    </rPh>
    <rPh sb="173" eb="174">
      <t>シツ</t>
    </rPh>
    <rPh sb="175" eb="177">
      <t>イジ</t>
    </rPh>
    <rPh sb="181" eb="183">
      <t>ケイヤク</t>
    </rPh>
    <rPh sb="183" eb="185">
      <t>タンイ</t>
    </rPh>
    <rPh sb="186" eb="188">
      <t>ブンカツ</t>
    </rPh>
    <rPh sb="189" eb="190">
      <t>オコナ</t>
    </rPh>
    <rPh sb="194" eb="195">
      <t>ムズカ</t>
    </rPh>
    <rPh sb="199" eb="201">
      <t>シテキ</t>
    </rPh>
    <rPh sb="202" eb="203">
      <t>ウ</t>
    </rPh>
    <rPh sb="208" eb="209">
      <t>ツギ</t>
    </rPh>
    <rPh sb="211" eb="213">
      <t>ジギョウ</t>
    </rPh>
    <rPh sb="214" eb="215">
      <t>ウ</t>
    </rPh>
    <rPh sb="216" eb="217">
      <t>オ</t>
    </rPh>
    <rPh sb="218" eb="219">
      <t>ウエ</t>
    </rPh>
    <rPh sb="221" eb="223">
      <t>ジンザイ</t>
    </rPh>
    <rPh sb="223" eb="225">
      <t>カクホ</t>
    </rPh>
    <rPh sb="226" eb="228">
      <t>コンナン</t>
    </rPh>
    <rPh sb="232" eb="234">
      <t>イッシャ</t>
    </rPh>
    <rPh sb="234" eb="236">
      <t>オウサツ</t>
    </rPh>
    <rPh sb="242" eb="244">
      <t>ヨウイン</t>
    </rPh>
    <rPh sb="247" eb="248">
      <t>ア</t>
    </rPh>
    <rPh sb="408" eb="410">
      <t>カツドウ</t>
    </rPh>
    <rPh sb="410" eb="412">
      <t>ジッセキ</t>
    </rPh>
    <rPh sb="413" eb="415">
      <t>トウショ</t>
    </rPh>
    <rPh sb="415" eb="417">
      <t>ミコ</t>
    </rPh>
    <rPh sb="419" eb="421">
      <t>シタマワ</t>
    </rPh>
    <rPh sb="423" eb="425">
      <t>ヨウイン</t>
    </rPh>
    <rPh sb="476" eb="477">
      <t>ア</t>
    </rPh>
    <rPh sb="482" eb="483">
      <t>ホン</t>
    </rPh>
    <rPh sb="483" eb="485">
      <t>ジギョウ</t>
    </rPh>
    <rPh sb="489" eb="491">
      <t>ホウモン</t>
    </rPh>
    <rPh sb="491" eb="493">
      <t>シエン</t>
    </rPh>
    <rPh sb="494" eb="496">
      <t>タイショウ</t>
    </rPh>
    <rPh sb="672" eb="674">
      <t>ヨウイン</t>
    </rPh>
    <rPh sb="675" eb="676">
      <t>フ</t>
    </rPh>
    <rPh sb="679" eb="681">
      <t>コンゴ</t>
    </rPh>
    <rPh sb="683" eb="684">
      <t>ホン</t>
    </rPh>
    <rPh sb="684" eb="686">
      <t>ジギョウ</t>
    </rPh>
    <rPh sb="690" eb="692">
      <t>ホウモン</t>
    </rPh>
    <rPh sb="692" eb="694">
      <t>シエン</t>
    </rPh>
    <rPh sb="694" eb="696">
      <t>ジコウ</t>
    </rPh>
    <rPh sb="780" eb="782">
      <t>ジッサイ</t>
    </rPh>
    <rPh sb="783" eb="785">
      <t>ゲンチ</t>
    </rPh>
    <rPh sb="786" eb="788">
      <t>ホウモン</t>
    </rPh>
    <rPh sb="793" eb="795">
      <t>ジッシ</t>
    </rPh>
    <rPh sb="795" eb="797">
      <t>デキ</t>
    </rPh>
    <rPh sb="802" eb="803">
      <t>フク</t>
    </rPh>
    <rPh sb="811" eb="813">
      <t>ジギョウ</t>
    </rPh>
    <rPh sb="813" eb="815">
      <t>ナイヨウ</t>
    </rPh>
    <rPh sb="891" eb="893">
      <t>レイワ</t>
    </rPh>
    <rPh sb="925" eb="926">
      <t>ネン</t>
    </rPh>
    <rPh sb="926" eb="928">
      <t>ケイヤク</t>
    </rPh>
    <rPh sb="932" eb="934">
      <t>レイワ</t>
    </rPh>
    <rPh sb="935" eb="937">
      <t>ネンド</t>
    </rPh>
    <rPh sb="937" eb="940">
      <t>ケイヤクガク</t>
    </rPh>
    <phoneticPr fontId="6"/>
  </si>
  <si>
    <t>外部有識者による検討会において、一者応札改善のため、契約単位の更なる細分化について検討を行った。外部有識者から、全国の労災重度被災労働者に対して、一律でサービスを実施する必要があるため、さらに細分化すると、全ての契約単位で受託者が確保できない場合、支援が行われず、不利益が生じることとなり、これ以上の要件緩和をすると、介護・看護の質の低下を招く恐れがあるとの報告があり、更なる細分化は行わなかった。そのため、契約単位の分割など、さらなる要件緩和が困難であることが、１者応札となった要因であると考えられる。
本業務の特殊性等の要因から、質を維持した上で更なる改善を行うことは困難であるが、これまで官民競争入札等監理委員会における審議を経て、厳しくチェックされてきた入札に係る事項等を踏まえるとともに、本事業と同事業を運営する事業者等へヒアリングを引き続き実施し、一者応札の改善方策を検討して参りたい。</t>
    <rPh sb="204" eb="206">
      <t>ケイヤク</t>
    </rPh>
    <rPh sb="206" eb="208">
      <t>タンイ</t>
    </rPh>
    <rPh sb="209" eb="211">
      <t>ブンカツ</t>
    </rPh>
    <rPh sb="218" eb="220">
      <t>ヨウケン</t>
    </rPh>
    <rPh sb="220" eb="222">
      <t>カンワ</t>
    </rPh>
    <rPh sb="223" eb="225">
      <t>コンナン</t>
    </rPh>
    <phoneticPr fontId="6"/>
  </si>
  <si>
    <t>65歳未満の労災重度被災労働者(傷病・障害等級が第1級から第3級に該当する労災年金受給者)及びその家族に対して、次の事業を実施する。
①介護、看護、健康管理等に関する専門的知識を有する看護師等（労災ケアサポーター）による訪問支援
②医師による健康管理に関する医学専門的指導・相談
③労災重度被災労働者の傷病・障害の特性に応じた介護を行う労災ホームヘルパーによる専門的介護サービスの提供及び労災ホームヘルパーの養成</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</si>
</sst>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29" xfId="0" applyFont="1" applyFill="1" applyBorder="1" applyAlignment="1">
      <alignment horizontal="center" vertical="center" textRotation="255"/>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1" fillId="5" borderId="108"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08"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08"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4"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0" xfId="0" applyFont="1" applyFill="1" applyBorder="1" applyAlignment="1">
      <alignment horizontal="center" vertical="center" wrapText="1"/>
    </xf>
    <xf numFmtId="0" fontId="14"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29" xfId="0" applyFont="1" applyFill="1" applyBorder="1" applyAlignment="1">
      <alignment horizontal="center" vertical="center" textRotation="255"/>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4" fillId="2" borderId="120" xfId="0" applyFont="1" applyFill="1" applyBorder="1" applyAlignment="1">
      <alignment horizontal="center" vertical="center" wrapText="1"/>
    </xf>
    <xf numFmtId="0" fontId="14" fillId="2" borderId="126" xfId="0" applyFont="1" applyFill="1" applyBorder="1" applyAlignment="1">
      <alignment horizontal="center" vertical="center"/>
    </xf>
    <xf numFmtId="0" fontId="14"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6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4" fillId="2" borderId="141" xfId="0" applyFont="1" applyFill="1" applyBorder="1" applyAlignment="1">
      <alignment horizontal="center" vertical="center" wrapText="1"/>
    </xf>
    <xf numFmtId="0" fontId="14" fillId="2" borderId="142" xfId="0" applyFont="1" applyFill="1" applyBorder="1" applyAlignment="1">
      <alignment horizontal="center" vertical="center"/>
    </xf>
    <xf numFmtId="0" fontId="14" fillId="2" borderId="163"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19" xfId="0" applyFont="1" applyFill="1" applyBorder="1" applyAlignment="1">
      <alignment horizontal="left" vertical="center" wrapText="1"/>
    </xf>
    <xf numFmtId="0" fontId="29" fillId="6" borderId="145" xfId="0" applyFont="1" applyFill="1" applyBorder="1" applyAlignment="1">
      <alignment horizontal="left" vertical="center" wrapText="1"/>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7" fontId="0" fillId="0" borderId="92" xfId="0" applyNumberFormat="1"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xdr:colOff>
      <xdr:row>748</xdr:row>
      <xdr:rowOff>95250</xdr:rowOff>
    </xdr:from>
    <xdr:to>
      <xdr:col>44</xdr:col>
      <xdr:colOff>144126</xdr:colOff>
      <xdr:row>762</xdr:row>
      <xdr:rowOff>258536</xdr:rowOff>
    </xdr:to>
    <xdr:grpSp>
      <xdr:nvGrpSpPr>
        <xdr:cNvPr id="10" name="グループ化 9"/>
        <xdr:cNvGrpSpPr/>
      </xdr:nvGrpSpPr>
      <xdr:grpSpPr>
        <a:xfrm>
          <a:off x="1411952" y="48101250"/>
          <a:ext cx="7607233" cy="5026639"/>
          <a:chOff x="4463154" y="39692036"/>
          <a:chExt cx="7696079" cy="5116286"/>
        </a:xfrm>
      </xdr:grpSpPr>
      <xdr:sp macro="" textlink="">
        <xdr:nvSpPr>
          <xdr:cNvPr id="4" name="テキスト ボックス 3"/>
          <xdr:cNvSpPr txBox="1"/>
        </xdr:nvSpPr>
        <xdr:spPr>
          <a:xfrm>
            <a:off x="5917636" y="39692036"/>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a:t>
            </a:r>
            <a:endParaRPr kumimoji="1" lang="en-US" altLang="ja-JP" sz="1800"/>
          </a:p>
          <a:p>
            <a:pPr algn="ctr"/>
            <a:r>
              <a:rPr kumimoji="1" lang="en-US" altLang="ja-JP" sz="1800">
                <a:latin typeface="+mn-ea"/>
                <a:ea typeface="+mn-ea"/>
              </a:rPr>
              <a:t>460.6</a:t>
            </a:r>
            <a:r>
              <a:rPr kumimoji="1" lang="ja-JP" altLang="en-US" sz="1800"/>
              <a:t>百万円</a:t>
            </a:r>
            <a:endParaRPr kumimoji="1" lang="en-US" altLang="ja-JP" sz="1800"/>
          </a:p>
        </xdr:txBody>
      </xdr:sp>
      <xdr:sp macro="" textlink="">
        <xdr:nvSpPr>
          <xdr:cNvPr id="5" name="大かっこ 4"/>
          <xdr:cNvSpPr/>
        </xdr:nvSpPr>
        <xdr:spPr>
          <a:xfrm>
            <a:off x="5959929" y="40557965"/>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xnSp macro="">
        <xdr:nvCxnSpPr>
          <xdr:cNvPr id="6" name="直線矢印コネクタ 5"/>
          <xdr:cNvCxnSpPr/>
        </xdr:nvCxnSpPr>
        <xdr:spPr>
          <a:xfrm>
            <a:off x="9044331" y="40910390"/>
            <a:ext cx="4419" cy="468932"/>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4871361" y="42318731"/>
            <a:ext cx="3810001"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460.3</a:t>
            </a:r>
            <a:r>
              <a:rPr kumimoji="1" lang="ja-JP" altLang="en-US" sz="1800">
                <a:latin typeface="+mn-ea"/>
                <a:ea typeface="+mn-ea"/>
              </a:rPr>
              <a:t>百万円</a:t>
            </a:r>
          </a:p>
        </xdr:txBody>
      </xdr:sp>
      <xdr:sp macro="" textlink="">
        <xdr:nvSpPr>
          <xdr:cNvPr id="8" name="大かっこ 7"/>
          <xdr:cNvSpPr/>
        </xdr:nvSpPr>
        <xdr:spPr>
          <a:xfrm>
            <a:off x="4463154" y="43231770"/>
            <a:ext cx="4599203" cy="15765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400">
                <a:latin typeface="+mn-ea"/>
                <a:ea typeface="+mn-ea"/>
              </a:rPr>
              <a:t>65</a:t>
            </a:r>
            <a:r>
              <a:rPr kumimoji="1" lang="ja-JP" altLang="en-US" sz="1400">
                <a:latin typeface="+mn-ea"/>
                <a:ea typeface="+mn-ea"/>
              </a:rPr>
              <a:t>歳</a:t>
            </a:r>
            <a:r>
              <a:rPr kumimoji="1" lang="ja-JP" altLang="en-US" sz="1400"/>
              <a:t>未満の労災重度被災労働者及び家族に対し、①介護、看護、健康管理等に関する専門的知識を有する看護師等による訪問支援、②医師による健康管理に関する医学専門的指導・相談、③労災ホームヘルパーによる専門的介護サービスの提供</a:t>
            </a:r>
            <a:endParaRPr kumimoji="1" lang="en-US" altLang="ja-JP" sz="1400"/>
          </a:p>
          <a:p>
            <a:pPr algn="l"/>
            <a:r>
              <a:rPr kumimoji="1" lang="ja-JP" altLang="en-US" sz="1400"/>
              <a:t>及び労災ホームヘルパーの養成を行う。</a:t>
            </a:r>
          </a:p>
        </xdr:txBody>
      </xdr:sp>
      <xdr:sp macro="" textlink="">
        <xdr:nvSpPr>
          <xdr:cNvPr id="9" name="テキスト ボックス 8"/>
          <xdr:cNvSpPr txBox="1"/>
        </xdr:nvSpPr>
        <xdr:spPr>
          <a:xfrm>
            <a:off x="5362998" y="41972709"/>
            <a:ext cx="2855738" cy="33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一般競争契約（総合評価）</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grpSp>
    <xdr:clientData/>
  </xdr:twoCellAnchor>
  <xdr:twoCellAnchor>
    <xdr:from>
      <xdr:col>32</xdr:col>
      <xdr:colOff>40825</xdr:colOff>
      <xdr:row>755</xdr:row>
      <xdr:rowOff>272147</xdr:rowOff>
    </xdr:from>
    <xdr:to>
      <xdr:col>48</xdr:col>
      <xdr:colOff>163291</xdr:colOff>
      <xdr:row>758</xdr:row>
      <xdr:rowOff>10889</xdr:rowOff>
    </xdr:to>
    <xdr:sp macro="" textlink="">
      <xdr:nvSpPr>
        <xdr:cNvPr id="12" name="テキスト ボックス 11"/>
        <xdr:cNvSpPr txBox="1"/>
      </xdr:nvSpPr>
      <xdr:spPr>
        <a:xfrm>
          <a:off x="6572254" y="46944647"/>
          <a:ext cx="3388180"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B.</a:t>
          </a:r>
          <a:r>
            <a:rPr kumimoji="1" lang="ja-JP" altLang="en-US" sz="1800">
              <a:latin typeface="+mn-ea"/>
              <a:ea typeface="+mn-ea"/>
            </a:rPr>
            <a:t>（株）日本統計センター</a:t>
          </a:r>
          <a:endParaRPr kumimoji="1" lang="en-US" altLang="ja-JP" sz="18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effectLst/>
              <a:latin typeface="+mn-ea"/>
              <a:ea typeface="+mn-ea"/>
              <a:cs typeface="+mn-cs"/>
            </a:rPr>
            <a:t>0.3</a:t>
          </a:r>
          <a:r>
            <a:rPr kumimoji="1" lang="ja-JP" altLang="ja-JP" sz="1800">
              <a:solidFill>
                <a:schemeClr val="dk1"/>
              </a:solidFill>
              <a:effectLst/>
              <a:latin typeface="+mn-lt"/>
              <a:ea typeface="+mn-ea"/>
              <a:cs typeface="+mn-cs"/>
            </a:rPr>
            <a:t>百万円</a:t>
          </a:r>
          <a:endParaRPr lang="ja-JP" altLang="ja-JP" sz="1800">
            <a:effectLst/>
          </a:endParaRPr>
        </a:p>
      </xdr:txBody>
    </xdr:sp>
    <xdr:clientData/>
  </xdr:twoCellAnchor>
  <xdr:twoCellAnchor>
    <xdr:from>
      <xdr:col>30</xdr:col>
      <xdr:colOff>68037</xdr:colOff>
      <xdr:row>758</xdr:row>
      <xdr:rowOff>122465</xdr:rowOff>
    </xdr:from>
    <xdr:to>
      <xdr:col>49</xdr:col>
      <xdr:colOff>285750</xdr:colOff>
      <xdr:row>762</xdr:row>
      <xdr:rowOff>283874</xdr:rowOff>
    </xdr:to>
    <xdr:sp macro="" textlink="">
      <xdr:nvSpPr>
        <xdr:cNvPr id="15" name="大かっこ 14"/>
        <xdr:cNvSpPr/>
      </xdr:nvSpPr>
      <xdr:spPr>
        <a:xfrm>
          <a:off x="6191251" y="47856322"/>
          <a:ext cx="4095749" cy="15765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労災ケアサポート事業に係るアンケート集計業務</a:t>
          </a:r>
        </a:p>
      </xdr:txBody>
    </xdr:sp>
    <xdr:clientData/>
  </xdr:twoCellAnchor>
  <xdr:twoCellAnchor>
    <xdr:from>
      <xdr:col>18</xdr:col>
      <xdr:colOff>13607</xdr:colOff>
      <xdr:row>753</xdr:row>
      <xdr:rowOff>13607</xdr:rowOff>
    </xdr:from>
    <xdr:to>
      <xdr:col>40</xdr:col>
      <xdr:colOff>27214</xdr:colOff>
      <xdr:row>753</xdr:row>
      <xdr:rowOff>13607</xdr:rowOff>
    </xdr:to>
    <xdr:cxnSp macro="">
      <xdr:nvCxnSpPr>
        <xdr:cNvPr id="17" name="直線コネクタ 16"/>
        <xdr:cNvCxnSpPr/>
      </xdr:nvCxnSpPr>
      <xdr:spPr>
        <a:xfrm>
          <a:off x="3687536" y="45978536"/>
          <a:ext cx="4503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13607</xdr:colOff>
      <xdr:row>753</xdr:row>
      <xdr:rowOff>13607</xdr:rowOff>
    </xdr:from>
    <xdr:to>
      <xdr:col>18</xdr:col>
      <xdr:colOff>13608</xdr:colOff>
      <xdr:row>754</xdr:row>
      <xdr:rowOff>190500</xdr:rowOff>
    </xdr:to>
    <xdr:cxnSp macro="">
      <xdr:nvCxnSpPr>
        <xdr:cNvPr id="35" name="直線矢印コネクタ 34"/>
        <xdr:cNvCxnSpPr/>
      </xdr:nvCxnSpPr>
      <xdr:spPr>
        <a:xfrm flipH="1">
          <a:off x="3687536" y="45978536"/>
          <a:ext cx="1" cy="530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27214</xdr:colOff>
      <xdr:row>753</xdr:row>
      <xdr:rowOff>13606</xdr:rowOff>
    </xdr:from>
    <xdr:to>
      <xdr:col>40</xdr:col>
      <xdr:colOff>27215</xdr:colOff>
      <xdr:row>754</xdr:row>
      <xdr:rowOff>190499</xdr:rowOff>
    </xdr:to>
    <xdr:cxnSp macro="">
      <xdr:nvCxnSpPr>
        <xdr:cNvPr id="40" name="直線矢印コネクタ 39"/>
        <xdr:cNvCxnSpPr/>
      </xdr:nvCxnSpPr>
      <xdr:spPr>
        <a:xfrm flipH="1">
          <a:off x="8191500" y="45978535"/>
          <a:ext cx="1" cy="530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190500</xdr:colOff>
      <xdr:row>754</xdr:row>
      <xdr:rowOff>244929</xdr:rowOff>
    </xdr:from>
    <xdr:to>
      <xdr:col>43</xdr:col>
      <xdr:colOff>188738</xdr:colOff>
      <xdr:row>755</xdr:row>
      <xdr:rowOff>221156</xdr:rowOff>
    </xdr:to>
    <xdr:sp macro="" textlink="">
      <xdr:nvSpPr>
        <xdr:cNvPr id="18" name="テキスト ボックス 17"/>
        <xdr:cNvSpPr txBox="1"/>
      </xdr:nvSpPr>
      <xdr:spPr>
        <a:xfrm>
          <a:off x="6109607" y="46563643"/>
          <a:ext cx="2855738" cy="33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随意契約（少額）</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324</v>
      </c>
      <c r="AJ2" s="928" t="s">
        <v>655</v>
      </c>
      <c r="AK2" s="928"/>
      <c r="AL2" s="928"/>
      <c r="AM2" s="928"/>
      <c r="AN2" s="83" t="s">
        <v>324</v>
      </c>
      <c r="AO2" s="928">
        <v>20</v>
      </c>
      <c r="AP2" s="928"/>
      <c r="AQ2" s="928"/>
      <c r="AR2" s="84" t="s">
        <v>627</v>
      </c>
      <c r="AS2" s="934">
        <v>524</v>
      </c>
      <c r="AT2" s="934"/>
      <c r="AU2" s="934"/>
      <c r="AV2" s="83" t="str">
        <f>IF(AW2="","","-")</f>
        <v/>
      </c>
      <c r="AW2" s="892"/>
      <c r="AX2" s="892"/>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628</v>
      </c>
      <c r="AK3" s="850"/>
      <c r="AL3" s="850"/>
      <c r="AM3" s="850"/>
      <c r="AN3" s="850"/>
      <c r="AO3" s="850"/>
      <c r="AP3" s="850"/>
      <c r="AQ3" s="850"/>
      <c r="AR3" s="850"/>
      <c r="AS3" s="850"/>
      <c r="AT3" s="850"/>
      <c r="AU3" s="850"/>
      <c r="AV3" s="850"/>
      <c r="AW3" s="850"/>
      <c r="AX3" s="24" t="s">
        <v>64</v>
      </c>
    </row>
    <row r="4" spans="1:50" ht="24.75" customHeight="1" x14ac:dyDescent="0.15">
      <c r="A4" s="693" t="s">
        <v>25</v>
      </c>
      <c r="B4" s="694"/>
      <c r="C4" s="694"/>
      <c r="D4" s="694"/>
      <c r="E4" s="694"/>
      <c r="F4" s="694"/>
      <c r="G4" s="671" t="s">
        <v>629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0" t="s">
        <v>632</v>
      </c>
      <c r="H5" s="821"/>
      <c r="I5" s="821"/>
      <c r="J5" s="821"/>
      <c r="K5" s="821"/>
      <c r="L5" s="821"/>
      <c r="M5" s="822" t="s">
        <v>65</v>
      </c>
      <c r="N5" s="823"/>
      <c r="O5" s="823"/>
      <c r="P5" s="823"/>
      <c r="Q5" s="823"/>
      <c r="R5" s="824"/>
      <c r="S5" s="825" t="s">
        <v>633</v>
      </c>
      <c r="T5" s="821"/>
      <c r="U5" s="821"/>
      <c r="V5" s="821"/>
      <c r="W5" s="821"/>
      <c r="X5" s="826"/>
      <c r="Y5" s="687" t="s">
        <v>3</v>
      </c>
      <c r="Z5" s="528"/>
      <c r="AA5" s="528"/>
      <c r="AB5" s="528"/>
      <c r="AC5" s="528"/>
      <c r="AD5" s="529"/>
      <c r="AE5" s="688" t="s">
        <v>634</v>
      </c>
      <c r="AF5" s="688"/>
      <c r="AG5" s="688"/>
      <c r="AH5" s="688"/>
      <c r="AI5" s="688"/>
      <c r="AJ5" s="688"/>
      <c r="AK5" s="688"/>
      <c r="AL5" s="688"/>
      <c r="AM5" s="688"/>
      <c r="AN5" s="688"/>
      <c r="AO5" s="688"/>
      <c r="AP5" s="689"/>
      <c r="AQ5" s="690" t="s">
        <v>631</v>
      </c>
      <c r="AR5" s="691"/>
      <c r="AS5" s="691"/>
      <c r="AT5" s="691"/>
      <c r="AU5" s="691"/>
      <c r="AV5" s="691"/>
      <c r="AW5" s="691"/>
      <c r="AX5" s="692"/>
    </row>
    <row r="6" spans="1:50" ht="39" customHeight="1" x14ac:dyDescent="0.15">
      <c r="A6" s="695" t="s">
        <v>4</v>
      </c>
      <c r="B6" s="696"/>
      <c r="C6" s="696"/>
      <c r="D6" s="696"/>
      <c r="E6" s="696"/>
      <c r="F6" s="696"/>
      <c r="G6" s="375" t="str">
        <f>入力規則等!F39</f>
        <v>労働保険特別会計労災勘定</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635</v>
      </c>
      <c r="H7" s="484"/>
      <c r="I7" s="484"/>
      <c r="J7" s="484"/>
      <c r="K7" s="484"/>
      <c r="L7" s="484"/>
      <c r="M7" s="484"/>
      <c r="N7" s="484"/>
      <c r="O7" s="484"/>
      <c r="P7" s="484"/>
      <c r="Q7" s="484"/>
      <c r="R7" s="484"/>
      <c r="S7" s="484"/>
      <c r="T7" s="484"/>
      <c r="U7" s="484"/>
      <c r="V7" s="484"/>
      <c r="W7" s="484"/>
      <c r="X7" s="485"/>
      <c r="Y7" s="904" t="s">
        <v>307</v>
      </c>
      <c r="Z7" s="425"/>
      <c r="AA7" s="425"/>
      <c r="AB7" s="425"/>
      <c r="AC7" s="425"/>
      <c r="AD7" s="905"/>
      <c r="AE7" s="893" t="s">
        <v>636</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9" t="str">
        <f>入力規則等!A27</f>
        <v>-</v>
      </c>
      <c r="H8" s="709"/>
      <c r="I8" s="709"/>
      <c r="J8" s="709"/>
      <c r="K8" s="709"/>
      <c r="L8" s="709"/>
      <c r="M8" s="709"/>
      <c r="N8" s="709"/>
      <c r="O8" s="709"/>
      <c r="P8" s="709"/>
      <c r="Q8" s="709"/>
      <c r="R8" s="709"/>
      <c r="S8" s="709"/>
      <c r="T8" s="709"/>
      <c r="U8" s="709"/>
      <c r="V8" s="709"/>
      <c r="W8" s="709"/>
      <c r="X8" s="930"/>
      <c r="Y8" s="827" t="s">
        <v>209</v>
      </c>
      <c r="Z8" s="828"/>
      <c r="AA8" s="828"/>
      <c r="AB8" s="828"/>
      <c r="AC8" s="828"/>
      <c r="AD8" s="829"/>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0" t="s">
        <v>23</v>
      </c>
      <c r="B9" s="831"/>
      <c r="C9" s="831"/>
      <c r="D9" s="831"/>
      <c r="E9" s="831"/>
      <c r="F9" s="831"/>
      <c r="G9" s="832" t="s">
        <v>666</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9" t="s">
        <v>29</v>
      </c>
      <c r="B10" s="650"/>
      <c r="C10" s="650"/>
      <c r="D10" s="650"/>
      <c r="E10" s="650"/>
      <c r="F10" s="650"/>
      <c r="G10" s="740" t="s">
        <v>705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8" t="s">
        <v>24</v>
      </c>
      <c r="B12" s="949"/>
      <c r="C12" s="949"/>
      <c r="D12" s="949"/>
      <c r="E12" s="949"/>
      <c r="F12" s="950"/>
      <c r="G12" s="746"/>
      <c r="H12" s="747"/>
      <c r="I12" s="747"/>
      <c r="J12" s="747"/>
      <c r="K12" s="747"/>
      <c r="L12" s="747"/>
      <c r="M12" s="747"/>
      <c r="N12" s="747"/>
      <c r="O12" s="747"/>
      <c r="P12" s="432" t="s">
        <v>308</v>
      </c>
      <c r="Q12" s="427"/>
      <c r="R12" s="427"/>
      <c r="S12" s="427"/>
      <c r="T12" s="427"/>
      <c r="U12" s="427"/>
      <c r="V12" s="428"/>
      <c r="W12" s="432" t="s">
        <v>330</v>
      </c>
      <c r="X12" s="427"/>
      <c r="Y12" s="427"/>
      <c r="Z12" s="427"/>
      <c r="AA12" s="427"/>
      <c r="AB12" s="427"/>
      <c r="AC12" s="428"/>
      <c r="AD12" s="432" t="s">
        <v>617</v>
      </c>
      <c r="AE12" s="427"/>
      <c r="AF12" s="427"/>
      <c r="AG12" s="427"/>
      <c r="AH12" s="427"/>
      <c r="AI12" s="427"/>
      <c r="AJ12" s="428"/>
      <c r="AK12" s="432" t="s">
        <v>621</v>
      </c>
      <c r="AL12" s="427"/>
      <c r="AM12" s="427"/>
      <c r="AN12" s="427"/>
      <c r="AO12" s="427"/>
      <c r="AP12" s="427"/>
      <c r="AQ12" s="428"/>
      <c r="AR12" s="432" t="s">
        <v>622</v>
      </c>
      <c r="AS12" s="427"/>
      <c r="AT12" s="427"/>
      <c r="AU12" s="427"/>
      <c r="AV12" s="427"/>
      <c r="AW12" s="427"/>
      <c r="AX12" s="711"/>
    </row>
    <row r="13" spans="1:50" ht="21" customHeight="1" x14ac:dyDescent="0.15">
      <c r="A13" s="602"/>
      <c r="B13" s="603"/>
      <c r="C13" s="603"/>
      <c r="D13" s="603"/>
      <c r="E13" s="603"/>
      <c r="F13" s="604"/>
      <c r="G13" s="712" t="s">
        <v>6</v>
      </c>
      <c r="H13" s="713"/>
      <c r="I13" s="750" t="s">
        <v>7</v>
      </c>
      <c r="J13" s="751"/>
      <c r="K13" s="751"/>
      <c r="L13" s="751"/>
      <c r="M13" s="751"/>
      <c r="N13" s="751"/>
      <c r="O13" s="752"/>
      <c r="P13" s="646">
        <v>449</v>
      </c>
      <c r="Q13" s="647"/>
      <c r="R13" s="647"/>
      <c r="S13" s="647"/>
      <c r="T13" s="647"/>
      <c r="U13" s="647"/>
      <c r="V13" s="648"/>
      <c r="W13" s="646">
        <v>457</v>
      </c>
      <c r="X13" s="647"/>
      <c r="Y13" s="647"/>
      <c r="Z13" s="647"/>
      <c r="AA13" s="647"/>
      <c r="AB13" s="647"/>
      <c r="AC13" s="648"/>
      <c r="AD13" s="646">
        <v>491</v>
      </c>
      <c r="AE13" s="647"/>
      <c r="AF13" s="647"/>
      <c r="AG13" s="647"/>
      <c r="AH13" s="647"/>
      <c r="AI13" s="647"/>
      <c r="AJ13" s="648"/>
      <c r="AK13" s="646">
        <v>461</v>
      </c>
      <c r="AL13" s="647"/>
      <c r="AM13" s="647"/>
      <c r="AN13" s="647"/>
      <c r="AO13" s="647"/>
      <c r="AP13" s="647"/>
      <c r="AQ13" s="648"/>
      <c r="AR13" s="901">
        <v>461</v>
      </c>
      <c r="AS13" s="902"/>
      <c r="AT13" s="902"/>
      <c r="AU13" s="902"/>
      <c r="AV13" s="902"/>
      <c r="AW13" s="902"/>
      <c r="AX13" s="903"/>
    </row>
    <row r="14" spans="1:50" ht="21" customHeight="1" x14ac:dyDescent="0.15">
      <c r="A14" s="602"/>
      <c r="B14" s="603"/>
      <c r="C14" s="603"/>
      <c r="D14" s="603"/>
      <c r="E14" s="603"/>
      <c r="F14" s="604"/>
      <c r="G14" s="714"/>
      <c r="H14" s="715"/>
      <c r="I14" s="700" t="s">
        <v>8</v>
      </c>
      <c r="J14" s="748"/>
      <c r="K14" s="748"/>
      <c r="L14" s="748"/>
      <c r="M14" s="748"/>
      <c r="N14" s="748"/>
      <c r="O14" s="749"/>
      <c r="P14" s="646" t="s">
        <v>636</v>
      </c>
      <c r="Q14" s="647"/>
      <c r="R14" s="647"/>
      <c r="S14" s="647"/>
      <c r="T14" s="647"/>
      <c r="U14" s="647"/>
      <c r="V14" s="648"/>
      <c r="W14" s="646" t="s">
        <v>636</v>
      </c>
      <c r="X14" s="647"/>
      <c r="Y14" s="647"/>
      <c r="Z14" s="647"/>
      <c r="AA14" s="647"/>
      <c r="AB14" s="647"/>
      <c r="AC14" s="648"/>
      <c r="AD14" s="646" t="s">
        <v>636</v>
      </c>
      <c r="AE14" s="647"/>
      <c r="AF14" s="647"/>
      <c r="AG14" s="647"/>
      <c r="AH14" s="647"/>
      <c r="AI14" s="647"/>
      <c r="AJ14" s="648"/>
      <c r="AK14" s="646"/>
      <c r="AL14" s="647"/>
      <c r="AM14" s="647"/>
      <c r="AN14" s="647"/>
      <c r="AO14" s="647"/>
      <c r="AP14" s="647"/>
      <c r="AQ14" s="648"/>
      <c r="AR14" s="774"/>
      <c r="AS14" s="774"/>
      <c r="AT14" s="774"/>
      <c r="AU14" s="774"/>
      <c r="AV14" s="774"/>
      <c r="AW14" s="774"/>
      <c r="AX14" s="775"/>
    </row>
    <row r="15" spans="1:50" ht="21" customHeight="1" x14ac:dyDescent="0.15">
      <c r="A15" s="602"/>
      <c r="B15" s="603"/>
      <c r="C15" s="603"/>
      <c r="D15" s="603"/>
      <c r="E15" s="603"/>
      <c r="F15" s="604"/>
      <c r="G15" s="714"/>
      <c r="H15" s="715"/>
      <c r="I15" s="700" t="s">
        <v>50</v>
      </c>
      <c r="J15" s="701"/>
      <c r="K15" s="701"/>
      <c r="L15" s="701"/>
      <c r="M15" s="701"/>
      <c r="N15" s="701"/>
      <c r="O15" s="702"/>
      <c r="P15" s="646" t="s">
        <v>636</v>
      </c>
      <c r="Q15" s="647"/>
      <c r="R15" s="647"/>
      <c r="S15" s="647"/>
      <c r="T15" s="647"/>
      <c r="U15" s="647"/>
      <c r="V15" s="648"/>
      <c r="W15" s="646" t="s">
        <v>636</v>
      </c>
      <c r="X15" s="647"/>
      <c r="Y15" s="647"/>
      <c r="Z15" s="647"/>
      <c r="AA15" s="647"/>
      <c r="AB15" s="647"/>
      <c r="AC15" s="648"/>
      <c r="AD15" s="646" t="s">
        <v>636</v>
      </c>
      <c r="AE15" s="647"/>
      <c r="AF15" s="647"/>
      <c r="AG15" s="647"/>
      <c r="AH15" s="647"/>
      <c r="AI15" s="647"/>
      <c r="AJ15" s="648"/>
      <c r="AK15" s="646" t="s">
        <v>656</v>
      </c>
      <c r="AL15" s="647"/>
      <c r="AM15" s="647"/>
      <c r="AN15" s="647"/>
      <c r="AO15" s="647"/>
      <c r="AP15" s="647"/>
      <c r="AQ15" s="648"/>
      <c r="AR15" s="646"/>
      <c r="AS15" s="647"/>
      <c r="AT15" s="647"/>
      <c r="AU15" s="647"/>
      <c r="AV15" s="647"/>
      <c r="AW15" s="647"/>
      <c r="AX15" s="789"/>
    </row>
    <row r="16" spans="1:50" ht="21" customHeight="1" x14ac:dyDescent="0.15">
      <c r="A16" s="602"/>
      <c r="B16" s="603"/>
      <c r="C16" s="603"/>
      <c r="D16" s="603"/>
      <c r="E16" s="603"/>
      <c r="F16" s="604"/>
      <c r="G16" s="714"/>
      <c r="H16" s="715"/>
      <c r="I16" s="700" t="s">
        <v>51</v>
      </c>
      <c r="J16" s="701"/>
      <c r="K16" s="701"/>
      <c r="L16" s="701"/>
      <c r="M16" s="701"/>
      <c r="N16" s="701"/>
      <c r="O16" s="702"/>
      <c r="P16" s="646" t="s">
        <v>636</v>
      </c>
      <c r="Q16" s="647"/>
      <c r="R16" s="647"/>
      <c r="S16" s="647"/>
      <c r="T16" s="647"/>
      <c r="U16" s="647"/>
      <c r="V16" s="648"/>
      <c r="W16" s="646" t="s">
        <v>636</v>
      </c>
      <c r="X16" s="647"/>
      <c r="Y16" s="647"/>
      <c r="Z16" s="647"/>
      <c r="AA16" s="647"/>
      <c r="AB16" s="647"/>
      <c r="AC16" s="648"/>
      <c r="AD16" s="646" t="s">
        <v>636</v>
      </c>
      <c r="AE16" s="647"/>
      <c r="AF16" s="647"/>
      <c r="AG16" s="647"/>
      <c r="AH16" s="647"/>
      <c r="AI16" s="647"/>
      <c r="AJ16" s="648"/>
      <c r="AK16" s="646"/>
      <c r="AL16" s="647"/>
      <c r="AM16" s="647"/>
      <c r="AN16" s="647"/>
      <c r="AO16" s="647"/>
      <c r="AP16" s="647"/>
      <c r="AQ16" s="648"/>
      <c r="AR16" s="743"/>
      <c r="AS16" s="744"/>
      <c r="AT16" s="744"/>
      <c r="AU16" s="744"/>
      <c r="AV16" s="744"/>
      <c r="AW16" s="744"/>
      <c r="AX16" s="745"/>
    </row>
    <row r="17" spans="1:50" ht="24.75" customHeight="1" x14ac:dyDescent="0.15">
      <c r="A17" s="602"/>
      <c r="B17" s="603"/>
      <c r="C17" s="603"/>
      <c r="D17" s="603"/>
      <c r="E17" s="603"/>
      <c r="F17" s="604"/>
      <c r="G17" s="714"/>
      <c r="H17" s="715"/>
      <c r="I17" s="700" t="s">
        <v>49</v>
      </c>
      <c r="J17" s="748"/>
      <c r="K17" s="748"/>
      <c r="L17" s="748"/>
      <c r="M17" s="748"/>
      <c r="N17" s="748"/>
      <c r="O17" s="749"/>
      <c r="P17" s="646" t="s">
        <v>636</v>
      </c>
      <c r="Q17" s="647"/>
      <c r="R17" s="647"/>
      <c r="S17" s="647"/>
      <c r="T17" s="647"/>
      <c r="U17" s="647"/>
      <c r="V17" s="648"/>
      <c r="W17" s="646" t="s">
        <v>636</v>
      </c>
      <c r="X17" s="647"/>
      <c r="Y17" s="647"/>
      <c r="Z17" s="647"/>
      <c r="AA17" s="647"/>
      <c r="AB17" s="647"/>
      <c r="AC17" s="648"/>
      <c r="AD17" s="646" t="s">
        <v>636</v>
      </c>
      <c r="AE17" s="647"/>
      <c r="AF17" s="647"/>
      <c r="AG17" s="647"/>
      <c r="AH17" s="647"/>
      <c r="AI17" s="647"/>
      <c r="AJ17" s="648"/>
      <c r="AK17" s="646"/>
      <c r="AL17" s="647"/>
      <c r="AM17" s="647"/>
      <c r="AN17" s="647"/>
      <c r="AO17" s="647"/>
      <c r="AP17" s="647"/>
      <c r="AQ17" s="648"/>
      <c r="AR17" s="899"/>
      <c r="AS17" s="899"/>
      <c r="AT17" s="899"/>
      <c r="AU17" s="899"/>
      <c r="AV17" s="899"/>
      <c r="AW17" s="899"/>
      <c r="AX17" s="900"/>
    </row>
    <row r="18" spans="1:50" ht="24.75" customHeight="1" x14ac:dyDescent="0.15">
      <c r="A18" s="602"/>
      <c r="B18" s="603"/>
      <c r="C18" s="603"/>
      <c r="D18" s="603"/>
      <c r="E18" s="603"/>
      <c r="F18" s="604"/>
      <c r="G18" s="716"/>
      <c r="H18" s="717"/>
      <c r="I18" s="705" t="s">
        <v>20</v>
      </c>
      <c r="J18" s="706"/>
      <c r="K18" s="706"/>
      <c r="L18" s="706"/>
      <c r="M18" s="706"/>
      <c r="N18" s="706"/>
      <c r="O18" s="707"/>
      <c r="P18" s="859">
        <f>SUM(P13:V17)</f>
        <v>449</v>
      </c>
      <c r="Q18" s="860"/>
      <c r="R18" s="860"/>
      <c r="S18" s="860"/>
      <c r="T18" s="860"/>
      <c r="U18" s="860"/>
      <c r="V18" s="861"/>
      <c r="W18" s="859">
        <f>SUM(W13:AC17)</f>
        <v>457</v>
      </c>
      <c r="X18" s="860"/>
      <c r="Y18" s="860"/>
      <c r="Z18" s="860"/>
      <c r="AA18" s="860"/>
      <c r="AB18" s="860"/>
      <c r="AC18" s="861"/>
      <c r="AD18" s="859">
        <f>SUM(AD13:AJ17)</f>
        <v>491</v>
      </c>
      <c r="AE18" s="860"/>
      <c r="AF18" s="860"/>
      <c r="AG18" s="860"/>
      <c r="AH18" s="860"/>
      <c r="AI18" s="860"/>
      <c r="AJ18" s="861"/>
      <c r="AK18" s="859">
        <f>SUM(AK13:AQ17)</f>
        <v>461</v>
      </c>
      <c r="AL18" s="860"/>
      <c r="AM18" s="860"/>
      <c r="AN18" s="860"/>
      <c r="AO18" s="860"/>
      <c r="AP18" s="860"/>
      <c r="AQ18" s="861"/>
      <c r="AR18" s="859">
        <f>SUM(AR13:AX17)</f>
        <v>461</v>
      </c>
      <c r="AS18" s="860"/>
      <c r="AT18" s="860"/>
      <c r="AU18" s="860"/>
      <c r="AV18" s="860"/>
      <c r="AW18" s="860"/>
      <c r="AX18" s="862"/>
    </row>
    <row r="19" spans="1:50" ht="24.75" customHeight="1" x14ac:dyDescent="0.15">
      <c r="A19" s="602"/>
      <c r="B19" s="603"/>
      <c r="C19" s="603"/>
      <c r="D19" s="603"/>
      <c r="E19" s="603"/>
      <c r="F19" s="604"/>
      <c r="G19" s="857" t="s">
        <v>9</v>
      </c>
      <c r="H19" s="858"/>
      <c r="I19" s="858"/>
      <c r="J19" s="858"/>
      <c r="K19" s="858"/>
      <c r="L19" s="858"/>
      <c r="M19" s="858"/>
      <c r="N19" s="858"/>
      <c r="O19" s="858"/>
      <c r="P19" s="646">
        <v>448</v>
      </c>
      <c r="Q19" s="647"/>
      <c r="R19" s="647"/>
      <c r="S19" s="647"/>
      <c r="T19" s="647"/>
      <c r="U19" s="647"/>
      <c r="V19" s="648"/>
      <c r="W19" s="646">
        <v>457</v>
      </c>
      <c r="X19" s="647"/>
      <c r="Y19" s="647"/>
      <c r="Z19" s="647"/>
      <c r="AA19" s="647"/>
      <c r="AB19" s="647"/>
      <c r="AC19" s="648"/>
      <c r="AD19" s="646">
        <v>461</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57" t="s">
        <v>10</v>
      </c>
      <c r="H20" s="858"/>
      <c r="I20" s="858"/>
      <c r="J20" s="858"/>
      <c r="K20" s="858"/>
      <c r="L20" s="858"/>
      <c r="M20" s="858"/>
      <c r="N20" s="858"/>
      <c r="O20" s="858"/>
      <c r="P20" s="301">
        <f>IF(P18=0, "-", SUM(P19)/P18)</f>
        <v>0.99777282850779514</v>
      </c>
      <c r="Q20" s="301"/>
      <c r="R20" s="301"/>
      <c r="S20" s="301"/>
      <c r="T20" s="301"/>
      <c r="U20" s="301"/>
      <c r="V20" s="301"/>
      <c r="W20" s="301">
        <f t="shared" ref="W20" si="0">IF(W18=0, "-", SUM(W19)/W18)</f>
        <v>1</v>
      </c>
      <c r="X20" s="301"/>
      <c r="Y20" s="301"/>
      <c r="Z20" s="301"/>
      <c r="AA20" s="301"/>
      <c r="AB20" s="301"/>
      <c r="AC20" s="301"/>
      <c r="AD20" s="301">
        <f t="shared" ref="AD20" si="1">IF(AD18=0, "-", SUM(AD19)/AD18)</f>
        <v>0.93890020366598781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51"/>
      <c r="G21" s="299" t="s">
        <v>274</v>
      </c>
      <c r="H21" s="300"/>
      <c r="I21" s="300"/>
      <c r="J21" s="300"/>
      <c r="K21" s="300"/>
      <c r="L21" s="300"/>
      <c r="M21" s="300"/>
      <c r="N21" s="300"/>
      <c r="O21" s="300"/>
      <c r="P21" s="301">
        <f>IF(P19=0, "-", SUM(P19)/SUM(P13,P14))</f>
        <v>0.99777282850779514</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0.93890020366598781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625</v>
      </c>
      <c r="B22" s="958"/>
      <c r="C22" s="958"/>
      <c r="D22" s="958"/>
      <c r="E22" s="958"/>
      <c r="F22" s="959"/>
      <c r="G22" s="953" t="s">
        <v>254</v>
      </c>
      <c r="H22" s="207"/>
      <c r="I22" s="207"/>
      <c r="J22" s="207"/>
      <c r="K22" s="207"/>
      <c r="L22" s="207"/>
      <c r="M22" s="207"/>
      <c r="N22" s="207"/>
      <c r="O22" s="208"/>
      <c r="P22" s="915" t="s">
        <v>623</v>
      </c>
      <c r="Q22" s="207"/>
      <c r="R22" s="207"/>
      <c r="S22" s="207"/>
      <c r="T22" s="207"/>
      <c r="U22" s="207"/>
      <c r="V22" s="208"/>
      <c r="W22" s="915" t="s">
        <v>624</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8.5" customHeight="1" x14ac:dyDescent="0.15">
      <c r="A23" s="960"/>
      <c r="B23" s="961"/>
      <c r="C23" s="961"/>
      <c r="D23" s="961"/>
      <c r="E23" s="961"/>
      <c r="F23" s="962"/>
      <c r="G23" s="954" t="s">
        <v>689</v>
      </c>
      <c r="H23" s="955"/>
      <c r="I23" s="955"/>
      <c r="J23" s="955"/>
      <c r="K23" s="955"/>
      <c r="L23" s="955"/>
      <c r="M23" s="955"/>
      <c r="N23" s="955"/>
      <c r="O23" s="956"/>
      <c r="P23" s="916">
        <v>461</v>
      </c>
      <c r="Q23" s="917"/>
      <c r="R23" s="917"/>
      <c r="S23" s="917"/>
      <c r="T23" s="917"/>
      <c r="U23" s="917"/>
      <c r="V23" s="918"/>
      <c r="W23" s="901">
        <v>461</v>
      </c>
      <c r="X23" s="902"/>
      <c r="Y23" s="902"/>
      <c r="Z23" s="902"/>
      <c r="AA23" s="902"/>
      <c r="AB23" s="902"/>
      <c r="AC23" s="942"/>
      <c r="AD23" s="967" t="s">
        <v>702</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19"/>
      <c r="H24" s="920"/>
      <c r="I24" s="920"/>
      <c r="J24" s="920"/>
      <c r="K24" s="920"/>
      <c r="L24" s="920"/>
      <c r="M24" s="920"/>
      <c r="N24" s="920"/>
      <c r="O24" s="921"/>
      <c r="P24" s="646"/>
      <c r="Q24" s="647"/>
      <c r="R24" s="647"/>
      <c r="S24" s="647"/>
      <c r="T24" s="647"/>
      <c r="U24" s="647"/>
      <c r="V24" s="648"/>
      <c r="W24" s="646"/>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19"/>
      <c r="H25" s="920"/>
      <c r="I25" s="920"/>
      <c r="J25" s="920"/>
      <c r="K25" s="920"/>
      <c r="L25" s="920"/>
      <c r="M25" s="920"/>
      <c r="N25" s="920"/>
      <c r="O25" s="921"/>
      <c r="P25" s="646"/>
      <c r="Q25" s="647"/>
      <c r="R25" s="647"/>
      <c r="S25" s="647"/>
      <c r="T25" s="647"/>
      <c r="U25" s="647"/>
      <c r="V25" s="648"/>
      <c r="W25" s="646"/>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19"/>
      <c r="H26" s="920"/>
      <c r="I26" s="920"/>
      <c r="J26" s="920"/>
      <c r="K26" s="920"/>
      <c r="L26" s="920"/>
      <c r="M26" s="920"/>
      <c r="N26" s="920"/>
      <c r="O26" s="921"/>
      <c r="P26" s="646"/>
      <c r="Q26" s="647"/>
      <c r="R26" s="647"/>
      <c r="S26" s="647"/>
      <c r="T26" s="647"/>
      <c r="U26" s="647"/>
      <c r="V26" s="648"/>
      <c r="W26" s="646"/>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19"/>
      <c r="H27" s="920"/>
      <c r="I27" s="920"/>
      <c r="J27" s="920"/>
      <c r="K27" s="920"/>
      <c r="L27" s="920"/>
      <c r="M27" s="920"/>
      <c r="N27" s="920"/>
      <c r="O27" s="921"/>
      <c r="P27" s="646"/>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2" t="s">
        <v>258</v>
      </c>
      <c r="H28" s="923"/>
      <c r="I28" s="923"/>
      <c r="J28" s="923"/>
      <c r="K28" s="923"/>
      <c r="L28" s="923"/>
      <c r="M28" s="923"/>
      <c r="N28" s="923"/>
      <c r="O28" s="924"/>
      <c r="P28" s="859">
        <f>P29-SUM(P23:P27)</f>
        <v>0</v>
      </c>
      <c r="Q28" s="860"/>
      <c r="R28" s="860"/>
      <c r="S28" s="860"/>
      <c r="T28" s="860"/>
      <c r="U28" s="860"/>
      <c r="V28" s="861"/>
      <c r="W28" s="859">
        <f>W29-SUM(W23:W27)</f>
        <v>0</v>
      </c>
      <c r="X28" s="860"/>
      <c r="Y28" s="860"/>
      <c r="Z28" s="860"/>
      <c r="AA28" s="860"/>
      <c r="AB28" s="860"/>
      <c r="AC28" s="861"/>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5" t="s">
        <v>255</v>
      </c>
      <c r="H29" s="926"/>
      <c r="I29" s="926"/>
      <c r="J29" s="926"/>
      <c r="K29" s="926"/>
      <c r="L29" s="926"/>
      <c r="M29" s="926"/>
      <c r="N29" s="926"/>
      <c r="O29" s="927"/>
      <c r="P29" s="646">
        <f>AK13</f>
        <v>461</v>
      </c>
      <c r="Q29" s="647"/>
      <c r="R29" s="647"/>
      <c r="S29" s="647"/>
      <c r="T29" s="647"/>
      <c r="U29" s="647"/>
      <c r="V29" s="648"/>
      <c r="W29" s="935">
        <f>AR13</f>
        <v>461</v>
      </c>
      <c r="X29" s="936"/>
      <c r="Y29" s="936"/>
      <c r="Z29" s="936"/>
      <c r="AA29" s="936"/>
      <c r="AB29" s="936"/>
      <c r="AC29" s="937"/>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2" t="s">
        <v>270</v>
      </c>
      <c r="B30" s="843"/>
      <c r="C30" s="843"/>
      <c r="D30" s="843"/>
      <c r="E30" s="843"/>
      <c r="F30" s="844"/>
      <c r="G30" s="759" t="s">
        <v>145</v>
      </c>
      <c r="H30" s="760"/>
      <c r="I30" s="760"/>
      <c r="J30" s="760"/>
      <c r="K30" s="760"/>
      <c r="L30" s="760"/>
      <c r="M30" s="760"/>
      <c r="N30" s="760"/>
      <c r="O30" s="761"/>
      <c r="P30" s="838" t="s">
        <v>58</v>
      </c>
      <c r="Q30" s="760"/>
      <c r="R30" s="760"/>
      <c r="S30" s="760"/>
      <c r="T30" s="760"/>
      <c r="U30" s="760"/>
      <c r="V30" s="760"/>
      <c r="W30" s="760"/>
      <c r="X30" s="761"/>
      <c r="Y30" s="835"/>
      <c r="Z30" s="836"/>
      <c r="AA30" s="837"/>
      <c r="AB30" s="839" t="s">
        <v>11</v>
      </c>
      <c r="AC30" s="840"/>
      <c r="AD30" s="841"/>
      <c r="AE30" s="839" t="s">
        <v>308</v>
      </c>
      <c r="AF30" s="840"/>
      <c r="AG30" s="840"/>
      <c r="AH30" s="841"/>
      <c r="AI30" s="896" t="s">
        <v>330</v>
      </c>
      <c r="AJ30" s="896"/>
      <c r="AK30" s="896"/>
      <c r="AL30" s="839"/>
      <c r="AM30" s="896" t="s">
        <v>427</v>
      </c>
      <c r="AN30" s="896"/>
      <c r="AO30" s="896"/>
      <c r="AP30" s="839"/>
      <c r="AQ30" s="753" t="s">
        <v>184</v>
      </c>
      <c r="AR30" s="754"/>
      <c r="AS30" s="754"/>
      <c r="AT30" s="755"/>
      <c r="AU30" s="760" t="s">
        <v>133</v>
      </c>
      <c r="AV30" s="760"/>
      <c r="AW30" s="760"/>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5" t="s">
        <v>636</v>
      </c>
      <c r="AR31" s="186"/>
      <c r="AS31" s="121" t="s">
        <v>185</v>
      </c>
      <c r="AT31" s="122"/>
      <c r="AU31" s="185">
        <v>3</v>
      </c>
      <c r="AV31" s="185"/>
      <c r="AW31" s="378" t="s">
        <v>175</v>
      </c>
      <c r="AX31" s="379"/>
    </row>
    <row r="32" spans="1:50" ht="27.75" customHeight="1" x14ac:dyDescent="0.15">
      <c r="A32" s="383"/>
      <c r="B32" s="381"/>
      <c r="C32" s="381"/>
      <c r="D32" s="381"/>
      <c r="E32" s="381"/>
      <c r="F32" s="382"/>
      <c r="G32" s="549" t="s">
        <v>637</v>
      </c>
      <c r="H32" s="550"/>
      <c r="I32" s="550"/>
      <c r="J32" s="550"/>
      <c r="K32" s="550"/>
      <c r="L32" s="550"/>
      <c r="M32" s="550"/>
      <c r="N32" s="550"/>
      <c r="O32" s="551"/>
      <c r="P32" s="93" t="s">
        <v>638</v>
      </c>
      <c r="Q32" s="93"/>
      <c r="R32" s="93"/>
      <c r="S32" s="93"/>
      <c r="T32" s="93"/>
      <c r="U32" s="93"/>
      <c r="V32" s="93"/>
      <c r="W32" s="93"/>
      <c r="X32" s="94"/>
      <c r="Y32" s="456" t="s">
        <v>12</v>
      </c>
      <c r="Z32" s="516"/>
      <c r="AA32" s="517"/>
      <c r="AB32" s="446" t="s">
        <v>289</v>
      </c>
      <c r="AC32" s="446"/>
      <c r="AD32" s="446"/>
      <c r="AE32" s="203">
        <v>95.7</v>
      </c>
      <c r="AF32" s="204"/>
      <c r="AG32" s="204"/>
      <c r="AH32" s="204"/>
      <c r="AI32" s="203">
        <v>96.5</v>
      </c>
      <c r="AJ32" s="204"/>
      <c r="AK32" s="204"/>
      <c r="AL32" s="204"/>
      <c r="AM32" s="203">
        <v>94.6</v>
      </c>
      <c r="AN32" s="204"/>
      <c r="AO32" s="204"/>
      <c r="AP32" s="204"/>
      <c r="AQ32" s="321" t="s">
        <v>636</v>
      </c>
      <c r="AR32" s="193"/>
      <c r="AS32" s="193"/>
      <c r="AT32" s="322"/>
      <c r="AU32" s="204" t="s">
        <v>636</v>
      </c>
      <c r="AV32" s="204"/>
      <c r="AW32" s="204"/>
      <c r="AX32" s="206"/>
    </row>
    <row r="33" spans="1:51" ht="27.75"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289</v>
      </c>
      <c r="AC33" s="508"/>
      <c r="AD33" s="508"/>
      <c r="AE33" s="203">
        <v>90</v>
      </c>
      <c r="AF33" s="204"/>
      <c r="AG33" s="204"/>
      <c r="AH33" s="204"/>
      <c r="AI33" s="203">
        <v>90</v>
      </c>
      <c r="AJ33" s="204"/>
      <c r="AK33" s="204"/>
      <c r="AL33" s="204"/>
      <c r="AM33" s="203">
        <v>90</v>
      </c>
      <c r="AN33" s="204"/>
      <c r="AO33" s="204"/>
      <c r="AP33" s="204"/>
      <c r="AQ33" s="321" t="s">
        <v>636</v>
      </c>
      <c r="AR33" s="193"/>
      <c r="AS33" s="193"/>
      <c r="AT33" s="322"/>
      <c r="AU33" s="204">
        <v>90</v>
      </c>
      <c r="AV33" s="204"/>
      <c r="AW33" s="204"/>
      <c r="AX33" s="206"/>
    </row>
    <row r="34" spans="1:51" ht="27.75"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v>106</v>
      </c>
      <c r="AF34" s="204"/>
      <c r="AG34" s="204"/>
      <c r="AH34" s="204"/>
      <c r="AI34" s="203">
        <v>107</v>
      </c>
      <c r="AJ34" s="204"/>
      <c r="AK34" s="204"/>
      <c r="AL34" s="204"/>
      <c r="AM34" s="203">
        <v>105</v>
      </c>
      <c r="AN34" s="204"/>
      <c r="AO34" s="204"/>
      <c r="AP34" s="204"/>
      <c r="AQ34" s="321" t="s">
        <v>636</v>
      </c>
      <c r="AR34" s="193"/>
      <c r="AS34" s="193"/>
      <c r="AT34" s="322"/>
      <c r="AU34" s="204" t="s">
        <v>636</v>
      </c>
      <c r="AV34" s="204"/>
      <c r="AW34" s="204"/>
      <c r="AX34" s="206"/>
    </row>
    <row r="35" spans="1:51" ht="23.25" customHeight="1" x14ac:dyDescent="0.15">
      <c r="A35" s="213" t="s">
        <v>298</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308</v>
      </c>
      <c r="AF37" s="232"/>
      <c r="AG37" s="232"/>
      <c r="AH37" s="232"/>
      <c r="AI37" s="232" t="s">
        <v>330</v>
      </c>
      <c r="AJ37" s="232"/>
      <c r="AK37" s="232"/>
      <c r="AL37" s="232"/>
      <c r="AM37" s="232" t="s">
        <v>427</v>
      </c>
      <c r="AN37" s="232"/>
      <c r="AO37" s="232"/>
      <c r="AP37" s="232"/>
      <c r="AQ37" s="139" t="s">
        <v>184</v>
      </c>
      <c r="AR37" s="140"/>
      <c r="AS37" s="140"/>
      <c r="AT37" s="141"/>
      <c r="AU37" s="397" t="s">
        <v>133</v>
      </c>
      <c r="AV37" s="397"/>
      <c r="AW37" s="397"/>
      <c r="AX37" s="891"/>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308</v>
      </c>
      <c r="AF44" s="232"/>
      <c r="AG44" s="232"/>
      <c r="AH44" s="232"/>
      <c r="AI44" s="232" t="s">
        <v>330</v>
      </c>
      <c r="AJ44" s="232"/>
      <c r="AK44" s="232"/>
      <c r="AL44" s="232"/>
      <c r="AM44" s="232" t="s">
        <v>427</v>
      </c>
      <c r="AN44" s="232"/>
      <c r="AO44" s="232"/>
      <c r="AP44" s="232"/>
      <c r="AQ44" s="139" t="s">
        <v>184</v>
      </c>
      <c r="AR44" s="140"/>
      <c r="AS44" s="140"/>
      <c r="AT44" s="141"/>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308</v>
      </c>
      <c r="AF51" s="232"/>
      <c r="AG51" s="232"/>
      <c r="AH51" s="232"/>
      <c r="AI51" s="232" t="s">
        <v>330</v>
      </c>
      <c r="AJ51" s="232"/>
      <c r="AK51" s="232"/>
      <c r="AL51" s="232"/>
      <c r="AM51" s="232" t="s">
        <v>427</v>
      </c>
      <c r="AN51" s="232"/>
      <c r="AO51" s="232"/>
      <c r="AP51" s="232"/>
      <c r="AQ51" s="139" t="s">
        <v>184</v>
      </c>
      <c r="AR51" s="140"/>
      <c r="AS51" s="140"/>
      <c r="AT51" s="141"/>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308</v>
      </c>
      <c r="AF58" s="232"/>
      <c r="AG58" s="232"/>
      <c r="AH58" s="232"/>
      <c r="AI58" s="232" t="s">
        <v>330</v>
      </c>
      <c r="AJ58" s="232"/>
      <c r="AK58" s="232"/>
      <c r="AL58" s="232"/>
      <c r="AM58" s="232" t="s">
        <v>427</v>
      </c>
      <c r="AN58" s="232"/>
      <c r="AO58" s="232"/>
      <c r="AP58" s="232"/>
      <c r="AQ58" s="139" t="s">
        <v>184</v>
      </c>
      <c r="AR58" s="140"/>
      <c r="AS58" s="140"/>
      <c r="AT58" s="141"/>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4"/>
      <c r="B76" s="495"/>
      <c r="C76" s="495"/>
      <c r="D76" s="495"/>
      <c r="E76" s="495"/>
      <c r="F76" s="496"/>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4"/>
      <c r="B77" s="495"/>
      <c r="C77" s="495"/>
      <c r="D77" s="495"/>
      <c r="E77" s="495"/>
      <c r="F77" s="496"/>
      <c r="G77" s="599"/>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52"/>
      <c r="AY79">
        <f>COUNTIF($AR$79,"☑")</f>
        <v>0</v>
      </c>
    </row>
    <row r="80" spans="1:51" ht="18.75" hidden="1" customHeight="1" x14ac:dyDescent="0.15">
      <c r="A80" s="845"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6"/>
      <c r="B82" s="512"/>
      <c r="C82" s="410"/>
      <c r="D82" s="410"/>
      <c r="E82" s="410"/>
      <c r="F82" s="411"/>
      <c r="G82" s="665"/>
      <c r="H82" s="665"/>
      <c r="I82" s="665"/>
      <c r="J82" s="665"/>
      <c r="K82" s="665"/>
      <c r="L82" s="665"/>
      <c r="M82" s="665"/>
      <c r="N82" s="665"/>
      <c r="O82" s="665"/>
      <c r="P82" s="665"/>
      <c r="Q82" s="665"/>
      <c r="R82" s="665"/>
      <c r="S82" s="665"/>
      <c r="T82" s="665"/>
      <c r="U82" s="665"/>
      <c r="V82" s="665"/>
      <c r="W82" s="665"/>
      <c r="X82" s="665"/>
      <c r="Y82" s="665"/>
      <c r="Z82" s="665"/>
      <c r="AA82" s="666"/>
      <c r="AB82" s="865"/>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66"/>
      <c r="AY82">
        <f t="shared" ref="AY82:AY89" si="10">$AY$80</f>
        <v>0</v>
      </c>
    </row>
    <row r="83" spans="1:60" ht="22.5" hidden="1" customHeight="1" x14ac:dyDescent="0.15">
      <c r="A83" s="846"/>
      <c r="B83" s="512"/>
      <c r="C83" s="410"/>
      <c r="D83" s="410"/>
      <c r="E83" s="410"/>
      <c r="F83" s="411"/>
      <c r="G83" s="667"/>
      <c r="H83" s="667"/>
      <c r="I83" s="667"/>
      <c r="J83" s="667"/>
      <c r="K83" s="667"/>
      <c r="L83" s="667"/>
      <c r="M83" s="667"/>
      <c r="N83" s="667"/>
      <c r="O83" s="667"/>
      <c r="P83" s="667"/>
      <c r="Q83" s="667"/>
      <c r="R83" s="667"/>
      <c r="S83" s="667"/>
      <c r="T83" s="667"/>
      <c r="U83" s="667"/>
      <c r="V83" s="667"/>
      <c r="W83" s="667"/>
      <c r="X83" s="667"/>
      <c r="Y83" s="667"/>
      <c r="Z83" s="667"/>
      <c r="AA83" s="668"/>
      <c r="AB83" s="86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68"/>
      <c r="AY83">
        <f t="shared" si="10"/>
        <v>0</v>
      </c>
    </row>
    <row r="84" spans="1:60" ht="19.5" hidden="1" customHeight="1" x14ac:dyDescent="0.15">
      <c r="A84" s="846"/>
      <c r="B84" s="513"/>
      <c r="C84" s="514"/>
      <c r="D84" s="514"/>
      <c r="E84" s="514"/>
      <c r="F84" s="515"/>
      <c r="G84" s="669"/>
      <c r="H84" s="669"/>
      <c r="I84" s="669"/>
      <c r="J84" s="669"/>
      <c r="K84" s="669"/>
      <c r="L84" s="669"/>
      <c r="M84" s="669"/>
      <c r="N84" s="669"/>
      <c r="O84" s="669"/>
      <c r="P84" s="669"/>
      <c r="Q84" s="669"/>
      <c r="R84" s="669"/>
      <c r="S84" s="669"/>
      <c r="T84" s="669"/>
      <c r="U84" s="669"/>
      <c r="V84" s="669"/>
      <c r="W84" s="669"/>
      <c r="X84" s="669"/>
      <c r="Y84" s="669"/>
      <c r="Z84" s="669"/>
      <c r="AA84" s="670"/>
      <c r="AB84" s="869"/>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0"/>
      <c r="AY84">
        <f t="shared" si="10"/>
        <v>0</v>
      </c>
    </row>
    <row r="85" spans="1:60" ht="18.75" hidden="1"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308</v>
      </c>
      <c r="AF85" s="232"/>
      <c r="AG85" s="232"/>
      <c r="AH85" s="232"/>
      <c r="AI85" s="232" t="s">
        <v>330</v>
      </c>
      <c r="AJ85" s="232"/>
      <c r="AK85" s="232"/>
      <c r="AL85" s="232"/>
      <c r="AM85" s="232" t="s">
        <v>427</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6"/>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308</v>
      </c>
      <c r="AF90" s="232"/>
      <c r="AG90" s="232"/>
      <c r="AH90" s="232"/>
      <c r="AI90" s="232" t="s">
        <v>330</v>
      </c>
      <c r="AJ90" s="232"/>
      <c r="AK90" s="232"/>
      <c r="AL90" s="232"/>
      <c r="AM90" s="232" t="s">
        <v>427</v>
      </c>
      <c r="AN90" s="232"/>
      <c r="AO90" s="232"/>
      <c r="AP90" s="232"/>
      <c r="AQ90" s="143" t="s">
        <v>184</v>
      </c>
      <c r="AR90" s="118"/>
      <c r="AS90" s="118"/>
      <c r="AT90" s="119"/>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6"/>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308</v>
      </c>
      <c r="AF95" s="232"/>
      <c r="AG95" s="232"/>
      <c r="AH95" s="232"/>
      <c r="AI95" s="232" t="s">
        <v>330</v>
      </c>
      <c r="AJ95" s="232"/>
      <c r="AK95" s="232"/>
      <c r="AL95" s="232"/>
      <c r="AM95" s="232" t="s">
        <v>427</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6"/>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308</v>
      </c>
      <c r="AF100" s="525"/>
      <c r="AG100" s="525"/>
      <c r="AH100" s="526"/>
      <c r="AI100" s="524" t="s">
        <v>330</v>
      </c>
      <c r="AJ100" s="525"/>
      <c r="AK100" s="525"/>
      <c r="AL100" s="526"/>
      <c r="AM100" s="524" t="s">
        <v>427</v>
      </c>
      <c r="AN100" s="525"/>
      <c r="AO100" s="525"/>
      <c r="AP100" s="526"/>
      <c r="AQ100" s="302" t="s">
        <v>335</v>
      </c>
      <c r="AR100" s="303"/>
      <c r="AS100" s="303"/>
      <c r="AT100" s="304"/>
      <c r="AU100" s="302" t="s">
        <v>459</v>
      </c>
      <c r="AV100" s="303"/>
      <c r="AW100" s="303"/>
      <c r="AX100" s="305"/>
    </row>
    <row r="101" spans="1:60" ht="23.25" customHeight="1" x14ac:dyDescent="0.15">
      <c r="A101" s="404"/>
      <c r="B101" s="405"/>
      <c r="C101" s="405"/>
      <c r="D101" s="405"/>
      <c r="E101" s="405"/>
      <c r="F101" s="406"/>
      <c r="G101" s="93" t="s">
        <v>640</v>
      </c>
      <c r="H101" s="93"/>
      <c r="I101" s="93"/>
      <c r="J101" s="93"/>
      <c r="K101" s="93"/>
      <c r="L101" s="93"/>
      <c r="M101" s="93"/>
      <c r="N101" s="93"/>
      <c r="O101" s="93"/>
      <c r="P101" s="93"/>
      <c r="Q101" s="93"/>
      <c r="R101" s="93"/>
      <c r="S101" s="93"/>
      <c r="T101" s="93"/>
      <c r="U101" s="93"/>
      <c r="V101" s="93"/>
      <c r="W101" s="93"/>
      <c r="X101" s="94"/>
      <c r="Y101" s="527" t="s">
        <v>54</v>
      </c>
      <c r="Z101" s="528"/>
      <c r="AA101" s="529"/>
      <c r="AB101" s="446" t="s">
        <v>641</v>
      </c>
      <c r="AC101" s="446"/>
      <c r="AD101" s="446"/>
      <c r="AE101" s="267">
        <v>12807</v>
      </c>
      <c r="AF101" s="267"/>
      <c r="AG101" s="267"/>
      <c r="AH101" s="267"/>
      <c r="AI101" s="267">
        <v>12450</v>
      </c>
      <c r="AJ101" s="267"/>
      <c r="AK101" s="267"/>
      <c r="AL101" s="267"/>
      <c r="AM101" s="267">
        <v>10505</v>
      </c>
      <c r="AN101" s="267"/>
      <c r="AO101" s="267"/>
      <c r="AP101" s="267"/>
      <c r="AQ101" s="267" t="s">
        <v>656</v>
      </c>
      <c r="AR101" s="267"/>
      <c r="AS101" s="267"/>
      <c r="AT101" s="267"/>
      <c r="AU101" s="203" t="s">
        <v>696</v>
      </c>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641</v>
      </c>
      <c r="AC102" s="446"/>
      <c r="AD102" s="446"/>
      <c r="AE102" s="267">
        <v>11100</v>
      </c>
      <c r="AF102" s="267"/>
      <c r="AG102" s="267"/>
      <c r="AH102" s="267"/>
      <c r="AI102" s="267">
        <v>11100</v>
      </c>
      <c r="AJ102" s="267"/>
      <c r="AK102" s="267"/>
      <c r="AL102" s="267"/>
      <c r="AM102" s="267">
        <v>11100</v>
      </c>
      <c r="AN102" s="267"/>
      <c r="AO102" s="267"/>
      <c r="AP102" s="267"/>
      <c r="AQ102" s="267">
        <v>11100</v>
      </c>
      <c r="AR102" s="267"/>
      <c r="AS102" s="267"/>
      <c r="AT102" s="267"/>
      <c r="AU102" s="210">
        <v>11100</v>
      </c>
      <c r="AV102" s="211"/>
      <c r="AW102" s="211"/>
      <c r="AX102" s="306"/>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4"/>
      <c r="B104" s="405"/>
      <c r="C104" s="405"/>
      <c r="D104" s="405"/>
      <c r="E104" s="405"/>
      <c r="F104" s="406"/>
      <c r="G104" s="93"/>
      <c r="H104" s="93"/>
      <c r="I104" s="93"/>
      <c r="J104" s="93"/>
      <c r="K104" s="93"/>
      <c r="L104" s="93"/>
      <c r="M104" s="93"/>
      <c r="N104" s="93"/>
      <c r="O104" s="93"/>
      <c r="P104" s="93"/>
      <c r="Q104" s="93"/>
      <c r="R104" s="93"/>
      <c r="S104" s="93"/>
      <c r="T104" s="93"/>
      <c r="U104" s="93"/>
      <c r="V104" s="93"/>
      <c r="W104" s="93"/>
      <c r="X104" s="94"/>
      <c r="Y104" s="450" t="s">
        <v>54</v>
      </c>
      <c r="Z104" s="451"/>
      <c r="AA104" s="452"/>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308</v>
      </c>
      <c r="AF115" s="232"/>
      <c r="AG115" s="232"/>
      <c r="AH115" s="232"/>
      <c r="AI115" s="232" t="s">
        <v>330</v>
      </c>
      <c r="AJ115" s="232"/>
      <c r="AK115" s="232"/>
      <c r="AL115" s="232"/>
      <c r="AM115" s="232" t="s">
        <v>427</v>
      </c>
      <c r="AN115" s="232"/>
      <c r="AO115" s="232"/>
      <c r="AP115" s="232"/>
      <c r="AQ115" s="576" t="s">
        <v>460</v>
      </c>
      <c r="AR115" s="577"/>
      <c r="AS115" s="577"/>
      <c r="AT115" s="577"/>
      <c r="AU115" s="577"/>
      <c r="AV115" s="577"/>
      <c r="AW115" s="577"/>
      <c r="AX115" s="578"/>
    </row>
    <row r="116" spans="1:51" ht="23.25" customHeight="1" x14ac:dyDescent="0.15">
      <c r="A116" s="421"/>
      <c r="B116" s="422"/>
      <c r="C116" s="422"/>
      <c r="D116" s="422"/>
      <c r="E116" s="422"/>
      <c r="F116" s="423"/>
      <c r="G116" s="373" t="s">
        <v>642</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643</v>
      </c>
      <c r="AC116" s="448"/>
      <c r="AD116" s="449"/>
      <c r="AE116" s="267">
        <v>35020</v>
      </c>
      <c r="AF116" s="267"/>
      <c r="AG116" s="267"/>
      <c r="AH116" s="267"/>
      <c r="AI116" s="267">
        <v>36691</v>
      </c>
      <c r="AJ116" s="267"/>
      <c r="AK116" s="267"/>
      <c r="AL116" s="267"/>
      <c r="AM116" s="267">
        <v>43842</v>
      </c>
      <c r="AN116" s="267"/>
      <c r="AO116" s="267"/>
      <c r="AP116" s="267"/>
      <c r="AQ116" s="203">
        <v>41572</v>
      </c>
      <c r="AR116" s="204"/>
      <c r="AS116" s="204"/>
      <c r="AT116" s="204"/>
      <c r="AU116" s="204"/>
      <c r="AV116" s="204"/>
      <c r="AW116" s="204"/>
      <c r="AX116" s="206"/>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694</v>
      </c>
      <c r="AC117" s="458"/>
      <c r="AD117" s="459"/>
      <c r="AE117" s="575" t="s">
        <v>692</v>
      </c>
      <c r="AF117" s="536"/>
      <c r="AG117" s="536"/>
      <c r="AH117" s="536"/>
      <c r="AI117" s="575" t="s">
        <v>690</v>
      </c>
      <c r="AJ117" s="536"/>
      <c r="AK117" s="536"/>
      <c r="AL117" s="536"/>
      <c r="AM117" s="575" t="s">
        <v>691</v>
      </c>
      <c r="AN117" s="536"/>
      <c r="AO117" s="536"/>
      <c r="AP117" s="536"/>
      <c r="AQ117" s="536" t="s">
        <v>675</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308</v>
      </c>
      <c r="AF118" s="232"/>
      <c r="AG118" s="232"/>
      <c r="AH118" s="232"/>
      <c r="AI118" s="232" t="s">
        <v>330</v>
      </c>
      <c r="AJ118" s="232"/>
      <c r="AK118" s="232"/>
      <c r="AL118" s="232"/>
      <c r="AM118" s="232" t="s">
        <v>427</v>
      </c>
      <c r="AN118" s="232"/>
      <c r="AO118" s="232"/>
      <c r="AP118" s="232"/>
      <c r="AQ118" s="576" t="s">
        <v>460</v>
      </c>
      <c r="AR118" s="577"/>
      <c r="AS118" s="577"/>
      <c r="AT118" s="577"/>
      <c r="AU118" s="577"/>
      <c r="AV118" s="577"/>
      <c r="AW118" s="577"/>
      <c r="AX118" s="578"/>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308</v>
      </c>
      <c r="AF121" s="232"/>
      <c r="AG121" s="232"/>
      <c r="AH121" s="232"/>
      <c r="AI121" s="232" t="s">
        <v>330</v>
      </c>
      <c r="AJ121" s="232"/>
      <c r="AK121" s="232"/>
      <c r="AL121" s="232"/>
      <c r="AM121" s="232" t="s">
        <v>427</v>
      </c>
      <c r="AN121" s="232"/>
      <c r="AO121" s="232"/>
      <c r="AP121" s="232"/>
      <c r="AQ121" s="576" t="s">
        <v>460</v>
      </c>
      <c r="AR121" s="577"/>
      <c r="AS121" s="577"/>
      <c r="AT121" s="577"/>
      <c r="AU121" s="577"/>
      <c r="AV121" s="577"/>
      <c r="AW121" s="577"/>
      <c r="AX121" s="578"/>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308</v>
      </c>
      <c r="AF124" s="232"/>
      <c r="AG124" s="232"/>
      <c r="AH124" s="232"/>
      <c r="AI124" s="232" t="s">
        <v>330</v>
      </c>
      <c r="AJ124" s="232"/>
      <c r="AK124" s="232"/>
      <c r="AL124" s="232"/>
      <c r="AM124" s="232" t="s">
        <v>427</v>
      </c>
      <c r="AN124" s="232"/>
      <c r="AO124" s="232"/>
      <c r="AP124" s="232"/>
      <c r="AQ124" s="576" t="s">
        <v>460</v>
      </c>
      <c r="AR124" s="577"/>
      <c r="AS124" s="577"/>
      <c r="AT124" s="577"/>
      <c r="AU124" s="577"/>
      <c r="AV124" s="577"/>
      <c r="AW124" s="577"/>
      <c r="AX124" s="578"/>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9"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2" t="s">
        <v>308</v>
      </c>
      <c r="AF127" s="232"/>
      <c r="AG127" s="232"/>
      <c r="AH127" s="232"/>
      <c r="AI127" s="232" t="s">
        <v>330</v>
      </c>
      <c r="AJ127" s="232"/>
      <c r="AK127" s="232"/>
      <c r="AL127" s="232"/>
      <c r="AM127" s="232" t="s">
        <v>427</v>
      </c>
      <c r="AN127" s="232"/>
      <c r="AO127" s="232"/>
      <c r="AP127" s="232"/>
      <c r="AQ127" s="576" t="s">
        <v>460</v>
      </c>
      <c r="AR127" s="577"/>
      <c r="AS127" s="577"/>
      <c r="AT127" s="577"/>
      <c r="AU127" s="577"/>
      <c r="AV127" s="577"/>
      <c r="AW127" s="577"/>
      <c r="AX127" s="578"/>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323</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t="s">
        <v>636</v>
      </c>
      <c r="AV133" s="186"/>
      <c r="AW133" s="121" t="s">
        <v>175</v>
      </c>
      <c r="AX133" s="181"/>
      <c r="AY133">
        <f>$AY$132</f>
        <v>1</v>
      </c>
    </row>
    <row r="134" spans="1:51" ht="29.25"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636</v>
      </c>
      <c r="AF134" s="193"/>
      <c r="AG134" s="193"/>
      <c r="AH134" s="193"/>
      <c r="AI134" s="192" t="s">
        <v>636</v>
      </c>
      <c r="AJ134" s="193"/>
      <c r="AK134" s="193"/>
      <c r="AL134" s="193"/>
      <c r="AM134" s="192" t="s">
        <v>699</v>
      </c>
      <c r="AN134" s="193"/>
      <c r="AO134" s="193"/>
      <c r="AP134" s="193"/>
      <c r="AQ134" s="192" t="s">
        <v>636</v>
      </c>
      <c r="AR134" s="193"/>
      <c r="AS134" s="193"/>
      <c r="AT134" s="193"/>
      <c r="AU134" s="192" t="s">
        <v>636</v>
      </c>
      <c r="AV134" s="193"/>
      <c r="AW134" s="193"/>
      <c r="AX134" s="194"/>
      <c r="AY134">
        <f t="shared" ref="AY134:AY135" si="13">$AY$132</f>
        <v>1</v>
      </c>
    </row>
    <row r="135" spans="1:51" ht="29.2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699</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3"/>
      <c r="E430" s="160" t="s">
        <v>317</v>
      </c>
      <c r="F430" s="879"/>
      <c r="G430" s="880" t="s">
        <v>204</v>
      </c>
      <c r="H430" s="111"/>
      <c r="I430" s="111"/>
      <c r="J430" s="881" t="s">
        <v>636</v>
      </c>
      <c r="K430" s="882"/>
      <c r="L430" s="882"/>
      <c r="M430" s="882"/>
      <c r="N430" s="882"/>
      <c r="O430" s="882"/>
      <c r="P430" s="882"/>
      <c r="Q430" s="882"/>
      <c r="R430" s="882"/>
      <c r="S430" s="882"/>
      <c r="T430" s="883"/>
      <c r="U430" s="573" t="s">
        <v>693</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656</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656</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636</v>
      </c>
      <c r="AF435" s="193"/>
      <c r="AG435" s="193"/>
      <c r="AH435" s="322"/>
      <c r="AI435" s="321" t="s">
        <v>636</v>
      </c>
      <c r="AJ435" s="193"/>
      <c r="AK435" s="193"/>
      <c r="AL435" s="193"/>
      <c r="AM435" s="321" t="s">
        <v>656</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t="s">
        <v>636</v>
      </c>
      <c r="AR437" s="186"/>
      <c r="AS437" s="121" t="s">
        <v>185</v>
      </c>
      <c r="AT437" s="122"/>
      <c r="AU437" s="186" t="s">
        <v>636</v>
      </c>
      <c r="AV437" s="186"/>
      <c r="AW437" s="121" t="s">
        <v>175</v>
      </c>
      <c r="AX437" s="181"/>
      <c r="AY437">
        <f>$AY$436</f>
        <v>1</v>
      </c>
    </row>
    <row r="438" spans="1:51" ht="23.25" hidden="1" customHeight="1" x14ac:dyDescent="0.15">
      <c r="A438" s="175"/>
      <c r="B438" s="172"/>
      <c r="C438" s="166"/>
      <c r="D438" s="172"/>
      <c r="E438" s="323"/>
      <c r="F438" s="324"/>
      <c r="G438" s="92" t="s">
        <v>636</v>
      </c>
      <c r="H438" s="93"/>
      <c r="I438" s="93"/>
      <c r="J438" s="93"/>
      <c r="K438" s="93"/>
      <c r="L438" s="93"/>
      <c r="M438" s="93"/>
      <c r="N438" s="93"/>
      <c r="O438" s="93"/>
      <c r="P438" s="93"/>
      <c r="Q438" s="93"/>
      <c r="R438" s="93"/>
      <c r="S438" s="93"/>
      <c r="T438" s="93"/>
      <c r="U438" s="93"/>
      <c r="V438" s="93"/>
      <c r="W438" s="93"/>
      <c r="X438" s="94"/>
      <c r="Y438" s="187" t="s">
        <v>12</v>
      </c>
      <c r="Z438" s="188"/>
      <c r="AA438" s="189"/>
      <c r="AB438" s="199" t="s">
        <v>636</v>
      </c>
      <c r="AC438" s="199"/>
      <c r="AD438" s="199"/>
      <c r="AE438" s="321" t="s">
        <v>636</v>
      </c>
      <c r="AF438" s="193"/>
      <c r="AG438" s="193"/>
      <c r="AH438" s="193"/>
      <c r="AI438" s="321" t="s">
        <v>636</v>
      </c>
      <c r="AJ438" s="193"/>
      <c r="AK438" s="193"/>
      <c r="AL438" s="193"/>
      <c r="AM438" s="321" t="s">
        <v>656</v>
      </c>
      <c r="AN438" s="193"/>
      <c r="AO438" s="193"/>
      <c r="AP438" s="322"/>
      <c r="AQ438" s="321" t="s">
        <v>636</v>
      </c>
      <c r="AR438" s="193"/>
      <c r="AS438" s="193"/>
      <c r="AT438" s="322"/>
      <c r="AU438" s="193" t="s">
        <v>636</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636</v>
      </c>
      <c r="AC439" s="191"/>
      <c r="AD439" s="191"/>
      <c r="AE439" s="321" t="s">
        <v>636</v>
      </c>
      <c r="AF439" s="193"/>
      <c r="AG439" s="193"/>
      <c r="AH439" s="322"/>
      <c r="AI439" s="321" t="s">
        <v>636</v>
      </c>
      <c r="AJ439" s="193"/>
      <c r="AK439" s="193"/>
      <c r="AL439" s="193"/>
      <c r="AM439" s="321" t="s">
        <v>656</v>
      </c>
      <c r="AN439" s="193"/>
      <c r="AO439" s="193"/>
      <c r="AP439" s="322"/>
      <c r="AQ439" s="321" t="s">
        <v>636</v>
      </c>
      <c r="AR439" s="193"/>
      <c r="AS439" s="193"/>
      <c r="AT439" s="322"/>
      <c r="AU439" s="193" t="s">
        <v>636</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t="s">
        <v>636</v>
      </c>
      <c r="AF440" s="193"/>
      <c r="AG440" s="193"/>
      <c r="AH440" s="322"/>
      <c r="AI440" s="321" t="s">
        <v>636</v>
      </c>
      <c r="AJ440" s="193"/>
      <c r="AK440" s="193"/>
      <c r="AL440" s="193"/>
      <c r="AM440" s="321" t="s">
        <v>656</v>
      </c>
      <c r="AN440" s="193"/>
      <c r="AO440" s="193"/>
      <c r="AP440" s="322"/>
      <c r="AQ440" s="321" t="s">
        <v>636</v>
      </c>
      <c r="AR440" s="193"/>
      <c r="AS440" s="193"/>
      <c r="AT440" s="322"/>
      <c r="AU440" s="193" t="s">
        <v>636</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656</v>
      </c>
      <c r="AF457" s="186"/>
      <c r="AG457" s="121" t="s">
        <v>185</v>
      </c>
      <c r="AH457" s="122"/>
      <c r="AI457" s="320"/>
      <c r="AJ457" s="320"/>
      <c r="AK457" s="320"/>
      <c r="AL457" s="142"/>
      <c r="AM457" s="320"/>
      <c r="AN457" s="320"/>
      <c r="AO457" s="320"/>
      <c r="AP457" s="142"/>
      <c r="AQ457" s="235" t="s">
        <v>656</v>
      </c>
      <c r="AR457" s="186"/>
      <c r="AS457" s="121" t="s">
        <v>185</v>
      </c>
      <c r="AT457" s="122"/>
      <c r="AU457" s="186" t="s">
        <v>656</v>
      </c>
      <c r="AV457" s="186"/>
      <c r="AW457" s="121" t="s">
        <v>175</v>
      </c>
      <c r="AX457" s="181"/>
      <c r="AY457">
        <f>$AY$456</f>
        <v>1</v>
      </c>
    </row>
    <row r="458" spans="1:51" ht="23.25" customHeight="1" x14ac:dyDescent="0.15">
      <c r="A458" s="175"/>
      <c r="B458" s="172"/>
      <c r="C458" s="166"/>
      <c r="D458" s="172"/>
      <c r="E458" s="323"/>
      <c r="F458" s="324"/>
      <c r="G458" s="92" t="s">
        <v>656</v>
      </c>
      <c r="H458" s="93"/>
      <c r="I458" s="93"/>
      <c r="J458" s="93"/>
      <c r="K458" s="93"/>
      <c r="L458" s="93"/>
      <c r="M458" s="93"/>
      <c r="N458" s="93"/>
      <c r="O458" s="93"/>
      <c r="P458" s="93"/>
      <c r="Q458" s="93"/>
      <c r="R458" s="93"/>
      <c r="S458" s="93"/>
      <c r="T458" s="93"/>
      <c r="U458" s="93"/>
      <c r="V458" s="93"/>
      <c r="W458" s="93"/>
      <c r="X458" s="94"/>
      <c r="Y458" s="187" t="s">
        <v>12</v>
      </c>
      <c r="Z458" s="188"/>
      <c r="AA458" s="189"/>
      <c r="AB458" s="199" t="s">
        <v>656</v>
      </c>
      <c r="AC458" s="199"/>
      <c r="AD458" s="199"/>
      <c r="AE458" s="321" t="s">
        <v>656</v>
      </c>
      <c r="AF458" s="193"/>
      <c r="AG458" s="193"/>
      <c r="AH458" s="193"/>
      <c r="AI458" s="321" t="s">
        <v>656</v>
      </c>
      <c r="AJ458" s="193"/>
      <c r="AK458" s="193"/>
      <c r="AL458" s="193"/>
      <c r="AM458" s="321" t="s">
        <v>656</v>
      </c>
      <c r="AN458" s="193"/>
      <c r="AO458" s="193"/>
      <c r="AP458" s="322"/>
      <c r="AQ458" s="321" t="s">
        <v>656</v>
      </c>
      <c r="AR458" s="193"/>
      <c r="AS458" s="193"/>
      <c r="AT458" s="322"/>
      <c r="AU458" s="193" t="s">
        <v>656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656</v>
      </c>
      <c r="AC459" s="191"/>
      <c r="AD459" s="191"/>
      <c r="AE459" s="321" t="s">
        <v>656</v>
      </c>
      <c r="AF459" s="193"/>
      <c r="AG459" s="193"/>
      <c r="AH459" s="322"/>
      <c r="AI459" s="321" t="s">
        <v>656</v>
      </c>
      <c r="AJ459" s="193"/>
      <c r="AK459" s="193"/>
      <c r="AL459" s="193"/>
      <c r="AM459" s="321" t="s">
        <v>656</v>
      </c>
      <c r="AN459" s="193"/>
      <c r="AO459" s="193"/>
      <c r="AP459" s="322"/>
      <c r="AQ459" s="321" t="s">
        <v>656</v>
      </c>
      <c r="AR459" s="193"/>
      <c r="AS459" s="193"/>
      <c r="AT459" s="322"/>
      <c r="AU459" s="193" t="s">
        <v>656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656</v>
      </c>
      <c r="AF460" s="193"/>
      <c r="AG460" s="193"/>
      <c r="AH460" s="322"/>
      <c r="AI460" s="321" t="s">
        <v>656</v>
      </c>
      <c r="AJ460" s="193"/>
      <c r="AK460" s="193"/>
      <c r="AL460" s="193"/>
      <c r="AM460" s="321" t="s">
        <v>656</v>
      </c>
      <c r="AN460" s="193"/>
      <c r="AO460" s="193"/>
      <c r="AP460" s="322"/>
      <c r="AQ460" s="321" t="s">
        <v>656</v>
      </c>
      <c r="AR460" s="193"/>
      <c r="AS460" s="193"/>
      <c r="AT460" s="322"/>
      <c r="AU460" s="193" t="s">
        <v>656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80" t="s">
        <v>204</v>
      </c>
      <c r="H484" s="111"/>
      <c r="I484" s="111"/>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0" t="s">
        <v>204</v>
      </c>
      <c r="H538" s="111"/>
      <c r="I538" s="111"/>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0" t="s">
        <v>204</v>
      </c>
      <c r="H592" s="111"/>
      <c r="I592" s="111"/>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0" t="s">
        <v>204</v>
      </c>
      <c r="H646" s="111"/>
      <c r="I646" s="111"/>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15" customHeight="1" x14ac:dyDescent="0.15">
      <c r="A698" s="175"/>
      <c r="B698" s="172"/>
      <c r="C698" s="166"/>
      <c r="D698" s="172"/>
      <c r="E698" s="113" t="s">
        <v>657</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15"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4" t="s">
        <v>30</v>
      </c>
      <c r="AH701" s="362"/>
      <c r="AI701" s="362"/>
      <c r="AJ701" s="362"/>
      <c r="AK701" s="362"/>
      <c r="AL701" s="362"/>
      <c r="AM701" s="362"/>
      <c r="AN701" s="362"/>
      <c r="AO701" s="362"/>
      <c r="AP701" s="362"/>
      <c r="AQ701" s="362"/>
      <c r="AR701" s="362"/>
      <c r="AS701" s="362"/>
      <c r="AT701" s="362"/>
      <c r="AU701" s="362"/>
      <c r="AV701" s="362"/>
      <c r="AW701" s="362"/>
      <c r="AX701" s="805"/>
    </row>
    <row r="702" spans="1:51" ht="128.25" customHeight="1" x14ac:dyDescent="0.15">
      <c r="A702" s="851" t="s">
        <v>139</v>
      </c>
      <c r="B702" s="852"/>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654</v>
      </c>
      <c r="AE702" s="327"/>
      <c r="AF702" s="327"/>
      <c r="AG702" s="365" t="s">
        <v>679</v>
      </c>
      <c r="AH702" s="366"/>
      <c r="AI702" s="366"/>
      <c r="AJ702" s="366"/>
      <c r="AK702" s="366"/>
      <c r="AL702" s="366"/>
      <c r="AM702" s="366"/>
      <c r="AN702" s="366"/>
      <c r="AO702" s="366"/>
      <c r="AP702" s="366"/>
      <c r="AQ702" s="366"/>
      <c r="AR702" s="366"/>
      <c r="AS702" s="366"/>
      <c r="AT702" s="366"/>
      <c r="AU702" s="366"/>
      <c r="AV702" s="366"/>
      <c r="AW702" s="366"/>
      <c r="AX702" s="367"/>
    </row>
    <row r="703" spans="1:51" ht="86.25" customHeight="1" x14ac:dyDescent="0.15">
      <c r="A703" s="853"/>
      <c r="B703" s="854"/>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2"/>
      <c r="AD703" s="307" t="s">
        <v>654</v>
      </c>
      <c r="AE703" s="308"/>
      <c r="AF703" s="308"/>
      <c r="AG703" s="89" t="s">
        <v>680</v>
      </c>
      <c r="AH703" s="90"/>
      <c r="AI703" s="90"/>
      <c r="AJ703" s="90"/>
      <c r="AK703" s="90"/>
      <c r="AL703" s="90"/>
      <c r="AM703" s="90"/>
      <c r="AN703" s="90"/>
      <c r="AO703" s="90"/>
      <c r="AP703" s="90"/>
      <c r="AQ703" s="90"/>
      <c r="AR703" s="90"/>
      <c r="AS703" s="90"/>
      <c r="AT703" s="90"/>
      <c r="AU703" s="90"/>
      <c r="AV703" s="90"/>
      <c r="AW703" s="90"/>
      <c r="AX703" s="91"/>
    </row>
    <row r="704" spans="1:51" ht="128.25" customHeight="1" x14ac:dyDescent="0.15">
      <c r="A704" s="855"/>
      <c r="B704" s="856"/>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8" t="s">
        <v>654</v>
      </c>
      <c r="AE704" s="769"/>
      <c r="AF704" s="769"/>
      <c r="AG704" s="594" t="s">
        <v>681</v>
      </c>
      <c r="AH704" s="595"/>
      <c r="AI704" s="595"/>
      <c r="AJ704" s="595"/>
      <c r="AK704" s="595"/>
      <c r="AL704" s="595"/>
      <c r="AM704" s="595"/>
      <c r="AN704" s="595"/>
      <c r="AO704" s="595"/>
      <c r="AP704" s="595"/>
      <c r="AQ704" s="595"/>
      <c r="AR704" s="595"/>
      <c r="AS704" s="595"/>
      <c r="AT704" s="595"/>
      <c r="AU704" s="595"/>
      <c r="AV704" s="595"/>
      <c r="AW704" s="595"/>
      <c r="AX704" s="596"/>
    </row>
    <row r="705" spans="1:50" ht="80.25" customHeight="1" x14ac:dyDescent="0.15">
      <c r="A705" s="629" t="s">
        <v>38</v>
      </c>
      <c r="B705" s="630"/>
      <c r="C705" s="801" t="s">
        <v>40</v>
      </c>
      <c r="D705" s="80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3"/>
      <c r="AD705" s="703" t="s">
        <v>697</v>
      </c>
      <c r="AE705" s="704"/>
      <c r="AF705" s="704"/>
      <c r="AG705" s="113" t="s">
        <v>682</v>
      </c>
      <c r="AH705" s="93"/>
      <c r="AI705" s="93"/>
      <c r="AJ705" s="93"/>
      <c r="AK705" s="93"/>
      <c r="AL705" s="93"/>
      <c r="AM705" s="93"/>
      <c r="AN705" s="93"/>
      <c r="AO705" s="93"/>
      <c r="AP705" s="93"/>
      <c r="AQ705" s="93"/>
      <c r="AR705" s="93"/>
      <c r="AS705" s="93"/>
      <c r="AT705" s="93"/>
      <c r="AU705" s="93"/>
      <c r="AV705" s="93"/>
      <c r="AW705" s="93"/>
      <c r="AX705" s="114"/>
    </row>
    <row r="706" spans="1:50" ht="80.25" customHeight="1" x14ac:dyDescent="0.15">
      <c r="A706" s="631"/>
      <c r="B706" s="632"/>
      <c r="C706" s="780"/>
      <c r="D706" s="781"/>
      <c r="E706" s="719" t="s">
        <v>299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668</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80.25" customHeight="1" x14ac:dyDescent="0.15">
      <c r="A707" s="631"/>
      <c r="B707" s="632"/>
      <c r="C707" s="782"/>
      <c r="D707" s="783"/>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16" t="s">
        <v>669</v>
      </c>
      <c r="AE707" s="817"/>
      <c r="AF707" s="817"/>
      <c r="AG707" s="115"/>
      <c r="AH707" s="99"/>
      <c r="AI707" s="99"/>
      <c r="AJ707" s="99"/>
      <c r="AK707" s="99"/>
      <c r="AL707" s="99"/>
      <c r="AM707" s="99"/>
      <c r="AN707" s="99"/>
      <c r="AO707" s="99"/>
      <c r="AP707" s="99"/>
      <c r="AQ707" s="99"/>
      <c r="AR707" s="99"/>
      <c r="AS707" s="99"/>
      <c r="AT707" s="99"/>
      <c r="AU707" s="99"/>
      <c r="AV707" s="99"/>
      <c r="AW707" s="99"/>
      <c r="AX707" s="116"/>
    </row>
    <row r="708" spans="1:50" ht="85.5" customHeight="1" x14ac:dyDescent="0.15">
      <c r="A708" s="631"/>
      <c r="B708" s="633"/>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9" t="s">
        <v>654</v>
      </c>
      <c r="AE708" s="590"/>
      <c r="AF708" s="590"/>
      <c r="AG708" s="728" t="s">
        <v>683</v>
      </c>
      <c r="AH708" s="729"/>
      <c r="AI708" s="729"/>
      <c r="AJ708" s="729"/>
      <c r="AK708" s="729"/>
      <c r="AL708" s="729"/>
      <c r="AM708" s="729"/>
      <c r="AN708" s="729"/>
      <c r="AO708" s="729"/>
      <c r="AP708" s="729"/>
      <c r="AQ708" s="729"/>
      <c r="AR708" s="729"/>
      <c r="AS708" s="729"/>
      <c r="AT708" s="729"/>
      <c r="AU708" s="729"/>
      <c r="AV708" s="729"/>
      <c r="AW708" s="729"/>
      <c r="AX708" s="730"/>
    </row>
    <row r="709" spans="1:50" ht="59.25" customHeight="1" x14ac:dyDescent="0.15">
      <c r="A709" s="631"/>
      <c r="B709" s="633"/>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654</v>
      </c>
      <c r="AE709" s="308"/>
      <c r="AF709" s="308"/>
      <c r="AG709" s="89" t="s">
        <v>684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667</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33.75" customHeight="1" x14ac:dyDescent="0.15">
      <c r="A711" s="631"/>
      <c r="B711" s="633"/>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601"/>
      <c r="AD711" s="307" t="s">
        <v>654</v>
      </c>
      <c r="AE711" s="308"/>
      <c r="AF711" s="308"/>
      <c r="AG711" s="89" t="s">
        <v>670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601"/>
      <c r="AD712" s="768" t="s">
        <v>667</v>
      </c>
      <c r="AE712" s="769"/>
      <c r="AF712" s="769"/>
      <c r="AG712" s="89" t="s">
        <v>324</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31"/>
      <c r="B713" s="633"/>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667</v>
      </c>
      <c r="AE713" s="308"/>
      <c r="AF713" s="652"/>
      <c r="AG713" s="89" t="s">
        <v>324</v>
      </c>
      <c r="AH713" s="90"/>
      <c r="AI713" s="90"/>
      <c r="AJ713" s="90"/>
      <c r="AK713" s="90"/>
      <c r="AL713" s="90"/>
      <c r="AM713" s="90"/>
      <c r="AN713" s="90"/>
      <c r="AO713" s="90"/>
      <c r="AP713" s="90"/>
      <c r="AQ713" s="90"/>
      <c r="AR713" s="90"/>
      <c r="AS713" s="90"/>
      <c r="AT713" s="90"/>
      <c r="AU713" s="90"/>
      <c r="AV713" s="90"/>
      <c r="AW713" s="90"/>
      <c r="AX713" s="91"/>
    </row>
    <row r="714" spans="1:50" ht="53.25"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0" t="s">
        <v>654</v>
      </c>
      <c r="AE714" s="791"/>
      <c r="AF714" s="792"/>
      <c r="AG714" s="594" t="s">
        <v>685</v>
      </c>
      <c r="AH714" s="595"/>
      <c r="AI714" s="595"/>
      <c r="AJ714" s="595"/>
      <c r="AK714" s="595"/>
      <c r="AL714" s="595"/>
      <c r="AM714" s="595"/>
      <c r="AN714" s="595"/>
      <c r="AO714" s="595"/>
      <c r="AP714" s="595"/>
      <c r="AQ714" s="595"/>
      <c r="AR714" s="595"/>
      <c r="AS714" s="595"/>
      <c r="AT714" s="595"/>
      <c r="AU714" s="595"/>
      <c r="AV714" s="595"/>
      <c r="AW714" s="595"/>
      <c r="AX714" s="596"/>
    </row>
    <row r="715" spans="1:50" ht="26.25" customHeight="1" x14ac:dyDescent="0.15">
      <c r="A715" s="629"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9" t="s">
        <v>654</v>
      </c>
      <c r="AE715" s="590"/>
      <c r="AF715" s="645"/>
      <c r="AG715" s="728" t="s">
        <v>671</v>
      </c>
      <c r="AH715" s="729"/>
      <c r="AI715" s="729"/>
      <c r="AJ715" s="729"/>
      <c r="AK715" s="729"/>
      <c r="AL715" s="729"/>
      <c r="AM715" s="729"/>
      <c r="AN715" s="729"/>
      <c r="AO715" s="729"/>
      <c r="AP715" s="729"/>
      <c r="AQ715" s="729"/>
      <c r="AR715" s="729"/>
      <c r="AS715" s="729"/>
      <c r="AT715" s="729"/>
      <c r="AU715" s="729"/>
      <c r="AV715" s="729"/>
      <c r="AW715" s="729"/>
      <c r="AX715" s="730"/>
    </row>
    <row r="716" spans="1:50" ht="58.5" customHeight="1" x14ac:dyDescent="0.15">
      <c r="A716" s="631"/>
      <c r="B716" s="633"/>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654</v>
      </c>
      <c r="AE716" s="615"/>
      <c r="AF716" s="615"/>
      <c r="AG716" s="89" t="s">
        <v>686</v>
      </c>
      <c r="AH716" s="90"/>
      <c r="AI716" s="90"/>
      <c r="AJ716" s="90"/>
      <c r="AK716" s="90"/>
      <c r="AL716" s="90"/>
      <c r="AM716" s="90"/>
      <c r="AN716" s="90"/>
      <c r="AO716" s="90"/>
      <c r="AP716" s="90"/>
      <c r="AQ716" s="90"/>
      <c r="AR716" s="90"/>
      <c r="AS716" s="90"/>
      <c r="AT716" s="90"/>
      <c r="AU716" s="90"/>
      <c r="AV716" s="90"/>
      <c r="AW716" s="90"/>
      <c r="AX716" s="91"/>
    </row>
    <row r="717" spans="1:50" ht="53.25" customHeight="1" x14ac:dyDescent="0.15">
      <c r="A717" s="631"/>
      <c r="B717" s="633"/>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697</v>
      </c>
      <c r="AE717" s="308"/>
      <c r="AF717" s="308"/>
      <c r="AG717" s="89" t="s">
        <v>698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4"/>
      <c r="B718" s="635"/>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667</v>
      </c>
      <c r="AE718" s="308"/>
      <c r="AF718" s="308"/>
      <c r="AG718" s="594" t="s">
        <v>636</v>
      </c>
      <c r="AH718" s="595"/>
      <c r="AI718" s="595"/>
      <c r="AJ718" s="595"/>
      <c r="AK718" s="595"/>
      <c r="AL718" s="595"/>
      <c r="AM718" s="595"/>
      <c r="AN718" s="595"/>
      <c r="AO718" s="595"/>
      <c r="AP718" s="595"/>
      <c r="AQ718" s="595"/>
      <c r="AR718" s="595"/>
      <c r="AS718" s="595"/>
      <c r="AT718" s="595"/>
      <c r="AU718" s="595"/>
      <c r="AV718" s="595"/>
      <c r="AW718" s="595"/>
      <c r="AX718" s="596"/>
    </row>
    <row r="719" spans="1:50" ht="41.25" customHeight="1" x14ac:dyDescent="0.15">
      <c r="A719" s="762" t="s">
        <v>57</v>
      </c>
      <c r="B719" s="763"/>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9" t="s">
        <v>667</v>
      </c>
      <c r="AE719" s="590"/>
      <c r="AF719" s="590"/>
      <c r="AG719" s="113" t="s">
        <v>324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t="s">
        <v>656</v>
      </c>
      <c r="K721" s="273"/>
      <c r="L721" s="63" t="str">
        <f>IF(M721="","","-")</f>
        <v/>
      </c>
      <c r="M721" s="64"/>
      <c r="N721" s="286" t="s">
        <v>636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5"/>
      <c r="C726" s="795" t="s">
        <v>52</v>
      </c>
      <c r="D726" s="818"/>
      <c r="E726" s="818"/>
      <c r="F726" s="819"/>
      <c r="G726" s="562" t="s">
        <v>678</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6"/>
      <c r="B727" s="787"/>
      <c r="C727" s="734" t="s">
        <v>56</v>
      </c>
      <c r="D727" s="735"/>
      <c r="E727" s="735"/>
      <c r="F727" s="736"/>
      <c r="G727" s="560" t="s">
        <v>672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30" customHeight="1" thickBot="1" x14ac:dyDescent="0.2">
      <c r="A729" s="623" t="s">
        <v>658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62" t="s">
        <v>136</v>
      </c>
      <c r="B731" s="663"/>
      <c r="C731" s="663"/>
      <c r="D731" s="663"/>
      <c r="E731" s="664"/>
      <c r="F731" s="718" t="s">
        <v>700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257.25" customHeight="1" thickBot="1" x14ac:dyDescent="0.2">
      <c r="A733" s="662" t="s">
        <v>701</v>
      </c>
      <c r="B733" s="663"/>
      <c r="C733" s="663"/>
      <c r="D733" s="663"/>
      <c r="E733" s="664"/>
      <c r="F733" s="626" t="s">
        <v>703</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30" customHeight="1" thickBot="1" x14ac:dyDescent="0.2">
      <c r="A735" s="776" t="s">
        <v>656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75" t="s">
        <v>590</v>
      </c>
      <c r="B737" s="196"/>
      <c r="C737" s="196"/>
      <c r="D737" s="197"/>
      <c r="E737" s="938" t="s">
        <v>646</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315</v>
      </c>
      <c r="B738" s="346"/>
      <c r="C738" s="346"/>
      <c r="D738" s="346"/>
      <c r="E738" s="938" t="s">
        <v>647</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314</v>
      </c>
      <c r="B739" s="346"/>
      <c r="C739" s="346"/>
      <c r="D739" s="346"/>
      <c r="E739" s="938" t="s">
        <v>648</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313</v>
      </c>
      <c r="B740" s="346"/>
      <c r="C740" s="346"/>
      <c r="D740" s="346"/>
      <c r="E740" s="938" t="s">
        <v>649</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312</v>
      </c>
      <c r="B741" s="346"/>
      <c r="C741" s="346"/>
      <c r="D741" s="346"/>
      <c r="E741" s="938" t="s">
        <v>650</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311</v>
      </c>
      <c r="B742" s="346"/>
      <c r="C742" s="346"/>
      <c r="D742" s="346"/>
      <c r="E742" s="938" t="s">
        <v>651</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310</v>
      </c>
      <c r="B743" s="346"/>
      <c r="C743" s="346"/>
      <c r="D743" s="346"/>
      <c r="E743" s="938" t="s">
        <v>652</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309</v>
      </c>
      <c r="B744" s="346"/>
      <c r="C744" s="346"/>
      <c r="D744" s="346"/>
      <c r="E744" s="938" t="s">
        <v>653</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308</v>
      </c>
      <c r="B745" s="346"/>
      <c r="C745" s="346"/>
      <c r="D745" s="346"/>
      <c r="E745" s="976" t="s">
        <v>653</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8"/>
      <c r="AP745" s="939"/>
      <c r="AQ745" s="939"/>
      <c r="AR745" s="939"/>
      <c r="AS745" s="939"/>
      <c r="AT745" s="939"/>
      <c r="AU745" s="939"/>
      <c r="AV745" s="939"/>
      <c r="AW745" s="939"/>
      <c r="AX745" s="940"/>
    </row>
    <row r="746" spans="1:51" ht="24.75" customHeight="1" x14ac:dyDescent="0.15">
      <c r="A746" s="346" t="s">
        <v>463</v>
      </c>
      <c r="B746" s="346"/>
      <c r="C746" s="346"/>
      <c r="D746" s="346"/>
      <c r="E746" s="945" t="s">
        <v>628</v>
      </c>
      <c r="F746" s="943"/>
      <c r="G746" s="943"/>
      <c r="H746" s="85" t="str">
        <f>IF(E746="","","-")</f>
        <v>-</v>
      </c>
      <c r="I746" s="943"/>
      <c r="J746" s="943"/>
      <c r="K746" s="85" t="str">
        <f>IF(I746="","","-")</f>
        <v/>
      </c>
      <c r="L746" s="944">
        <v>466</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427</v>
      </c>
      <c r="B747" s="346"/>
      <c r="C747" s="346"/>
      <c r="D747" s="346"/>
      <c r="E747" s="945" t="s">
        <v>628</v>
      </c>
      <c r="F747" s="943"/>
      <c r="G747" s="943"/>
      <c r="H747" s="85" t="str">
        <f>IF(E747="","","-")</f>
        <v>-</v>
      </c>
      <c r="I747" s="943"/>
      <c r="J747" s="943"/>
      <c r="K747" s="85" t="str">
        <f>IF(I747="","","-")</f>
        <v/>
      </c>
      <c r="L747" s="944">
        <v>467</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602" t="s">
        <v>302</v>
      </c>
      <c r="B748" s="603"/>
      <c r="C748" s="603"/>
      <c r="D748" s="603"/>
      <c r="E748" s="603"/>
      <c r="F748" s="604"/>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304</v>
      </c>
      <c r="B787" s="617"/>
      <c r="C787" s="617"/>
      <c r="D787" s="617"/>
      <c r="E787" s="617"/>
      <c r="F787" s="618"/>
      <c r="G787" s="580" t="s">
        <v>695</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677</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9"/>
    </row>
    <row r="788" spans="1:51" ht="24.75" customHeight="1" x14ac:dyDescent="0.15">
      <c r="A788" s="619"/>
      <c r="B788" s="620"/>
      <c r="C788" s="620"/>
      <c r="D788" s="620"/>
      <c r="E788" s="620"/>
      <c r="F788" s="621"/>
      <c r="G788" s="795"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4"/>
      <c r="AC788" s="795"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19"/>
      <c r="B789" s="620"/>
      <c r="C789" s="620"/>
      <c r="D789" s="620"/>
      <c r="E789" s="620"/>
      <c r="F789" s="621"/>
      <c r="G789" s="659" t="s">
        <v>659</v>
      </c>
      <c r="H789" s="660"/>
      <c r="I789" s="660"/>
      <c r="J789" s="660"/>
      <c r="K789" s="661"/>
      <c r="L789" s="815" t="s">
        <v>662</v>
      </c>
      <c r="M789" s="654"/>
      <c r="N789" s="654"/>
      <c r="O789" s="654"/>
      <c r="P789" s="654"/>
      <c r="Q789" s="654"/>
      <c r="R789" s="654"/>
      <c r="S789" s="654"/>
      <c r="T789" s="654"/>
      <c r="U789" s="654"/>
      <c r="V789" s="654"/>
      <c r="W789" s="654"/>
      <c r="X789" s="655"/>
      <c r="Y789" s="368">
        <v>220.8</v>
      </c>
      <c r="Z789" s="369"/>
      <c r="AA789" s="369"/>
      <c r="AB789" s="788"/>
      <c r="AC789" s="659" t="s">
        <v>687</v>
      </c>
      <c r="AD789" s="660"/>
      <c r="AE789" s="660"/>
      <c r="AF789" s="660"/>
      <c r="AG789" s="661"/>
      <c r="AH789" s="653" t="s">
        <v>688</v>
      </c>
      <c r="AI789" s="654"/>
      <c r="AJ789" s="654"/>
      <c r="AK789" s="654"/>
      <c r="AL789" s="654"/>
      <c r="AM789" s="654"/>
      <c r="AN789" s="654"/>
      <c r="AO789" s="654"/>
      <c r="AP789" s="654"/>
      <c r="AQ789" s="654"/>
      <c r="AR789" s="654"/>
      <c r="AS789" s="654"/>
      <c r="AT789" s="655"/>
      <c r="AU789" s="368">
        <v>0.3</v>
      </c>
      <c r="AV789" s="369"/>
      <c r="AW789" s="369"/>
      <c r="AX789" s="370"/>
    </row>
    <row r="790" spans="1:51" ht="46.5" customHeight="1" x14ac:dyDescent="0.15">
      <c r="A790" s="619"/>
      <c r="B790" s="620"/>
      <c r="C790" s="620"/>
      <c r="D790" s="620"/>
      <c r="E790" s="620"/>
      <c r="F790" s="621"/>
      <c r="G790" s="591" t="s">
        <v>660</v>
      </c>
      <c r="H790" s="592"/>
      <c r="I790" s="592"/>
      <c r="J790" s="592"/>
      <c r="K790" s="593"/>
      <c r="L790" s="583" t="s">
        <v>663</v>
      </c>
      <c r="M790" s="584"/>
      <c r="N790" s="584"/>
      <c r="O790" s="584"/>
      <c r="P790" s="584"/>
      <c r="Q790" s="584"/>
      <c r="R790" s="584"/>
      <c r="S790" s="584"/>
      <c r="T790" s="584"/>
      <c r="U790" s="584"/>
      <c r="V790" s="584"/>
      <c r="W790" s="584"/>
      <c r="X790" s="585"/>
      <c r="Y790" s="586">
        <v>197.7</v>
      </c>
      <c r="Z790" s="587"/>
      <c r="AA790" s="587"/>
      <c r="AB790" s="600"/>
      <c r="AC790" s="591" t="s">
        <v>656</v>
      </c>
      <c r="AD790" s="592"/>
      <c r="AE790" s="592"/>
      <c r="AF790" s="592"/>
      <c r="AG790" s="593"/>
      <c r="AH790" s="622" t="s">
        <v>656</v>
      </c>
      <c r="AI790" s="584"/>
      <c r="AJ790" s="584"/>
      <c r="AK790" s="584"/>
      <c r="AL790" s="584"/>
      <c r="AM790" s="584"/>
      <c r="AN790" s="584"/>
      <c r="AO790" s="584"/>
      <c r="AP790" s="584"/>
      <c r="AQ790" s="584"/>
      <c r="AR790" s="584"/>
      <c r="AS790" s="584"/>
      <c r="AT790" s="585"/>
      <c r="AU790" s="586" t="s">
        <v>656</v>
      </c>
      <c r="AV790" s="587"/>
      <c r="AW790" s="587"/>
      <c r="AX790" s="588"/>
    </row>
    <row r="791" spans="1:51" ht="24.75" customHeight="1" x14ac:dyDescent="0.15">
      <c r="A791" s="619"/>
      <c r="B791" s="620"/>
      <c r="C791" s="620"/>
      <c r="D791" s="620"/>
      <c r="E791" s="620"/>
      <c r="F791" s="621"/>
      <c r="G791" s="591" t="s">
        <v>661</v>
      </c>
      <c r="H791" s="592"/>
      <c r="I791" s="592"/>
      <c r="J791" s="592"/>
      <c r="K791" s="593"/>
      <c r="L791" s="583" t="s">
        <v>664</v>
      </c>
      <c r="M791" s="584"/>
      <c r="N791" s="584"/>
      <c r="O791" s="584"/>
      <c r="P791" s="584"/>
      <c r="Q791" s="584"/>
      <c r="R791" s="584"/>
      <c r="S791" s="584"/>
      <c r="T791" s="584"/>
      <c r="U791" s="584"/>
      <c r="V791" s="584"/>
      <c r="W791" s="584"/>
      <c r="X791" s="585"/>
      <c r="Y791" s="586">
        <v>41.8</v>
      </c>
      <c r="Z791" s="587"/>
      <c r="AA791" s="587"/>
      <c r="AB791" s="600"/>
      <c r="AC791" s="591" t="s">
        <v>656</v>
      </c>
      <c r="AD791" s="592"/>
      <c r="AE791" s="592"/>
      <c r="AF791" s="592"/>
      <c r="AG791" s="593"/>
      <c r="AH791" s="622" t="s">
        <v>656</v>
      </c>
      <c r="AI791" s="584"/>
      <c r="AJ791" s="584"/>
      <c r="AK791" s="584"/>
      <c r="AL791" s="584"/>
      <c r="AM791" s="584"/>
      <c r="AN791" s="584"/>
      <c r="AO791" s="584"/>
      <c r="AP791" s="584"/>
      <c r="AQ791" s="584"/>
      <c r="AR791" s="584"/>
      <c r="AS791" s="584"/>
      <c r="AT791" s="585"/>
      <c r="AU791" s="586" t="s">
        <v>656</v>
      </c>
      <c r="AV791" s="587"/>
      <c r="AW791" s="587"/>
      <c r="AX791" s="588"/>
    </row>
    <row r="792" spans="1:51" ht="24.75" hidden="1" customHeight="1" x14ac:dyDescent="0.15">
      <c r="A792" s="619"/>
      <c r="B792" s="620"/>
      <c r="C792" s="620"/>
      <c r="D792" s="620"/>
      <c r="E792" s="620"/>
      <c r="F792" s="621"/>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600"/>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9"/>
      <c r="B793" s="620"/>
      <c r="C793" s="620"/>
      <c r="D793" s="620"/>
      <c r="E793" s="620"/>
      <c r="F793" s="621"/>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600"/>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9"/>
      <c r="B794" s="620"/>
      <c r="C794" s="620"/>
      <c r="D794" s="620"/>
      <c r="E794" s="620"/>
      <c r="F794" s="621"/>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600"/>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9"/>
      <c r="B795" s="620"/>
      <c r="C795" s="620"/>
      <c r="D795" s="620"/>
      <c r="E795" s="620"/>
      <c r="F795" s="62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600"/>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9"/>
      <c r="B796" s="620"/>
      <c r="C796" s="620"/>
      <c r="D796" s="620"/>
      <c r="E796" s="620"/>
      <c r="F796" s="62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600"/>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9"/>
      <c r="B797" s="620"/>
      <c r="C797" s="620"/>
      <c r="D797" s="620"/>
      <c r="E797" s="620"/>
      <c r="F797" s="62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600"/>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19"/>
      <c r="B798" s="620"/>
      <c r="C798" s="620"/>
      <c r="D798" s="620"/>
      <c r="E798" s="620"/>
      <c r="F798" s="62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600"/>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9"/>
      <c r="B799" s="620"/>
      <c r="C799" s="620"/>
      <c r="D799" s="620"/>
      <c r="E799" s="620"/>
      <c r="F799" s="621"/>
      <c r="G799" s="806" t="s">
        <v>20</v>
      </c>
      <c r="H799" s="807"/>
      <c r="I799" s="807"/>
      <c r="J799" s="807"/>
      <c r="K799" s="807"/>
      <c r="L799" s="808"/>
      <c r="M799" s="809"/>
      <c r="N799" s="809"/>
      <c r="O799" s="809"/>
      <c r="P799" s="809"/>
      <c r="Q799" s="809"/>
      <c r="R799" s="809"/>
      <c r="S799" s="809"/>
      <c r="T799" s="809"/>
      <c r="U799" s="809"/>
      <c r="V799" s="809"/>
      <c r="W799" s="809"/>
      <c r="X799" s="810"/>
      <c r="Y799" s="811">
        <f>SUM(Y789:AB798)</f>
        <v>460.3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0.3</v>
      </c>
      <c r="AV799" s="812"/>
      <c r="AW799" s="812"/>
      <c r="AX799" s="814"/>
    </row>
    <row r="800" spans="1:51" ht="24.75" hidden="1" customHeight="1" x14ac:dyDescent="0.15">
      <c r="A800" s="619"/>
      <c r="B800" s="620"/>
      <c r="C800" s="620"/>
      <c r="D800" s="620"/>
      <c r="E800" s="620"/>
      <c r="F800" s="621"/>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9"/>
      <c r="AY800">
        <f>COUNTA($G$802,$AC$802)</f>
        <v>0</v>
      </c>
    </row>
    <row r="801" spans="1:51" ht="24.75" hidden="1" customHeight="1" x14ac:dyDescent="0.15">
      <c r="A801" s="619"/>
      <c r="B801" s="620"/>
      <c r="C801" s="620"/>
      <c r="D801" s="620"/>
      <c r="E801" s="620"/>
      <c r="F801" s="621"/>
      <c r="G801" s="795"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4"/>
      <c r="AC801" s="795"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0</v>
      </c>
    </row>
    <row r="802" spans="1:51" ht="24.75" hidden="1" customHeight="1" x14ac:dyDescent="0.15">
      <c r="A802" s="619"/>
      <c r="B802" s="620"/>
      <c r="C802" s="620"/>
      <c r="D802" s="620"/>
      <c r="E802" s="620"/>
      <c r="F802" s="621"/>
      <c r="G802" s="659"/>
      <c r="H802" s="660"/>
      <c r="I802" s="660"/>
      <c r="J802" s="660"/>
      <c r="K802" s="661"/>
      <c r="L802" s="815"/>
      <c r="M802" s="654"/>
      <c r="N802" s="654"/>
      <c r="O802" s="654"/>
      <c r="P802" s="654"/>
      <c r="Q802" s="654"/>
      <c r="R802" s="654"/>
      <c r="S802" s="654"/>
      <c r="T802" s="654"/>
      <c r="U802" s="654"/>
      <c r="V802" s="654"/>
      <c r="W802" s="654"/>
      <c r="X802" s="655"/>
      <c r="Y802" s="368"/>
      <c r="Z802" s="369"/>
      <c r="AA802" s="369"/>
      <c r="AB802" s="788"/>
      <c r="AC802" s="659"/>
      <c r="AD802" s="660"/>
      <c r="AE802" s="660"/>
      <c r="AF802" s="660"/>
      <c r="AG802" s="661"/>
      <c r="AH802" s="815"/>
      <c r="AI802" s="654"/>
      <c r="AJ802" s="654"/>
      <c r="AK802" s="654"/>
      <c r="AL802" s="654"/>
      <c r="AM802" s="654"/>
      <c r="AN802" s="654"/>
      <c r="AO802" s="654"/>
      <c r="AP802" s="654"/>
      <c r="AQ802" s="654"/>
      <c r="AR802" s="654"/>
      <c r="AS802" s="654"/>
      <c r="AT802" s="655"/>
      <c r="AU802" s="368"/>
      <c r="AV802" s="369"/>
      <c r="AW802" s="369"/>
      <c r="AX802" s="370"/>
      <c r="AY802">
        <f t="shared" ref="AY802:AY812" si="115">$AY$800</f>
        <v>0</v>
      </c>
    </row>
    <row r="803" spans="1:51" ht="24.75" hidden="1" customHeight="1" x14ac:dyDescent="0.15">
      <c r="A803" s="619"/>
      <c r="B803" s="620"/>
      <c r="C803" s="620"/>
      <c r="D803" s="620"/>
      <c r="E803" s="620"/>
      <c r="F803" s="62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600"/>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9"/>
      <c r="B804" s="620"/>
      <c r="C804" s="620"/>
      <c r="D804" s="620"/>
      <c r="E804" s="620"/>
      <c r="F804" s="621"/>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600"/>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9"/>
      <c r="B805" s="620"/>
      <c r="C805" s="620"/>
      <c r="D805" s="620"/>
      <c r="E805" s="620"/>
      <c r="F805" s="621"/>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600"/>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9"/>
      <c r="B806" s="620"/>
      <c r="C806" s="620"/>
      <c r="D806" s="620"/>
      <c r="E806" s="620"/>
      <c r="F806" s="621"/>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600"/>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9"/>
      <c r="B807" s="620"/>
      <c r="C807" s="620"/>
      <c r="D807" s="620"/>
      <c r="E807" s="620"/>
      <c r="F807" s="621"/>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600"/>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9"/>
      <c r="B808" s="620"/>
      <c r="C808" s="620"/>
      <c r="D808" s="620"/>
      <c r="E808" s="620"/>
      <c r="F808" s="621"/>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600"/>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9"/>
      <c r="B809" s="620"/>
      <c r="C809" s="620"/>
      <c r="D809" s="620"/>
      <c r="E809" s="620"/>
      <c r="F809" s="62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600"/>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9"/>
      <c r="B810" s="620"/>
      <c r="C810" s="620"/>
      <c r="D810" s="620"/>
      <c r="E810" s="620"/>
      <c r="F810" s="62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600"/>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9"/>
      <c r="B811" s="620"/>
      <c r="C811" s="620"/>
      <c r="D811" s="620"/>
      <c r="E811" s="620"/>
      <c r="F811" s="62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600"/>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9"/>
      <c r="B812" s="620"/>
      <c r="C812" s="620"/>
      <c r="D812" s="620"/>
      <c r="E812" s="620"/>
      <c r="F812" s="621"/>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9"/>
      <c r="B813" s="620"/>
      <c r="C813" s="620"/>
      <c r="D813" s="620"/>
      <c r="E813" s="620"/>
      <c r="F813" s="621"/>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9"/>
      <c r="AY813">
        <f>COUNTA($G$815,$AC$815)</f>
        <v>0</v>
      </c>
    </row>
    <row r="814" spans="1:51" ht="24.75" hidden="1" customHeight="1" x14ac:dyDescent="0.15">
      <c r="A814" s="619"/>
      <c r="B814" s="620"/>
      <c r="C814" s="620"/>
      <c r="D814" s="620"/>
      <c r="E814" s="620"/>
      <c r="F814" s="621"/>
      <c r="G814" s="795"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4"/>
      <c r="AC814" s="795"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19"/>
      <c r="B815" s="620"/>
      <c r="C815" s="620"/>
      <c r="D815" s="620"/>
      <c r="E815" s="620"/>
      <c r="F815" s="621"/>
      <c r="G815" s="659"/>
      <c r="H815" s="660"/>
      <c r="I815" s="660"/>
      <c r="J815" s="660"/>
      <c r="K815" s="661"/>
      <c r="L815" s="815"/>
      <c r="M815" s="654"/>
      <c r="N815" s="654"/>
      <c r="O815" s="654"/>
      <c r="P815" s="654"/>
      <c r="Q815" s="654"/>
      <c r="R815" s="654"/>
      <c r="S815" s="654"/>
      <c r="T815" s="654"/>
      <c r="U815" s="654"/>
      <c r="V815" s="654"/>
      <c r="W815" s="654"/>
      <c r="X815" s="655"/>
      <c r="Y815" s="368"/>
      <c r="Z815" s="369"/>
      <c r="AA815" s="369"/>
      <c r="AB815" s="788"/>
      <c r="AC815" s="659"/>
      <c r="AD815" s="660"/>
      <c r="AE815" s="660"/>
      <c r="AF815" s="660"/>
      <c r="AG815" s="661"/>
      <c r="AH815" s="815"/>
      <c r="AI815" s="654"/>
      <c r="AJ815" s="654"/>
      <c r="AK815" s="654"/>
      <c r="AL815" s="654"/>
      <c r="AM815" s="654"/>
      <c r="AN815" s="654"/>
      <c r="AO815" s="654"/>
      <c r="AP815" s="654"/>
      <c r="AQ815" s="654"/>
      <c r="AR815" s="654"/>
      <c r="AS815" s="654"/>
      <c r="AT815" s="655"/>
      <c r="AU815" s="368"/>
      <c r="AV815" s="369"/>
      <c r="AW815" s="369"/>
      <c r="AX815" s="370"/>
      <c r="AY815">
        <f t="shared" ref="AY815:AY825" si="116">$AY$813</f>
        <v>0</v>
      </c>
    </row>
    <row r="816" spans="1:51" ht="24.75" hidden="1" customHeight="1" x14ac:dyDescent="0.15">
      <c r="A816" s="619"/>
      <c r="B816" s="620"/>
      <c r="C816" s="620"/>
      <c r="D816" s="620"/>
      <c r="E816" s="620"/>
      <c r="F816" s="62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600"/>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9"/>
      <c r="B817" s="620"/>
      <c r="C817" s="620"/>
      <c r="D817" s="620"/>
      <c r="E817" s="620"/>
      <c r="F817" s="621"/>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600"/>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9"/>
      <c r="B818" s="620"/>
      <c r="C818" s="620"/>
      <c r="D818" s="620"/>
      <c r="E818" s="620"/>
      <c r="F818" s="621"/>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600"/>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9"/>
      <c r="B819" s="620"/>
      <c r="C819" s="620"/>
      <c r="D819" s="620"/>
      <c r="E819" s="620"/>
      <c r="F819" s="621"/>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600"/>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9"/>
      <c r="B820" s="620"/>
      <c r="C820" s="620"/>
      <c r="D820" s="620"/>
      <c r="E820" s="620"/>
      <c r="F820" s="621"/>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600"/>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9"/>
      <c r="B821" s="620"/>
      <c r="C821" s="620"/>
      <c r="D821" s="620"/>
      <c r="E821" s="620"/>
      <c r="F821" s="62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600"/>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9"/>
      <c r="B822" s="620"/>
      <c r="C822" s="620"/>
      <c r="D822" s="620"/>
      <c r="E822" s="620"/>
      <c r="F822" s="62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600"/>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9"/>
      <c r="B823" s="620"/>
      <c r="C823" s="620"/>
      <c r="D823" s="620"/>
      <c r="E823" s="620"/>
      <c r="F823" s="62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600"/>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9"/>
      <c r="B824" s="620"/>
      <c r="C824" s="620"/>
      <c r="D824" s="620"/>
      <c r="E824" s="620"/>
      <c r="F824" s="62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600"/>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9"/>
      <c r="B825" s="620"/>
      <c r="C825" s="620"/>
      <c r="D825" s="620"/>
      <c r="E825" s="620"/>
      <c r="F825" s="621"/>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9"/>
      <c r="B826" s="620"/>
      <c r="C826" s="620"/>
      <c r="D826" s="620"/>
      <c r="E826" s="620"/>
      <c r="F826" s="621"/>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9"/>
      <c r="AY826">
        <f>COUNTA($G$828,$AC$828)</f>
        <v>0</v>
      </c>
    </row>
    <row r="827" spans="1:51" ht="24.75" hidden="1" customHeight="1" x14ac:dyDescent="0.15">
      <c r="A827" s="619"/>
      <c r="B827" s="620"/>
      <c r="C827" s="620"/>
      <c r="D827" s="620"/>
      <c r="E827" s="620"/>
      <c r="F827" s="621"/>
      <c r="G827" s="795"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4"/>
      <c r="AC827" s="795"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19"/>
      <c r="B828" s="620"/>
      <c r="C828" s="620"/>
      <c r="D828" s="620"/>
      <c r="E828" s="620"/>
      <c r="F828" s="621"/>
      <c r="G828" s="659"/>
      <c r="H828" s="660"/>
      <c r="I828" s="660"/>
      <c r="J828" s="660"/>
      <c r="K828" s="661"/>
      <c r="L828" s="815"/>
      <c r="M828" s="654"/>
      <c r="N828" s="654"/>
      <c r="O828" s="654"/>
      <c r="P828" s="654"/>
      <c r="Q828" s="654"/>
      <c r="R828" s="654"/>
      <c r="S828" s="654"/>
      <c r="T828" s="654"/>
      <c r="U828" s="654"/>
      <c r="V828" s="654"/>
      <c r="W828" s="654"/>
      <c r="X828" s="655"/>
      <c r="Y828" s="368"/>
      <c r="Z828" s="369"/>
      <c r="AA828" s="369"/>
      <c r="AB828" s="788"/>
      <c r="AC828" s="659"/>
      <c r="AD828" s="660"/>
      <c r="AE828" s="660"/>
      <c r="AF828" s="660"/>
      <c r="AG828" s="661"/>
      <c r="AH828" s="815"/>
      <c r="AI828" s="654"/>
      <c r="AJ828" s="654"/>
      <c r="AK828" s="654"/>
      <c r="AL828" s="654"/>
      <c r="AM828" s="654"/>
      <c r="AN828" s="654"/>
      <c r="AO828" s="654"/>
      <c r="AP828" s="654"/>
      <c r="AQ828" s="654"/>
      <c r="AR828" s="654"/>
      <c r="AS828" s="654"/>
      <c r="AT828" s="655"/>
      <c r="AU828" s="368"/>
      <c r="AV828" s="369"/>
      <c r="AW828" s="369"/>
      <c r="AX828" s="370"/>
      <c r="AY828">
        <f t="shared" ref="AY828:AY838" si="117">$AY$826</f>
        <v>0</v>
      </c>
    </row>
    <row r="829" spans="1:51" ht="24.75" hidden="1" customHeight="1" x14ac:dyDescent="0.15">
      <c r="A829" s="619"/>
      <c r="B829" s="620"/>
      <c r="C829" s="620"/>
      <c r="D829" s="620"/>
      <c r="E829" s="620"/>
      <c r="F829" s="62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600"/>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9"/>
      <c r="B830" s="620"/>
      <c r="C830" s="620"/>
      <c r="D830" s="620"/>
      <c r="E830" s="620"/>
      <c r="F830" s="621"/>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600"/>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9"/>
      <c r="B831" s="620"/>
      <c r="C831" s="620"/>
      <c r="D831" s="620"/>
      <c r="E831" s="620"/>
      <c r="F831" s="621"/>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600"/>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9"/>
      <c r="B832" s="620"/>
      <c r="C832" s="620"/>
      <c r="D832" s="620"/>
      <c r="E832" s="620"/>
      <c r="F832" s="621"/>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600"/>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9"/>
      <c r="B833" s="620"/>
      <c r="C833" s="620"/>
      <c r="D833" s="620"/>
      <c r="E833" s="620"/>
      <c r="F833" s="621"/>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600"/>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9"/>
      <c r="B834" s="620"/>
      <c r="C834" s="620"/>
      <c r="D834" s="620"/>
      <c r="E834" s="620"/>
      <c r="F834" s="621"/>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600"/>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9"/>
      <c r="B835" s="620"/>
      <c r="C835" s="620"/>
      <c r="D835" s="620"/>
      <c r="E835" s="620"/>
      <c r="F835" s="621"/>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600"/>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9"/>
      <c r="B836" s="620"/>
      <c r="C836" s="620"/>
      <c r="D836" s="620"/>
      <c r="E836" s="620"/>
      <c r="F836" s="621"/>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600"/>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9"/>
      <c r="B837" s="620"/>
      <c r="C837" s="620"/>
      <c r="D837" s="620"/>
      <c r="E837" s="620"/>
      <c r="F837" s="621"/>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600"/>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9"/>
      <c r="B838" s="620"/>
      <c r="C838" s="620"/>
      <c r="D838" s="620"/>
      <c r="E838" s="620"/>
      <c r="F838" s="621"/>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137.25" customHeight="1" x14ac:dyDescent="0.15">
      <c r="A845" s="355">
        <v>1</v>
      </c>
      <c r="B845" s="355">
        <v>1</v>
      </c>
      <c r="C845" s="343" t="s">
        <v>665</v>
      </c>
      <c r="D845" s="328"/>
      <c r="E845" s="328"/>
      <c r="F845" s="328"/>
      <c r="G845" s="328"/>
      <c r="H845" s="328"/>
      <c r="I845" s="328"/>
      <c r="J845" s="329">
        <v>1010005003450</v>
      </c>
      <c r="K845" s="330"/>
      <c r="L845" s="330"/>
      <c r="M845" s="330"/>
      <c r="N845" s="330"/>
      <c r="O845" s="330"/>
      <c r="P845" s="344" t="s">
        <v>666</v>
      </c>
      <c r="Q845" s="331"/>
      <c r="R845" s="331"/>
      <c r="S845" s="331"/>
      <c r="T845" s="331"/>
      <c r="U845" s="331"/>
      <c r="V845" s="331"/>
      <c r="W845" s="331"/>
      <c r="X845" s="331"/>
      <c r="Y845" s="332">
        <v>460.3</v>
      </c>
      <c r="Z845" s="333"/>
      <c r="AA845" s="333"/>
      <c r="AB845" s="334"/>
      <c r="AC845" s="335" t="s">
        <v>291</v>
      </c>
      <c r="AD845" s="336"/>
      <c r="AE845" s="336"/>
      <c r="AF845" s="336"/>
      <c r="AG845" s="336"/>
      <c r="AH845" s="351">
        <v>1</v>
      </c>
      <c r="AI845" s="352"/>
      <c r="AJ845" s="352"/>
      <c r="AK845" s="352"/>
      <c r="AL845" s="339">
        <v>94.1</v>
      </c>
      <c r="AM845" s="340"/>
      <c r="AN845" s="340"/>
      <c r="AO845" s="341"/>
      <c r="AP845" s="342" t="s">
        <v>656</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1.75" customHeight="1" x14ac:dyDescent="0.15">
      <c r="A878" s="355">
        <v>1</v>
      </c>
      <c r="B878" s="355">
        <v>1</v>
      </c>
      <c r="C878" s="343" t="s">
        <v>674</v>
      </c>
      <c r="D878" s="328"/>
      <c r="E878" s="328"/>
      <c r="F878" s="328"/>
      <c r="G878" s="328"/>
      <c r="H878" s="328"/>
      <c r="I878" s="328"/>
      <c r="J878" s="329">
        <v>7010001077022</v>
      </c>
      <c r="K878" s="330"/>
      <c r="L878" s="330"/>
      <c r="M878" s="330"/>
      <c r="N878" s="330"/>
      <c r="O878" s="330"/>
      <c r="P878" s="344" t="s">
        <v>676</v>
      </c>
      <c r="Q878" s="331"/>
      <c r="R878" s="331"/>
      <c r="S878" s="331"/>
      <c r="T878" s="331"/>
      <c r="U878" s="331"/>
      <c r="V878" s="331"/>
      <c r="W878" s="331"/>
      <c r="X878" s="331"/>
      <c r="Y878" s="332">
        <v>0.3</v>
      </c>
      <c r="Z878" s="333"/>
      <c r="AA878" s="333"/>
      <c r="AB878" s="334"/>
      <c r="AC878" s="335" t="s">
        <v>296</v>
      </c>
      <c r="AD878" s="336"/>
      <c r="AE878" s="336"/>
      <c r="AF878" s="336"/>
      <c r="AG878" s="336"/>
      <c r="AH878" s="351" t="s">
        <v>324</v>
      </c>
      <c r="AI878" s="352"/>
      <c r="AJ878" s="352"/>
      <c r="AK878" s="352"/>
      <c r="AL878" s="339">
        <v>92.7</v>
      </c>
      <c r="AM878" s="340"/>
      <c r="AN878" s="340"/>
      <c r="AO878" s="341"/>
      <c r="AP878" s="342" t="s">
        <v>324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409.5" customHeight="1" x14ac:dyDescent="0.15">
      <c r="A1110" s="355">
        <v>1</v>
      </c>
      <c r="B1110" s="355">
        <v>1</v>
      </c>
      <c r="C1110" s="360" t="s">
        <v>212</v>
      </c>
      <c r="D1110" s="353"/>
      <c r="E1110" s="135" t="s">
        <v>665</v>
      </c>
      <c r="F1110" s="354"/>
      <c r="G1110" s="354"/>
      <c r="H1110" s="354"/>
      <c r="I1110" s="354"/>
      <c r="J1110" s="329">
        <v>1010005003450</v>
      </c>
      <c r="K1110" s="330"/>
      <c r="L1110" s="330"/>
      <c r="M1110" s="330"/>
      <c r="N1110" s="330"/>
      <c r="O1110" s="330"/>
      <c r="P1110" s="344" t="s">
        <v>666</v>
      </c>
      <c r="Q1110" s="331"/>
      <c r="R1110" s="331"/>
      <c r="S1110" s="331"/>
      <c r="T1110" s="331"/>
      <c r="U1110" s="331"/>
      <c r="V1110" s="331"/>
      <c r="W1110" s="331"/>
      <c r="X1110" s="331"/>
      <c r="Y1110" s="332">
        <v>1372</v>
      </c>
      <c r="Z1110" s="333"/>
      <c r="AA1110" s="333"/>
      <c r="AB1110" s="334"/>
      <c r="AC1110" s="335" t="s">
        <v>291</v>
      </c>
      <c r="AD1110" s="336"/>
      <c r="AE1110" s="336"/>
      <c r="AF1110" s="336"/>
      <c r="AG1110" s="336"/>
      <c r="AH1110" s="337">
        <v>1</v>
      </c>
      <c r="AI1110" s="338"/>
      <c r="AJ1110" s="338"/>
      <c r="AK1110" s="338"/>
      <c r="AL1110" s="339">
        <v>94.1</v>
      </c>
      <c r="AM1110" s="340"/>
      <c r="AN1110" s="340"/>
      <c r="AO1110" s="341"/>
      <c r="AP1110" s="342" t="s">
        <v>704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90">
    <cfRule type="expression" dxfId="2095" priority="13881">
      <formula>IF(RIGHT(TEXT(Y790,"0.#"),1)=".",FALSE,TRUE)</formula>
    </cfRule>
    <cfRule type="expression" dxfId="2094" priority="13882">
      <formula>IF(RIGHT(TEXT(Y790,"0.#"),1)=".",TRUE,FALSE)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Y789">
    <cfRule type="expression" dxfId="2083" priority="13683">
      <formula>IF(RIGHT(TEXT(Y789,"0.#"),1)=".",FALSE,TRUE)</formula>
    </cfRule>
    <cfRule type="expression" dxfId="2082" priority="13684">
      <formula>IF(RIGHT(TEXT(Y789,"0.#"),1)=".",TRUE,FALSE)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 RIGHT(TEXT(AL847,"0.#"),1)&lt;&gt;"."),TRUE,FALSE)</formula>
    </cfRule>
    <cfRule type="expression" dxfId="1800" priority="6632">
      <formula>IF(AND(AL847&gt;=0, RIGHT(TEXT(AL847,"0.#"),1)="."),TRUE,FALSE)</formula>
    </cfRule>
    <cfRule type="expression" dxfId="1799" priority="6633">
      <formula>IF(AND(AL847&lt;0, RIGHT(TEXT(AL847,"0.#"),1)&lt;&gt;"."),TRUE,FALSE)</formula>
    </cfRule>
    <cfRule type="expression" dxfId="1798" priority="6634">
      <formula>IF(AND(AL847&lt;0, 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Y845:Y846">
    <cfRule type="expression" dxfId="1679" priority="2815">
      <formula>IF(RIGHT(TEXT(Y845,"0.#"),1)=".",FALSE,TRUE)</formula>
    </cfRule>
    <cfRule type="expression" dxfId="1678" priority="2816">
      <formula>IF(RIGHT(TEXT(Y845,"0.#"),1)=".",TRUE,FALSE)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80:Y907">
    <cfRule type="expression" dxfId="1361" priority="2075">
      <formula>IF(RIGHT(TEXT(Y880,"0.#"),1)=".",FALSE,TRUE)</formula>
    </cfRule>
    <cfRule type="expression" dxfId="1360" priority="2076">
      <formula>IF(RIGHT(TEXT(Y880,"0.#"),1)=".",TRUE,FALSE)</formula>
    </cfRule>
  </conditionalFormatting>
  <conditionalFormatting sqref="Y878:Y879">
    <cfRule type="expression" dxfId="1359" priority="2069">
      <formula>IF(RIGHT(TEXT(Y878,"0.#"),1)=".",FALSE,TRUE)</formula>
    </cfRule>
    <cfRule type="expression" dxfId="1358" priority="2070">
      <formula>IF(RIGHT(TEXT(Y878,"0.#"),1)=".",TRUE,FALSE)</formula>
    </cfRule>
  </conditionalFormatting>
  <conditionalFormatting sqref="Y913:Y940">
    <cfRule type="expression" dxfId="1357" priority="2063">
      <formula>IF(RIGHT(TEXT(Y913,"0.#"),1)=".",FALSE,TRUE)</formula>
    </cfRule>
    <cfRule type="expression" dxfId="1356" priority="2064">
      <formula>IF(RIGHT(TEXT(Y913,"0.#"),1)=".",TRUE,FALSE)</formula>
    </cfRule>
  </conditionalFormatting>
  <conditionalFormatting sqref="Y911:Y912">
    <cfRule type="expression" dxfId="1355" priority="2057">
      <formula>IF(RIGHT(TEXT(Y911,"0.#"),1)=".",FALSE,TRUE)</formula>
    </cfRule>
    <cfRule type="expression" dxfId="1354" priority="2058">
      <formula>IF(RIGHT(TEXT(Y911,"0.#"),1)=".",TRUE,FALSE)</formula>
    </cfRule>
  </conditionalFormatting>
  <conditionalFormatting sqref="Y946:Y973">
    <cfRule type="expression" dxfId="1353" priority="2051">
      <formula>IF(RIGHT(TEXT(Y946,"0.#"),1)=".",FALSE,TRUE)</formula>
    </cfRule>
    <cfRule type="expression" dxfId="1352" priority="2052">
      <formula>IF(RIGHT(TEXT(Y946,"0.#"),1)=".",TRUE,FALSE)</formula>
    </cfRule>
  </conditionalFormatting>
  <conditionalFormatting sqref="Y944:Y945">
    <cfRule type="expression" dxfId="1351" priority="2045">
      <formula>IF(RIGHT(TEXT(Y944,"0.#"),1)=".",FALSE,TRUE)</formula>
    </cfRule>
    <cfRule type="expression" dxfId="1350" priority="2046">
      <formula>IF(RIGHT(TEXT(Y944,"0.#"),1)=".",TRUE,FALSE)</formula>
    </cfRule>
  </conditionalFormatting>
  <conditionalFormatting sqref="Y979:Y1006">
    <cfRule type="expression" dxfId="1349" priority="2039">
      <formula>IF(RIGHT(TEXT(Y979,"0.#"),1)=".",FALSE,TRUE)</formula>
    </cfRule>
    <cfRule type="expression" dxfId="1348" priority="2040">
      <formula>IF(RIGHT(TEXT(Y979,"0.#"),1)=".",TRUE,FALSE)</formula>
    </cfRule>
  </conditionalFormatting>
  <conditionalFormatting sqref="Y977:Y978">
    <cfRule type="expression" dxfId="1347" priority="2033">
      <formula>IF(RIGHT(TEXT(Y977,"0.#"),1)=".",FALSE,TRUE)</formula>
    </cfRule>
    <cfRule type="expression" dxfId="1346" priority="2034">
      <formula>IF(RIGHT(TEXT(Y977,"0.#"),1)=".",TRUE,FALSE)</formula>
    </cfRule>
  </conditionalFormatting>
  <conditionalFormatting sqref="Y1012:Y1039">
    <cfRule type="expression" dxfId="1345" priority="2027">
      <formula>IF(RIGHT(TEXT(Y1012,"0.#"),1)=".",FALSE,TRUE)</formula>
    </cfRule>
    <cfRule type="expression" dxfId="1344" priority="2028">
      <formula>IF(RIGHT(TEXT(Y1012,"0.#"),1)=".",TRUE,FALSE)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9:AO879">
    <cfRule type="expression" dxfId="1261" priority="2071">
      <formula>IF(AND(AL879&gt;=0, RIGHT(TEXT(AL879,"0.#"),1)&lt;&gt;"."),TRUE,FALSE)</formula>
    </cfRule>
    <cfRule type="expression" dxfId="1260" priority="2072">
      <formula>IF(AND(AL879&gt;=0, RIGHT(TEXT(AL879,"0.#"),1)="."),TRUE,FALSE)</formula>
    </cfRule>
    <cfRule type="expression" dxfId="1259" priority="2073">
      <formula>IF(AND(AL879&lt;0, RIGHT(TEXT(AL879,"0.#"),1)&lt;&gt;"."),TRUE,FALSE)</formula>
    </cfRule>
    <cfRule type="expression" dxfId="1258" priority="2074">
      <formula>IF(AND(AL879&lt;0, RIGHT(TEXT(AL879,"0.#"),1)="."),TRUE,FALSE)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78:AO878">
    <cfRule type="expression" dxfId="5" priority="3">
      <formula>IF(AND(AL878&gt;=0, RIGHT(TEXT(AL878,"0.#"),1)&lt;&gt;"."),TRUE,FALSE)</formula>
    </cfRule>
    <cfRule type="expression" dxfId="4" priority="4">
      <formula>IF(AND(AL878&gt;=0, RIGHT(TEXT(AL878,"0.#"),1)="."),TRUE,FALSE)</formula>
    </cfRule>
    <cfRule type="expression" dxfId="3" priority="5">
      <formula>IF(AND(AL878&lt;0, RIGHT(TEXT(AL878,"0.#"),1)&lt;&gt;"."),TRUE,FALSE)</formula>
    </cfRule>
    <cfRule type="expression" dxfId="2" priority="6">
      <formula>IF(AND(AL878&lt;0, RIGHT(TEXT(AL878,"0.#"),1)="."),TRUE,FALSE)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35" max="49" man="1"/>
    <brk id="840"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654</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654</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岩井 麻純(iwai-masumi)</dc:creator>
  <cp:lastModifiedBy>厚生労働省ネットワークシステム</cp:lastModifiedBy>
  <cp:lastPrinted>2021-08-18T01:46:17Z</cp:lastPrinted>
  <dcterms:created xsi:type="dcterms:W3CDTF">2012-03-13T00:50:25Z</dcterms:created>
  <dcterms:modified xsi:type="dcterms:W3CDTF">2021-08-27T02:58:52Z</dcterms:modified>
</cp:coreProperties>
</file>