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202100_労働基準局　労災管理課\予算係\50 作業依頼\50 行政事業レビュー関係\令和３年度\最終公表に向けて\03　各担当より刈り取り\"/>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13" i="3"/>
  <c r="AY235" i="3"/>
  <c r="AY417" i="3"/>
  <c r="AY369" i="3"/>
  <c r="AY255"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<sst xmlns="http://schemas.openxmlformats.org/spreadsheetml/2006/main" count="2354" uniqueCount="690">
  <si>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</si>
  <si>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</si>
  <si>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</si>
  <si>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</si>
  <si>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</si>
  <si>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</si>
  <si>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</si>
  <si>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</si>
  <si>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</si>
  <si>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</si>
  <si>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</si>
  <si>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</si>
  <si>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</si>
  <si>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</si>
  <si>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</si>
  <si>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</si>
  <si>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</si>
  <si>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</si>
  <si>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</si>
  <si>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</si>
  <si>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</si>
  <si>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</si>
  <si>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</si>
  <si>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</si>
  <si>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</si>
  <si>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</si>
  <si>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</si>
  <si>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</si>
  <si>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</si>
  <si>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</si>
  <si>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</si>
  <si>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</si>
  <si>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</si>
  <si>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</si>
  <si>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</si>
  <si>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</si>
  <si>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</si>
  <si>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</si>
  <si>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</si>
  <si>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</si>
  <si>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</si>
  <si>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</si>
  <si>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</si>
  <si>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</si>
  <si>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</si>
  <si>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</si>
  <si>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</si>
  <si>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</si>
  <si>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</si>
  <si>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</si>
  <si>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</si>
  <si>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</si>
  <si>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</si>
  <si>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</si>
  <si>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</si>
  <si>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</si>
  <si>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</si>
  <si>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</si>
  <si>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</si>
  <si>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</si>
  <si>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</si>
  <si>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</si>
  <si>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</si>
  <si>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</si>
  <si>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</si>
  <si>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</si>
  <si>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</si>
  <si>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</si>
  <si>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</si>
  <si>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</si>
  <si>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</si>
  <si>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</si>
  <si>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</si>
  <si>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</si>
  <si>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</si>
  <si>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</si>
  <si>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</si>
  <si>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</si>
  <si>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</si>
  <si>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</si>
  <si>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</si>
  <si>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</si>
  <si>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</si>
  <si>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</si>
  <si>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</si>
  <si>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</si>
  <si>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</si>
  <si>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</si>
  <si>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</si>
  <si>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</si>
  <si>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</si>
  <si>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</si>
  <si>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</si>
  <si>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</si>
  <si>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</si>
  <si>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</si>
  <si>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</si>
  <si>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</si>
  <si>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</si>
  <si>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</si>
  <si>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</si>
  <si>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</si>
  <si>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</si>
  <si>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</si>
  <si>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</si>
  <si>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</si>
  <si>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</si>
  <si>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</si>
  <si>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</si>
  <si>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</si>
  <si>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</si>
  <si>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</si>
  <si>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</si>
  <si>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</si>
  <si>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</si>
  <si>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</si>
  <si>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</si>
  <si>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</si>
  <si>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</si>
  <si>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</si>
  <si>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</si>
  <si>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</si>
  <si>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</si>
  <si>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</si>
  <si>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</si>
  <si>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</si>
  <si>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</si>
  <si>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</si>
  <si>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</si>
  <si>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</si>
  <si>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</si>
  <si>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</si>
  <si>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</si>
  <si>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</si>
  <si>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</si>
  <si>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</si>
  <si>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</si>
  <si>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</si>
  <si>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</si>
  <si>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</si>
  <si>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</si>
  <si>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</si>
  <si>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</si>
  <si>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</si>
  <si>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</si>
  <si>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</si>
  <si>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</si>
  <si>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</si>
  <si>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</si>
  <si>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</si>
  <si>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</si>
  <si>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</si>
  <si>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</si>
  <si>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</si>
  <si>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</si>
  <si>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</si>
  <si>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</si>
  <si>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</si>
  <si>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</si>
  <si>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</si>
  <si>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</si>
  <si>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</si>
  <si>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</si>
  <si>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</si>
  <si>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</si>
  <si>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</si>
  <si>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</si>
  <si>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</si>
  <si>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</si>
  <si>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</si>
  <si>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</si>
  <si>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</si>
  <si>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</si>
  <si>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</si>
  <si>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</si>
  <si>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</si>
  <si>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</si>
  <si>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</si>
  <si>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</si>
  <si>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</si>
  <si>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</si>
  <si>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</si>
  <si>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</si>
  <si>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</si>
  <si>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</si>
  <si>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</si>
  <si>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</si>
  <si>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</si>
  <si>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</si>
  <si>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</si>
  <si>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</si>
  <si>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</si>
  <si>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</si>
  <si>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</si>
  <si>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</si>
  <si>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</si>
  <si>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</si>
  <si>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</si>
  <si>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</si>
  <si>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</si>
  <si>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</si>
  <si>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</si>
  <si>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</si>
  <si>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</si>
  <si>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</si>
  <si>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</si>
  <si>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</si>
  <si>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</si>
  <si>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</si>
  <si>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</si>
  <si>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</si>
  <si>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</si>
  <si>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</si>
  <si>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</si>
  <si>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</si>
  <si>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</si>
  <si>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</si>
  <si>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</si>
  <si>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</si>
  <si>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</si>
  <si>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</si>
  <si>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</si>
  <si>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</si>
  <si>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</si>
  <si>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</si>
  <si>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</si>
  <si>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</si>
  <si>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</si>
  <si>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</si>
  <si>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</si>
  <si>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</si>
  <si>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</si>
  <si>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</si>
  <si>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</si>
  <si>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</si>
  <si>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</si>
  <si>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</si>
  <si>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</si>
  <si>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</si>
  <si>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</si>
  <si>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</si>
  <si>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</si>
  <si>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</si>
  <si>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</si>
  <si>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</si>
  <si>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</si>
  <si>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</si>
  <si>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</si>
  <si>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</si>
  <si>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</si>
  <si>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</si>
  <si>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</si>
  <si>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</si>
  <si>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</si>
  <si>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</si>
  <si>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</si>
  <si>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</si>
  <si>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</si>
  <si>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</si>
  <si>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</si>
  <si>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</si>
  <si>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</si>
  <si>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</si>
  <si>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</si>
  <si>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</si>
  <si>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</si>
  <si>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</si>
  <si>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</si>
  <si>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</si>
  <si>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</si>
  <si>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</si>
  <si>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</si>
  <si>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</si>
  <si>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</si>
  <si>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</si>
  <si>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</si>
  <si>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</si>
  <si>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</si>
  <si>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</si>
  <si>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</si>
  <si>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</si>
  <si>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</si>
  <si>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</si>
  <si>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</si>
  <si>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</si>
  <si>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</si>
  <si>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</si>
  <si>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</si>
  <si>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</si>
  <si>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</si>
  <si>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</si>
  <si>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</si>
  <si>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</si>
  <si>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</si>
  <si>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</si>
  <si>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</si>
  <si>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</si>
  <si>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</si>
  <si>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</si>
  <si>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</si>
  <si>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</si>
  <si>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</si>
  <si>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</si>
  <si>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</si>
  <si>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</si>
  <si>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</si>
  <si>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</si>
  <si>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</si>
  <si>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</si>
  <si>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</si>
  <si>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</si>
  <si>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</si>
  <si>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</si>
  <si>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</si>
  <si>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</si>
  <si>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</si>
  <si>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</si>
  <si>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</si>
  <si>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</si>
  <si>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</si>
  <si>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</si>
  <si>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</si>
  <si>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</si>
  <si>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</si>
  <si>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</si>
  <si>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</si>
  <si>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</si>
  <si>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</si>
  <si>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</si>
  <si>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</si>
  <si>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</si>
  <si>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</si>
  <si>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</si>
  <si>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</si>
  <si>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</si>
  <si>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</si>
  <si>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</si>
  <si>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</si>
  <si>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</si>
  <si>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</si>
  <si>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</si>
  <si>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</si>
  <si>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</si>
  <si>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</si>
  <si>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</si>
  <si>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</si>
  <si>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</si>
  <si>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</si>
  <si>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</si>
  <si>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</si>
  <si>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</si>
  <si>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</si>
  <si>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</si>
  <si>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</si>
  <si>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</si>
  <si>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</si>
  <si>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</si>
  <si>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</si>
  <si>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</si>
  <si>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</si>
  <si>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</si>
  <si>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</si>
  <si>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</si>
  <si>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</si>
  <si>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</si>
  <si>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</si>
  <si>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</si>
  <si>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</si>
  <si>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</si>
  <si>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</si>
  <si>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</si>
  <si>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</si>
  <si>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</si>
  <si>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</si>
  <si>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</si>
  <si>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</si>
  <si>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</si>
  <si>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</si>
  <si>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</si>
  <si>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</si>
  <si>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</si>
  <si>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</si>
  <si>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</si>
  <si>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</si>
  <si>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</si>
  <si>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</si>
  <si>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</si>
  <si>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</si>
  <si>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</si>
  <si>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</si>
  <si>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</si>
  <si>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</si>
  <si>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</si>
  <si>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</si>
  <si>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</si>
  <si>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</si>
  <si>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</si>
  <si>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</si>
  <si>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</si>
  <si>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</si>
  <si>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</si>
  <si>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</si>
  <si>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</si>
  <si>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</si>
  <si>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</si>
  <si>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</si>
  <si>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</si>
  <si>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</si>
  <si>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</si>
  <si>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</si>
  <si>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</si>
  <si>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</si>
  <si>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</si>
  <si>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</si>
  <si>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</si>
  <si>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</si>
  <si>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</si>
  <si>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</si>
  <si>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</si>
  <si>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</si>
  <si>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</si>
  <si>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</si>
  <si>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</si>
  <si>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</si>
  <si>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</si>
  <si>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</si>
  <si>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</si>
  <si>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</si>
  <si>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</si>
  <si>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</si>
  <si>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</si>
  <si>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</si>
  <si>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</si>
  <si>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</si>
  <si>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</si>
  <si>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</si>
  <si>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</si>
  <si>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</si>
  <si>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</si>
  <si>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</si>
  <si>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</si>
  <si>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</si>
  <si>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</si>
  <si>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</si>
  <si>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</si>
  <si>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</si>
  <si>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</si>
  <si>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</si>
  <si>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</si>
  <si>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</si>
  <si>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</si>
  <si>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</si>
  <si>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</si>
  <si>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</si>
  <si>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</si>
  <si>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</si>
  <si>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</si>
  <si>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</si>
  <si>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</si>
  <si>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</si>
  <si>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</si>
  <si>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</si>
  <si>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</si>
  <si>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</si>
  <si>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</si>
  <si>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</si>
  <si>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</si>
  <si>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</si>
  <si>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</si>
  <si>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</si>
  <si>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</si>
  <si>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</si>
  <si>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</si>
  <si>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</si>
  <si>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</si>
  <si>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</si>
  <si>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</si>
  <si>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</si>
  <si>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</si>
  <si>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</si>
  <si>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</si>
  <si>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</si>
  <si>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</si>
  <si>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</si>
  <si>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</si>
  <si>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</si>
  <si>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</si>
  <si>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</si>
  <si>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</si>
  <si>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</si>
  <si>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</si>
  <si>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</si>
  <si>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</si>
  <si>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</si>
  <si>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</si>
  <si>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</si>
  <si>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</si>
  <si>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</si>
  <si>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</si>
  <si>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</si>
  <si>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</si>
  <si>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</si>
  <si>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</si>
  <si>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</si>
  <si>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</si>
  <si>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</si>
  <si>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</si>
  <si>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</si>
  <si>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</si>
  <si>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</si>
  <si>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</si>
  <si>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</si>
  <si>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</si>
  <si>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</si>
  <si>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</si>
  <si>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</si>
  <si>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</si>
  <si>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</si>
  <si>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</si>
  <si>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</si>
  <si>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</si>
  <si>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</si>
  <si>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</si>
  <si>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</si>
  <si>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</si>
  <si>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</si>
  <si>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</si>
  <si>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</si>
  <si>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</si>
  <si>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</si>
  <si>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</si>
  <si>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</si>
  <si>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</si>
  <si>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</si>
  <si>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</si>
  <si>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</si>
  <si>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</si>
  <si>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</si>
  <si>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</si>
  <si>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</si>
  <si>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</si>
  <si>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</si>
  <si>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</si>
  <si>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</si>
  <si>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</si>
  <si>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</si>
  <si>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</si>
  <si>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</si>
  <si>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</si>
  <si>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</si>
  <si>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</si>
  <si>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</si>
  <si>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</si>
  <si>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</si>
  <si>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</si>
  <si>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</si>
  <si>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</si>
  <si>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</si>
  <si>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</si>
  <si>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</si>
  <si>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</si>
  <si>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</si>
  <si>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</si>
  <si>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</si>
  <si>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</si>
  <si>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</si>
  <si>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</si>
  <si>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</si>
  <si>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</si>
  <si>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</si>
  <si>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</si>
  <si>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</si>
  <si>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</si>
  <si>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</si>
  <si>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</si>
  <si>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</si>
  <si>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</si>
  <si>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</si>
  <si>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</si>
  <si>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</si>
  <si>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</si>
  <si>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</si>
  <si>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</si>
  <si>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</si>
  <si>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</si>
  <si>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</si>
  <si>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</si>
  <si>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</si>
  <si>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</si>
  <si>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</si>
  <si>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</si>
  <si>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</si>
  <si>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</si>
  <si>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</si>
  <si>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</si>
  <si>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</si>
  <si>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</si>
  <si>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</si>
  <si>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</si>
  <si>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</si>
  <si>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</si>
  <si>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</si>
  <si>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</si>
  <si>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</si>
  <si>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</si>
  <si>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</si>
  <si>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</si>
  <si>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</si>
  <si>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</si>
  <si>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</si>
  <si>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</si>
  <si>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</si>
  <si>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</si>
  <si>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</si>
  <si>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</si>
  <si>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</si>
  <si>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</si>
  <si>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</si>
  <si>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</si>
  <si>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</si>
  <si>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</si>
  <si>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</si>
  <si>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</si>
  <si>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</si>
  <si>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</si>
  <si>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</si>
  <si>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</si>
  <si>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</si>
  <si>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</si>
  <si>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労災就労保育援護経費</t>
  </si>
  <si>
    <t>労働基準局</t>
  </si>
  <si>
    <t>山田　敏充</t>
  </si>
  <si>
    <t>昭和５４年度</t>
  </si>
  <si>
    <t>労災管理課</t>
  </si>
  <si>
    <t>労働者災害補償保険法第29条第１項第２号
労働者災害補償保険法施行規則第32条、第34条</t>
  </si>
  <si>
    <t>労災就労保育援護費の支給について（昭和54年４月４日基発第160号）、労災就学等援護費支給要綱（昭和45年10月27日基発第774号）</t>
  </si>
  <si>
    <t>-</t>
  </si>
  <si>
    <t>労災就学等援護費</t>
  </si>
  <si>
    <t>申請から支給決定までに要する期間を１か月以内とし、その期間内に支給決定したものの割合を80％とする。</t>
  </si>
  <si>
    <t>申請から支給決定まで１か月以内に処理をしたものの割合
（申請から支給決定まで１か月以内に処理をした件数／申請件数）</t>
  </si>
  <si>
    <t>社会復帰促進等事業処理状況調べ</t>
  </si>
  <si>
    <t>申請のあったものについて迅速・公正に処理する。</t>
  </si>
  <si>
    <t>人</t>
  </si>
  <si>
    <t>被災労働者の遺族等からの請求に基づき支給される
援護経費であり単位当たりコストの算出はなじまない。　　　　　　　　　　　　　　　　　　　　　　　　　　　　　　　　　　　　　　　</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</si>
  <si>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</si>
  <si>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</si>
  <si>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就労保育援護金（国家公務員災害補償制度）</t>
  </si>
  <si>
    <t>総務省</t>
  </si>
  <si>
    <t>就労保育援護金（地方公務員災害補償制度）</t>
  </si>
  <si>
    <t>660-12</t>
  </si>
  <si>
    <t>987</t>
  </si>
  <si>
    <t>831</t>
  </si>
  <si>
    <t>426</t>
  </si>
  <si>
    <t>436</t>
  </si>
  <si>
    <t>448</t>
  </si>
  <si>
    <t>446</t>
  </si>
  <si>
    <t>452</t>
  </si>
  <si>
    <t>○</t>
  </si>
  <si>
    <t>厚労</t>
  </si>
  <si>
    <t>-</t>
    <phoneticPr fontId="5"/>
  </si>
  <si>
    <t>本事業は、被災労働者及びその遺族の援護を図るため実施していることから、施策目標に寄与する。</t>
    <phoneticPr fontId="5"/>
  </si>
  <si>
    <t>点検対象外</t>
    <rPh sb="0" eb="5">
      <t>テンケンタイショウガイ</t>
    </rPh>
    <phoneticPr fontId="5"/>
  </si>
  <si>
    <t>A.被災労働者の遺族等</t>
  </si>
  <si>
    <t>労災就学等
援護費</t>
  </si>
  <si>
    <t>労災就労保育援護費</t>
  </si>
  <si>
    <t>被災労働者の遺族等</t>
  </si>
  <si>
    <t>被災労働者及びその遺族等の中には、労災があったために就労が必要となり、被災労働者の子を保育所、幼稚園等に預ける必要のある者もあることから、本事業は、被災労働者及びその遺族等の就労のため、これら保育に係る費用を援護するものであるため、国民や社会のニーズを的確に反映しているといえる。</t>
    <rPh sb="60" eb="61">
      <t>モノ</t>
    </rPh>
    <phoneticPr fontId="5"/>
  </si>
  <si>
    <t>本事業は、被災労働者及びその遺族等の援護のための事業であることから、労災保険を所管する国が実施すべき事業である。</t>
    <phoneticPr fontId="5"/>
  </si>
  <si>
    <t>被災労働者及びその遺族等の中には、その就労のため、被災労働者の子を保育所、幼稚園等に預ける必要のある者もあることから、これら保育に係る費用を援護することが政策目的達成にとって必要かつ適切である。また、国民や社会のニーズは高く、政策体系の中で優先度が高い事業である。</t>
    <rPh sb="50" eb="51">
      <t>モノ</t>
    </rPh>
    <phoneticPr fontId="5"/>
  </si>
  <si>
    <t>本事業は、労災による被災者援護のための事業であり、事業主負担として行うことが妥当である。</t>
    <rPh sb="27" eb="28">
      <t>ヌシ</t>
    </rPh>
    <phoneticPr fontId="5"/>
  </si>
  <si>
    <t>本事業は、支給対象者から申請があった際に、審査し、支給する事業であることから、必要なものに限定されている。</t>
    <phoneticPr fontId="5"/>
  </si>
  <si>
    <t>‐</t>
  </si>
  <si>
    <t>無</t>
  </si>
  <si>
    <t>-</t>
    <phoneticPr fontId="5"/>
  </si>
  <si>
    <t>-</t>
    <phoneticPr fontId="5"/>
  </si>
  <si>
    <t>本経費は、各点検項目の評価のとおり、適正に実施されているところであり、保育に係る費用の一部を援護することにより保育を要する児童を抱える労災年金受給者又はその家族の就労を促進し、被災労働者及びその遺族等の援護を図るために支給しているものである。
当該経費については、今後も実績等を勘案し、必要額を精査の上、労災就学等援護経費として予算要求を行うこととする。</t>
    <rPh sb="152" eb="154">
      <t>ロウサイ</t>
    </rPh>
    <rPh sb="154" eb="156">
      <t>シュウガク</t>
    </rPh>
    <rPh sb="156" eb="157">
      <t>トウ</t>
    </rPh>
    <rPh sb="157" eb="159">
      <t>エンゴ</t>
    </rPh>
    <rPh sb="159" eb="161">
      <t>ケイヒ</t>
    </rPh>
    <phoneticPr fontId="5"/>
  </si>
  <si>
    <t>被災労働者及びその遺族の援護を図り、もって労働者の福祉の増進に寄与することを目的とする。</t>
    <phoneticPr fontId="5"/>
  </si>
  <si>
    <t>-</t>
    <phoneticPr fontId="5"/>
  </si>
  <si>
    <t>令和２年度限りの経費</t>
    <rPh sb="0" eb="2">
      <t>レイワ</t>
    </rPh>
    <rPh sb="3" eb="5">
      <t>ネンド</t>
    </rPh>
    <rPh sb="5" eb="6">
      <t>カギ</t>
    </rPh>
    <rPh sb="8" eb="10">
      <t>ケイヒ</t>
    </rPh>
    <phoneticPr fontId="5"/>
  </si>
  <si>
    <t>国家公務員災害補償制度及び地方公務員災害補償制度について類似の事業があるが、それぞれ対象者が異なり、適切な役割分担となっている。</t>
    <phoneticPr fontId="5"/>
  </si>
  <si>
    <t>業務災害等によって死亡した被災労働者の遺族や、重度障害を受けられ、あるいは長期療養を余儀なくされた被災労働者又はその家族で、就労のために子供の保育の必要が認められる者に、就労を促進するため、以下の労災就労保育援護費を支給する（令和３年度より、労災就学援護経費と統合）。
・保育を要する児童・・・13,000円（要保育児１人につき月額）
　　（令和３年度の月額）</t>
    <rPh sb="4" eb="5">
      <t>トウ</t>
    </rPh>
    <rPh sb="113" eb="115">
      <t>レイワ</t>
    </rPh>
    <rPh sb="116" eb="118">
      <t>ネンド</t>
    </rPh>
    <rPh sb="121" eb="123">
      <t>ロウサイ</t>
    </rPh>
    <rPh sb="123" eb="125">
      <t>シュウガク</t>
    </rPh>
    <rPh sb="125" eb="127">
      <t>エンゴ</t>
    </rPh>
    <rPh sb="127" eb="129">
      <t>ケイヒ</t>
    </rPh>
    <rPh sb="130" eb="132">
      <t>トウゴウ</t>
    </rPh>
    <phoneticPr fontId="5"/>
  </si>
  <si>
    <t>本事業については、過去の給付件数及び給付額により積算しているが、令和２年度の支給実績は概算要求時に積算した予定額を下回ったため、執行率が低調になったものであり、妥当である。</t>
    <rPh sb="32" eb="34">
      <t>レイワ</t>
    </rPh>
    <rPh sb="80" eb="82">
      <t>ダトウ</t>
    </rPh>
    <phoneticPr fontId="6"/>
  </si>
  <si>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</si>
  <si>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</si>
  <si>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本経費は、被災労働者の遺族等の保育に係る費用を援護するために必要な経費であり、過去３年間、70件程度の支給件数を維持しており、一定のニーズが見込まれることから、成果目標の未達成等があるものの、引き続き所要額を確保する必要がある。（労災就学援護経費と統合することに伴い、労災就労保育援護経費としての要求は行わない）。</t>
    <phoneticPr fontId="5"/>
  </si>
  <si>
    <t>69件の申請件数のうち、支給決定までに要する期間が１ヶ月以上を要したものが22件あり、成果実績を下回っている。</t>
    <rPh sb="2" eb="3">
      <t>ケン</t>
    </rPh>
    <rPh sb="4" eb="6">
      <t>シンセイ</t>
    </rPh>
    <rPh sb="6" eb="8">
      <t>ケンスウ</t>
    </rPh>
    <rPh sb="12" eb="14">
      <t>シキュウ</t>
    </rPh>
    <rPh sb="14" eb="16">
      <t>ケッテイ</t>
    </rPh>
    <rPh sb="19" eb="20">
      <t>ヨウ</t>
    </rPh>
    <rPh sb="22" eb="24">
      <t>キカン</t>
    </rPh>
    <rPh sb="27" eb="28">
      <t>ゲツ</t>
    </rPh>
    <rPh sb="28" eb="30">
      <t>イジョウ</t>
    </rPh>
    <rPh sb="31" eb="32">
      <t>ヨウ</t>
    </rPh>
    <rPh sb="39" eb="40">
      <t>ケン</t>
    </rPh>
    <rPh sb="43" eb="45">
      <t>セイカ</t>
    </rPh>
    <rPh sb="45" eb="47">
      <t>ジッセキ</t>
    </rPh>
    <rPh sb="48" eb="50">
      <t>シタマワ</t>
    </rPh>
    <phoneticPr fontId="5"/>
  </si>
  <si>
    <t>　　</t>
    <phoneticPr fontId="5"/>
  </si>
  <si>
    <t>事業は当初の予定通りの成果を達成したため、令和２年度をもって終了すること。</t>
    <phoneticPr fontId="5"/>
  </si>
  <si>
    <t>本経費は、被災労働者の遺族等の保育に係る費用を援護するために必要な経費であり引き続き所要額を確保する必要があるものの、労災就学援護経費と統合することに伴い、労災就労保育援護経費としての要求は行わない。</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</si>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</sst>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65"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13"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99332</xdr:colOff>
      <xdr:row>720</xdr:row>
      <xdr:rowOff>35378</xdr:rowOff>
    </xdr:from>
    <xdr:ext cx="607859" cy="275717"/>
    <xdr:sp macro="" textlink="">
      <xdr:nvSpPr>
        <xdr:cNvPr id="2" name="テキスト ボックス 1"/>
        <xdr:cNvSpPr txBox="1"/>
      </xdr:nvSpPr>
      <xdr:spPr>
        <a:xfrm>
          <a:off x="499382" y="3064872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twoCellAnchor>
    <xdr:from>
      <xdr:col>18</xdr:col>
      <xdr:colOff>172017</xdr:colOff>
      <xdr:row>750</xdr:row>
      <xdr:rowOff>100855</xdr:rowOff>
    </xdr:from>
    <xdr:to>
      <xdr:col>48</xdr:col>
      <xdr:colOff>98561</xdr:colOff>
      <xdr:row>763</xdr:row>
      <xdr:rowOff>192338</xdr:rowOff>
    </xdr:to>
    <xdr:grpSp>
      <xdr:nvGrpSpPr>
        <xdr:cNvPr id="3" name="グループ化 2"/>
        <xdr:cNvGrpSpPr/>
      </xdr:nvGrpSpPr>
      <xdr:grpSpPr>
        <a:xfrm>
          <a:off x="3772467" y="41963230"/>
          <a:ext cx="5927294" cy="4673008"/>
          <a:chOff x="3864066" y="37399908"/>
          <a:chExt cx="6500343" cy="5484549"/>
        </a:xfrm>
      </xdr:grpSpPr>
      <xdr:sp macro="" textlink="">
        <xdr:nvSpPr>
          <xdr:cNvPr id="4" name="テキスト ボックス 3"/>
          <xdr:cNvSpPr txBox="1"/>
        </xdr:nvSpPr>
        <xdr:spPr>
          <a:xfrm>
            <a:off x="3925770" y="37399908"/>
            <a:ext cx="3011261" cy="1047750"/>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lt"/>
                <a:ea typeface="+mn-ea"/>
                <a:cs typeface="+mn-cs"/>
              </a:rPr>
              <a:t>厚生労働省</a:t>
            </a:r>
            <a:endParaRPr lang="ja-JP" altLang="ja-JP" sz="1400">
              <a:effectLst/>
            </a:endParaRPr>
          </a:p>
          <a:p>
            <a:pPr algn="ctr" eaLnBrk="1" fontAlgn="auto" latinLnBrk="0" hangingPunct="1"/>
            <a:r>
              <a:rPr kumimoji="1" lang="en-US" altLang="ja-JP" sz="1400" b="0" i="0" baseline="0">
                <a:solidFill>
                  <a:schemeClr val="dk1"/>
                </a:solidFill>
                <a:effectLst/>
                <a:latin typeface="+mn-ea"/>
                <a:ea typeface="+mn-ea"/>
                <a:cs typeface="+mn-cs"/>
              </a:rPr>
              <a:t>57</a:t>
            </a:r>
            <a:r>
              <a:rPr kumimoji="1" lang="ja-JP" altLang="ja-JP" sz="1400" b="0" i="0" baseline="0">
                <a:solidFill>
                  <a:schemeClr val="dk1"/>
                </a:solidFill>
                <a:effectLst/>
                <a:latin typeface="+mn-ea"/>
                <a:ea typeface="+mn-ea"/>
                <a:cs typeface="+mn-cs"/>
              </a:rPr>
              <a:t>百万円</a:t>
            </a:r>
            <a:endParaRPr lang="ja-JP" altLang="ja-JP" sz="1400">
              <a:effectLst/>
              <a:latin typeface="+mn-ea"/>
              <a:ea typeface="+mn-ea"/>
            </a:endParaRPr>
          </a:p>
        </xdr:txBody>
      </xdr:sp>
      <xdr:sp macro="" textlink="">
        <xdr:nvSpPr>
          <xdr:cNvPr id="5" name="テキスト ボックス 4"/>
          <xdr:cNvSpPr txBox="1"/>
        </xdr:nvSpPr>
        <xdr:spPr>
          <a:xfrm>
            <a:off x="3897959" y="40376475"/>
            <a:ext cx="3000375" cy="1095375"/>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ea"/>
                <a:ea typeface="+mn-ea"/>
                <a:cs typeface="+mn-cs"/>
              </a:rPr>
              <a:t>Ａ．被災労働者の遺族等</a:t>
            </a:r>
            <a:endParaRPr lang="ja-JP" altLang="ja-JP" sz="1400">
              <a:effectLst/>
              <a:latin typeface="+mn-ea"/>
              <a:ea typeface="+mn-ea"/>
            </a:endParaRPr>
          </a:p>
          <a:p>
            <a:pPr algn="ctr" eaLnBrk="1" fontAlgn="auto" latinLnBrk="0" hangingPunct="1"/>
            <a:r>
              <a:rPr kumimoji="1" lang="en-US" altLang="ja-JP" sz="1400" b="0" i="0" baseline="0">
                <a:solidFill>
                  <a:schemeClr val="dk1"/>
                </a:solidFill>
                <a:effectLst/>
                <a:latin typeface="+mn-ea"/>
                <a:ea typeface="+mn-ea"/>
                <a:cs typeface="+mn-cs"/>
              </a:rPr>
              <a:t>57</a:t>
            </a:r>
            <a:r>
              <a:rPr kumimoji="1" lang="ja-JP" altLang="ja-JP" sz="1400" b="0" i="0" baseline="0">
                <a:solidFill>
                  <a:schemeClr val="dk1"/>
                </a:solidFill>
                <a:effectLst/>
                <a:latin typeface="+mn-ea"/>
                <a:ea typeface="+mn-ea"/>
                <a:cs typeface="+mn-cs"/>
              </a:rPr>
              <a:t>百万円</a:t>
            </a:r>
            <a:endParaRPr kumimoji="1" lang="ja-JP" altLang="en-US" sz="1100"/>
          </a:p>
        </xdr:txBody>
      </xdr:sp>
      <xdr:sp macro="" textlink="">
        <xdr:nvSpPr>
          <xdr:cNvPr id="6" name="大かっこ 5"/>
          <xdr:cNvSpPr/>
        </xdr:nvSpPr>
        <xdr:spPr>
          <a:xfrm>
            <a:off x="7309676" y="39309675"/>
            <a:ext cx="2748172" cy="771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6997207" y="39367412"/>
            <a:ext cx="3367202" cy="82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1" lang="ja-JP" altLang="ja-JP" sz="1400" b="0" i="0" baseline="0">
                <a:solidFill>
                  <a:schemeClr val="dk1"/>
                </a:solidFill>
                <a:effectLst/>
                <a:latin typeface="+mn-lt"/>
                <a:ea typeface="+mn-ea"/>
                <a:cs typeface="+mn-cs"/>
              </a:rPr>
              <a:t>の支給</a:t>
            </a:r>
            <a:endParaRPr lang="ja-JP" altLang="ja-JP" sz="1400">
              <a:effectLst/>
            </a:endParaRPr>
          </a:p>
          <a:p>
            <a:endParaRPr kumimoji="1" lang="ja-JP" altLang="en-US" sz="1100"/>
          </a:p>
        </xdr:txBody>
      </xdr:sp>
      <xdr:sp macro="" textlink="">
        <xdr:nvSpPr>
          <xdr:cNvPr id="8" name="大かっこ 7"/>
          <xdr:cNvSpPr/>
        </xdr:nvSpPr>
        <xdr:spPr>
          <a:xfrm>
            <a:off x="3864066" y="41793617"/>
            <a:ext cx="3019425" cy="706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3965328" y="41955089"/>
            <a:ext cx="2802068" cy="92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0" lang="ja-JP" altLang="en-US" sz="1400" b="0" i="0" baseline="0">
                <a:solidFill>
                  <a:schemeClr val="dk1"/>
                </a:solidFill>
                <a:effectLst/>
                <a:latin typeface="+mn-lt"/>
                <a:ea typeface="+mn-ea"/>
                <a:cs typeface="+mn-cs"/>
              </a:rPr>
              <a:t>の申請</a:t>
            </a:r>
            <a:endParaRPr kumimoji="0" lang="en-US" altLang="ja-JP" sz="1400" b="0" i="0" baseline="0">
              <a:solidFill>
                <a:schemeClr val="dk1"/>
              </a:solidFill>
              <a:effectLst/>
              <a:latin typeface="+mn-lt"/>
              <a:ea typeface="+mn-ea"/>
              <a:cs typeface="+mn-cs"/>
            </a:endParaRPr>
          </a:p>
        </xdr:txBody>
      </xdr:sp>
      <xdr:cxnSp macro="">
        <xdr:nvCxnSpPr>
          <xdr:cNvPr id="10" name="直線矢印コネクタ 9"/>
          <xdr:cNvCxnSpPr/>
        </xdr:nvCxnSpPr>
        <xdr:spPr>
          <a:xfrm>
            <a:off x="5450681" y="38960402"/>
            <a:ext cx="0" cy="1213665"/>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M762" sqref="AM76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658</v>
      </c>
      <c r="AK2" s="191"/>
      <c r="AL2" s="191"/>
      <c r="AM2" s="191"/>
      <c r="AN2" s="83" t="s">
        <v>324</v>
      </c>
      <c r="AO2" s="191">
        <v>20</v>
      </c>
      <c r="AP2" s="191"/>
      <c r="AQ2" s="191"/>
      <c r="AR2" s="84" t="s">
        <v>627</v>
      </c>
      <c r="AS2" s="192">
        <v>522</v>
      </c>
      <c r="AT2" s="192"/>
      <c r="AU2" s="192"/>
      <c r="AV2" s="83" t="str">
        <f>IF(AW2="","","-")</f>
        <v/>
      </c>
      <c r="AW2" s="379"/>
      <c r="AX2" s="379"/>
    </row>
    <row r="3" spans="1:50" ht="21" customHeight="1" thickBot="1" x14ac:dyDescent="0.2">
      <c r="A3" s="507" t="s">
        <v>620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628</v>
      </c>
      <c r="AK3" s="509"/>
      <c r="AL3" s="509"/>
      <c r="AM3" s="509"/>
      <c r="AN3" s="509"/>
      <c r="AO3" s="509"/>
      <c r="AP3" s="509"/>
      <c r="AQ3" s="509"/>
      <c r="AR3" s="509"/>
      <c r="AS3" s="509"/>
      <c r="AT3" s="509"/>
      <c r="AU3" s="509"/>
      <c r="AV3" s="509"/>
      <c r="AW3" s="509"/>
      <c r="AX3" s="24" t="s">
        <v>64</v>
      </c>
    </row>
    <row r="4" spans="1:50" ht="24.75" customHeight="1" x14ac:dyDescent="0.15">
      <c r="A4" s="710" t="s">
        <v>25</v>
      </c>
      <c r="B4" s="711"/>
      <c r="C4" s="711"/>
      <c r="D4" s="711"/>
      <c r="E4" s="711"/>
      <c r="F4" s="711"/>
      <c r="G4" s="686" t="s">
        <v>629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2" t="s">
        <v>632</v>
      </c>
      <c r="H5" s="543"/>
      <c r="I5" s="543"/>
      <c r="J5" s="543"/>
      <c r="K5" s="543"/>
      <c r="L5" s="543"/>
      <c r="M5" s="544" t="s">
        <v>65</v>
      </c>
      <c r="N5" s="545"/>
      <c r="O5" s="545"/>
      <c r="P5" s="545"/>
      <c r="Q5" s="545"/>
      <c r="R5" s="546"/>
      <c r="S5" s="547" t="s">
        <v>429</v>
      </c>
      <c r="T5" s="543"/>
      <c r="U5" s="543"/>
      <c r="V5" s="543"/>
      <c r="W5" s="543"/>
      <c r="X5" s="548"/>
      <c r="Y5" s="702" t="s">
        <v>3</v>
      </c>
      <c r="Z5" s="703"/>
      <c r="AA5" s="703"/>
      <c r="AB5" s="703"/>
      <c r="AC5" s="703"/>
      <c r="AD5" s="704"/>
      <c r="AE5" s="705" t="s">
        <v>633</v>
      </c>
      <c r="AF5" s="705"/>
      <c r="AG5" s="705"/>
      <c r="AH5" s="705"/>
      <c r="AI5" s="705"/>
      <c r="AJ5" s="705"/>
      <c r="AK5" s="705"/>
      <c r="AL5" s="705"/>
      <c r="AM5" s="705"/>
      <c r="AN5" s="705"/>
      <c r="AO5" s="705"/>
      <c r="AP5" s="706"/>
      <c r="AQ5" s="707" t="s">
        <v>631</v>
      </c>
      <c r="AR5" s="708"/>
      <c r="AS5" s="708"/>
      <c r="AT5" s="708"/>
      <c r="AU5" s="708"/>
      <c r="AV5" s="708"/>
      <c r="AW5" s="708"/>
      <c r="AX5" s="709"/>
    </row>
    <row r="6" spans="1:50" ht="39" customHeight="1" x14ac:dyDescent="0.15">
      <c r="A6" s="712" t="s">
        <v>4</v>
      </c>
      <c r="B6" s="713"/>
      <c r="C6" s="713"/>
      <c r="D6" s="713"/>
      <c r="E6" s="713"/>
      <c r="F6" s="713"/>
      <c r="G6" s="860" t="str">
        <f>入力規則等!F39</f>
        <v>労働保険特別会計労災勘定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634</v>
      </c>
      <c r="H7" s="813"/>
      <c r="I7" s="813"/>
      <c r="J7" s="813"/>
      <c r="K7" s="813"/>
      <c r="L7" s="813"/>
      <c r="M7" s="813"/>
      <c r="N7" s="813"/>
      <c r="O7" s="813"/>
      <c r="P7" s="813"/>
      <c r="Q7" s="813"/>
      <c r="R7" s="813"/>
      <c r="S7" s="813"/>
      <c r="T7" s="813"/>
      <c r="U7" s="813"/>
      <c r="V7" s="813"/>
      <c r="W7" s="813"/>
      <c r="X7" s="814"/>
      <c r="Y7" s="377" t="s">
        <v>307</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6" t="s">
        <v>676</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7" t="s">
        <v>29</v>
      </c>
      <c r="B10" s="728"/>
      <c r="C10" s="728"/>
      <c r="D10" s="728"/>
      <c r="E10" s="728"/>
      <c r="F10" s="728"/>
      <c r="G10" s="660" t="s">
        <v>680</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71</v>
      </c>
      <c r="Q13" s="149"/>
      <c r="R13" s="149"/>
      <c r="S13" s="149"/>
      <c r="T13" s="149"/>
      <c r="U13" s="149"/>
      <c r="V13" s="150"/>
      <c r="W13" s="148">
        <v>67</v>
      </c>
      <c r="X13" s="149"/>
      <c r="Y13" s="149"/>
      <c r="Z13" s="149"/>
      <c r="AA13" s="149"/>
      <c r="AB13" s="149"/>
      <c r="AC13" s="150"/>
      <c r="AD13" s="148">
        <v>66</v>
      </c>
      <c r="AE13" s="149"/>
      <c r="AF13" s="149"/>
      <c r="AG13" s="149"/>
      <c r="AH13" s="149"/>
      <c r="AI13" s="149"/>
      <c r="AJ13" s="150"/>
      <c r="AK13" s="148" t="s">
        <v>674</v>
      </c>
      <c r="AL13" s="149"/>
      <c r="AM13" s="149"/>
      <c r="AN13" s="149"/>
      <c r="AO13" s="149"/>
      <c r="AP13" s="149"/>
      <c r="AQ13" s="150"/>
      <c r="AR13" s="145" t="s">
        <v>674</v>
      </c>
      <c r="AS13" s="146"/>
      <c r="AT13" s="146"/>
      <c r="AU13" s="146"/>
      <c r="AV13" s="146"/>
      <c r="AW13" s="146"/>
      <c r="AX13" s="376"/>
    </row>
    <row r="14" spans="1:50" ht="21" customHeight="1" x14ac:dyDescent="0.15">
      <c r="A14" s="105"/>
      <c r="B14" s="106"/>
      <c r="C14" s="106"/>
      <c r="D14" s="106"/>
      <c r="E14" s="106"/>
      <c r="F14" s="107"/>
      <c r="G14" s="732"/>
      <c r="H14" s="733"/>
      <c r="I14" s="559" t="s">
        <v>8</v>
      </c>
      <c r="J14" s="614"/>
      <c r="K14" s="614"/>
      <c r="L14" s="614"/>
      <c r="M14" s="614"/>
      <c r="N14" s="614"/>
      <c r="O14" s="615"/>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659</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59" t="s">
        <v>50</v>
      </c>
      <c r="J15" s="560"/>
      <c r="K15" s="560"/>
      <c r="L15" s="560"/>
      <c r="M15" s="560"/>
      <c r="N15" s="560"/>
      <c r="O15" s="561"/>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659</v>
      </c>
      <c r="AL15" s="149"/>
      <c r="AM15" s="149"/>
      <c r="AN15" s="149"/>
      <c r="AO15" s="149"/>
      <c r="AP15" s="149"/>
      <c r="AQ15" s="150"/>
      <c r="AR15" s="148" t="s">
        <v>659</v>
      </c>
      <c r="AS15" s="149"/>
      <c r="AT15" s="149"/>
      <c r="AU15" s="149"/>
      <c r="AV15" s="149"/>
      <c r="AW15" s="149"/>
      <c r="AX15" s="613"/>
    </row>
    <row r="16" spans="1:50" ht="21" customHeight="1" x14ac:dyDescent="0.15">
      <c r="A16" s="105"/>
      <c r="B16" s="106"/>
      <c r="C16" s="106"/>
      <c r="D16" s="106"/>
      <c r="E16" s="106"/>
      <c r="F16" s="107"/>
      <c r="G16" s="732"/>
      <c r="H16" s="733"/>
      <c r="I16" s="559" t="s">
        <v>51</v>
      </c>
      <c r="J16" s="560"/>
      <c r="K16" s="560"/>
      <c r="L16" s="560"/>
      <c r="M16" s="560"/>
      <c r="N16" s="560"/>
      <c r="O16" s="561"/>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659</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59" t="s">
        <v>49</v>
      </c>
      <c r="J17" s="614"/>
      <c r="K17" s="614"/>
      <c r="L17" s="614"/>
      <c r="M17" s="614"/>
      <c r="N17" s="614"/>
      <c r="O17" s="615"/>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659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71</v>
      </c>
      <c r="Q18" s="155"/>
      <c r="R18" s="155"/>
      <c r="S18" s="155"/>
      <c r="T18" s="155"/>
      <c r="U18" s="155"/>
      <c r="V18" s="156"/>
      <c r="W18" s="154">
        <f>SUM(W13:AC17)</f>
        <v>67</v>
      </c>
      <c r="X18" s="155"/>
      <c r="Y18" s="155"/>
      <c r="Z18" s="155"/>
      <c r="AA18" s="155"/>
      <c r="AB18" s="155"/>
      <c r="AC18" s="156"/>
      <c r="AD18" s="154">
        <f>SUM(AD13:AJ17)</f>
        <v>66</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63</v>
      </c>
      <c r="Q19" s="149"/>
      <c r="R19" s="149"/>
      <c r="S19" s="149"/>
      <c r="T19" s="149"/>
      <c r="U19" s="149"/>
      <c r="V19" s="150"/>
      <c r="W19" s="148">
        <v>60</v>
      </c>
      <c r="X19" s="149"/>
      <c r="Y19" s="149"/>
      <c r="Z19" s="149"/>
      <c r="AA19" s="149"/>
      <c r="AB19" s="149"/>
      <c r="AC19" s="150"/>
      <c r="AD19" s="148">
        <v>57</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0.88732394366197187</v>
      </c>
      <c r="Q20" s="523"/>
      <c r="R20" s="523"/>
      <c r="S20" s="523"/>
      <c r="T20" s="523"/>
      <c r="U20" s="523"/>
      <c r="V20" s="523"/>
      <c r="W20" s="523">
        <f t="shared" ref="W20" si="0">IF(W18=0, "-", SUM(W19)/W18)</f>
        <v>0.89552238805970152</v>
      </c>
      <c r="X20" s="523"/>
      <c r="Y20" s="523"/>
      <c r="Z20" s="523"/>
      <c r="AA20" s="523"/>
      <c r="AB20" s="523"/>
      <c r="AC20" s="523"/>
      <c r="AD20" s="523">
        <f t="shared" ref="AD20" si="1">IF(AD18=0, "-", SUM(AD19)/AD18)</f>
        <v>0.86363636363636365</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8" t="s">
        <v>274</v>
      </c>
      <c r="H21" s="909"/>
      <c r="I21" s="909"/>
      <c r="J21" s="909"/>
      <c r="K21" s="909"/>
      <c r="L21" s="909"/>
      <c r="M21" s="909"/>
      <c r="N21" s="909"/>
      <c r="O21" s="909"/>
      <c r="P21" s="523">
        <f>IF(P19=0, "-", SUM(P19)/SUM(P13,P14))</f>
        <v>0.88732394366197187</v>
      </c>
      <c r="Q21" s="523"/>
      <c r="R21" s="523"/>
      <c r="S21" s="523"/>
      <c r="T21" s="523"/>
      <c r="U21" s="523"/>
      <c r="V21" s="523"/>
      <c r="W21" s="523">
        <f t="shared" ref="W21" si="2">IF(W19=0, "-", SUM(W19)/SUM(W13,W14))</f>
        <v>0.89552238805970152</v>
      </c>
      <c r="X21" s="523"/>
      <c r="Y21" s="523"/>
      <c r="Z21" s="523"/>
      <c r="AA21" s="523"/>
      <c r="AB21" s="523"/>
      <c r="AC21" s="523"/>
      <c r="AD21" s="523">
        <f t="shared" ref="AD21" si="3">IF(AD19=0, "-", SUM(AD19)/SUM(AD13,AD14))</f>
        <v>0.86363636363636365</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t="s">
        <v>674</v>
      </c>
      <c r="Q23" s="146"/>
      <c r="R23" s="146"/>
      <c r="S23" s="146"/>
      <c r="T23" s="146"/>
      <c r="U23" s="146"/>
      <c r="V23" s="147"/>
      <c r="W23" s="145" t="s">
        <v>674</v>
      </c>
      <c r="X23" s="146"/>
      <c r="Y23" s="146"/>
      <c r="Z23" s="146"/>
      <c r="AA23" s="146"/>
      <c r="AB23" s="146"/>
      <c r="AC23" s="147"/>
      <c r="AD23" s="134" t="s">
        <v>678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5"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308</v>
      </c>
      <c r="AF30" s="368"/>
      <c r="AG30" s="368"/>
      <c r="AH30" s="369"/>
      <c r="AI30" s="370" t="s">
        <v>330</v>
      </c>
      <c r="AJ30" s="370"/>
      <c r="AK30" s="370"/>
      <c r="AL30" s="367"/>
      <c r="AM30" s="370" t="s">
        <v>427</v>
      </c>
      <c r="AN30" s="370"/>
      <c r="AO30" s="370"/>
      <c r="AP30" s="367"/>
      <c r="AQ30" s="626" t="s">
        <v>184</v>
      </c>
      <c r="AR30" s="627"/>
      <c r="AS30" s="627"/>
      <c r="AT30" s="628"/>
      <c r="AU30" s="372" t="s">
        <v>133</v>
      </c>
      <c r="AV30" s="372"/>
      <c r="AW30" s="372"/>
      <c r="AX30" s="373"/>
    </row>
    <row r="31" spans="1:50" ht="18.75"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t="s">
        <v>677</v>
      </c>
      <c r="AV31" s="256"/>
      <c r="AW31" s="360" t="s">
        <v>175</v>
      </c>
      <c r="AX31" s="361"/>
    </row>
    <row r="32" spans="1:50" ht="29.25" customHeight="1" x14ac:dyDescent="0.15">
      <c r="A32" s="499"/>
      <c r="B32" s="497"/>
      <c r="C32" s="497"/>
      <c r="D32" s="497"/>
      <c r="E32" s="497"/>
      <c r="F32" s="498"/>
      <c r="G32" s="524" t="s">
        <v>638</v>
      </c>
      <c r="H32" s="525"/>
      <c r="I32" s="525"/>
      <c r="J32" s="525"/>
      <c r="K32" s="525"/>
      <c r="L32" s="525"/>
      <c r="M32" s="525"/>
      <c r="N32" s="525"/>
      <c r="O32" s="526"/>
      <c r="P32" s="176" t="s">
        <v>639</v>
      </c>
      <c r="Q32" s="176"/>
      <c r="R32" s="176"/>
      <c r="S32" s="176"/>
      <c r="T32" s="176"/>
      <c r="U32" s="176"/>
      <c r="V32" s="176"/>
      <c r="W32" s="176"/>
      <c r="X32" s="218"/>
      <c r="Y32" s="324" t="s">
        <v>12</v>
      </c>
      <c r="Z32" s="533"/>
      <c r="AA32" s="534"/>
      <c r="AB32" s="535" t="s">
        <v>289</v>
      </c>
      <c r="AC32" s="535"/>
      <c r="AD32" s="535"/>
      <c r="AE32" s="348">
        <v>81.3</v>
      </c>
      <c r="AF32" s="349"/>
      <c r="AG32" s="349"/>
      <c r="AH32" s="349"/>
      <c r="AI32" s="348">
        <v>76.099999999999994</v>
      </c>
      <c r="AJ32" s="349"/>
      <c r="AK32" s="349"/>
      <c r="AL32" s="349"/>
      <c r="AM32" s="348">
        <v>68.099999999999994</v>
      </c>
      <c r="AN32" s="349"/>
      <c r="AO32" s="349"/>
      <c r="AP32" s="349"/>
      <c r="AQ32" s="151" t="s">
        <v>636</v>
      </c>
      <c r="AR32" s="152"/>
      <c r="AS32" s="152"/>
      <c r="AT32" s="153"/>
      <c r="AU32" s="349" t="s">
        <v>636</v>
      </c>
      <c r="AV32" s="349"/>
      <c r="AW32" s="349"/>
      <c r="AX32" s="350"/>
    </row>
    <row r="33" spans="1:51" ht="29.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289</v>
      </c>
      <c r="AC33" s="506"/>
      <c r="AD33" s="506"/>
      <c r="AE33" s="348">
        <v>80</v>
      </c>
      <c r="AF33" s="349"/>
      <c r="AG33" s="349"/>
      <c r="AH33" s="349"/>
      <c r="AI33" s="348">
        <v>80</v>
      </c>
      <c r="AJ33" s="349"/>
      <c r="AK33" s="349"/>
      <c r="AL33" s="349"/>
      <c r="AM33" s="348">
        <v>80</v>
      </c>
      <c r="AN33" s="349"/>
      <c r="AO33" s="349"/>
      <c r="AP33" s="349"/>
      <c r="AQ33" s="151" t="s">
        <v>636</v>
      </c>
      <c r="AR33" s="152"/>
      <c r="AS33" s="152"/>
      <c r="AT33" s="153"/>
      <c r="AU33" s="349" t="s">
        <v>659</v>
      </c>
      <c r="AV33" s="349"/>
      <c r="AW33" s="349"/>
      <c r="AX33" s="350"/>
    </row>
    <row r="34" spans="1:51" ht="29.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v>101.6</v>
      </c>
      <c r="AF34" s="349"/>
      <c r="AG34" s="349"/>
      <c r="AH34" s="349"/>
      <c r="AI34" s="348">
        <v>95.1</v>
      </c>
      <c r="AJ34" s="349"/>
      <c r="AK34" s="349"/>
      <c r="AL34" s="349"/>
      <c r="AM34" s="348">
        <v>85.1</v>
      </c>
      <c r="AN34" s="349"/>
      <c r="AO34" s="349"/>
      <c r="AP34" s="349"/>
      <c r="AQ34" s="151" t="s">
        <v>636</v>
      </c>
      <c r="AR34" s="152"/>
      <c r="AS34" s="152"/>
      <c r="AT34" s="153"/>
      <c r="AU34" s="349" t="s">
        <v>636</v>
      </c>
      <c r="AV34" s="349"/>
      <c r="AW34" s="349"/>
      <c r="AX34" s="350"/>
    </row>
    <row r="35" spans="1:51" ht="23.25" customHeight="1" x14ac:dyDescent="0.15">
      <c r="A35" s="881" t="s">
        <v>298</v>
      </c>
      <c r="B35" s="882"/>
      <c r="C35" s="882"/>
      <c r="D35" s="882"/>
      <c r="E35" s="882"/>
      <c r="F35" s="883"/>
      <c r="G35" s="887" t="s">
        <v>640</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29" t="s">
        <v>270</v>
      </c>
      <c r="B37" s="630"/>
      <c r="C37" s="630"/>
      <c r="D37" s="630"/>
      <c r="E37" s="630"/>
      <c r="F37" s="631"/>
      <c r="G37" s="549" t="s">
        <v>145</v>
      </c>
      <c r="H37" s="362"/>
      <c r="I37" s="362"/>
      <c r="J37" s="362"/>
      <c r="K37" s="362"/>
      <c r="L37" s="362"/>
      <c r="M37" s="362"/>
      <c r="N37" s="362"/>
      <c r="O37" s="550"/>
      <c r="P37" s="616" t="s">
        <v>58</v>
      </c>
      <c r="Q37" s="362"/>
      <c r="R37" s="362"/>
      <c r="S37" s="362"/>
      <c r="T37" s="362"/>
      <c r="U37" s="362"/>
      <c r="V37" s="362"/>
      <c r="W37" s="362"/>
      <c r="X37" s="550"/>
      <c r="Y37" s="617"/>
      <c r="Z37" s="618"/>
      <c r="AA37" s="619"/>
      <c r="AB37" s="620" t="s">
        <v>11</v>
      </c>
      <c r="AC37" s="621"/>
      <c r="AD37" s="622"/>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4" t="s">
        <v>12</v>
      </c>
      <c r="Z39" s="533"/>
      <c r="AA39" s="534"/>
      <c r="AB39" s="535"/>
      <c r="AC39" s="535"/>
      <c r="AD39" s="53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1" t="s">
        <v>298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29" t="s">
        <v>270</v>
      </c>
      <c r="B44" s="630"/>
      <c r="C44" s="630"/>
      <c r="D44" s="630"/>
      <c r="E44" s="630"/>
      <c r="F44" s="631"/>
      <c r="G44" s="549" t="s">
        <v>145</v>
      </c>
      <c r="H44" s="362"/>
      <c r="I44" s="362"/>
      <c r="J44" s="362"/>
      <c r="K44" s="362"/>
      <c r="L44" s="362"/>
      <c r="M44" s="362"/>
      <c r="N44" s="362"/>
      <c r="O44" s="550"/>
      <c r="P44" s="616" t="s">
        <v>58</v>
      </c>
      <c r="Q44" s="362"/>
      <c r="R44" s="362"/>
      <c r="S44" s="362"/>
      <c r="T44" s="362"/>
      <c r="U44" s="362"/>
      <c r="V44" s="362"/>
      <c r="W44" s="362"/>
      <c r="X44" s="550"/>
      <c r="Y44" s="617"/>
      <c r="Z44" s="618"/>
      <c r="AA44" s="619"/>
      <c r="AB44" s="620" t="s">
        <v>11</v>
      </c>
      <c r="AC44" s="621"/>
      <c r="AD44" s="622"/>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1" t="s">
        <v>298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6" t="s">
        <v>270</v>
      </c>
      <c r="B51" s="497"/>
      <c r="C51" s="497"/>
      <c r="D51" s="497"/>
      <c r="E51" s="497"/>
      <c r="F51" s="498"/>
      <c r="G51" s="549" t="s">
        <v>145</v>
      </c>
      <c r="H51" s="362"/>
      <c r="I51" s="362"/>
      <c r="J51" s="362"/>
      <c r="K51" s="362"/>
      <c r="L51" s="362"/>
      <c r="M51" s="362"/>
      <c r="N51" s="362"/>
      <c r="O51" s="550"/>
      <c r="P51" s="616" t="s">
        <v>58</v>
      </c>
      <c r="Q51" s="362"/>
      <c r="R51" s="362"/>
      <c r="S51" s="362"/>
      <c r="T51" s="362"/>
      <c r="U51" s="362"/>
      <c r="V51" s="362"/>
      <c r="W51" s="362"/>
      <c r="X51" s="550"/>
      <c r="Y51" s="617"/>
      <c r="Z51" s="618"/>
      <c r="AA51" s="619"/>
      <c r="AB51" s="620" t="s">
        <v>11</v>
      </c>
      <c r="AC51" s="621"/>
      <c r="AD51" s="622"/>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1" t="s">
        <v>298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6" t="s">
        <v>270</v>
      </c>
      <c r="B58" s="497"/>
      <c r="C58" s="497"/>
      <c r="D58" s="497"/>
      <c r="E58" s="497"/>
      <c r="F58" s="498"/>
      <c r="G58" s="549" t="s">
        <v>145</v>
      </c>
      <c r="H58" s="362"/>
      <c r="I58" s="362"/>
      <c r="J58" s="362"/>
      <c r="K58" s="362"/>
      <c r="L58" s="362"/>
      <c r="M58" s="362"/>
      <c r="N58" s="362"/>
      <c r="O58" s="550"/>
      <c r="P58" s="616" t="s">
        <v>58</v>
      </c>
      <c r="Q58" s="362"/>
      <c r="R58" s="362"/>
      <c r="S58" s="362"/>
      <c r="T58" s="362"/>
      <c r="U58" s="362"/>
      <c r="V58" s="362"/>
      <c r="W58" s="362"/>
      <c r="X58" s="550"/>
      <c r="Y58" s="617"/>
      <c r="Z58" s="618"/>
      <c r="AA58" s="619"/>
      <c r="AB58" s="620" t="s">
        <v>11</v>
      </c>
      <c r="AC58" s="621"/>
      <c r="AD58" s="622"/>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1" t="s">
        <v>298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308</v>
      </c>
      <c r="AF65" s="320"/>
      <c r="AG65" s="320"/>
      <c r="AH65" s="320"/>
      <c r="AI65" s="320" t="s">
        <v>330</v>
      </c>
      <c r="AJ65" s="320"/>
      <c r="AK65" s="320"/>
      <c r="AL65" s="320"/>
      <c r="AM65" s="320" t="s">
        <v>427</v>
      </c>
      <c r="AN65" s="320"/>
      <c r="AO65" s="320"/>
      <c r="AP65" s="320"/>
      <c r="AQ65" s="200" t="s">
        <v>184</v>
      </c>
      <c r="AR65" s="184"/>
      <c r="AS65" s="184"/>
      <c r="AT65" s="185"/>
      <c r="AU65" s="960" t="s">
        <v>133</v>
      </c>
      <c r="AV65" s="960"/>
      <c r="AW65" s="960"/>
      <c r="AX65" s="961"/>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2"/>
      <c r="AY66">
        <f>$AY$65</f>
        <v>0</v>
      </c>
    </row>
    <row r="67" spans="1:51" ht="23.25" hidden="1" customHeight="1" x14ac:dyDescent="0.15">
      <c r="A67" s="834"/>
      <c r="B67" s="835"/>
      <c r="C67" s="835"/>
      <c r="D67" s="835"/>
      <c r="E67" s="835"/>
      <c r="F67" s="836"/>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288</v>
      </c>
      <c r="AC67" s="935"/>
      <c r="AD67" s="935"/>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288</v>
      </c>
      <c r="AC68" s="958"/>
      <c r="AD68" s="958"/>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289</v>
      </c>
      <c r="AC69" s="959"/>
      <c r="AD69" s="959"/>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3" t="s">
        <v>187</v>
      </c>
      <c r="H70" s="924"/>
      <c r="I70" s="924"/>
      <c r="J70" s="924"/>
      <c r="K70" s="924"/>
      <c r="L70" s="924"/>
      <c r="M70" s="924"/>
      <c r="N70" s="924"/>
      <c r="O70" s="924"/>
      <c r="P70" s="924"/>
      <c r="Q70" s="924"/>
      <c r="R70" s="924"/>
      <c r="S70" s="924"/>
      <c r="T70" s="924"/>
      <c r="U70" s="924"/>
      <c r="V70" s="924"/>
      <c r="W70" s="927" t="s">
        <v>287</v>
      </c>
      <c r="X70" s="928"/>
      <c r="Y70" s="933" t="s">
        <v>12</v>
      </c>
      <c r="Z70" s="933"/>
      <c r="AA70" s="934"/>
      <c r="AB70" s="935" t="s">
        <v>288</v>
      </c>
      <c r="AC70" s="935"/>
      <c r="AD70" s="935"/>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288</v>
      </c>
      <c r="AC71" s="958"/>
      <c r="AD71" s="958"/>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289</v>
      </c>
      <c r="AC72" s="959"/>
      <c r="AD72" s="959"/>
      <c r="AE72" s="356"/>
      <c r="AF72" s="357"/>
      <c r="AG72" s="357"/>
      <c r="AH72" s="357"/>
      <c r="AI72" s="356"/>
      <c r="AJ72" s="357"/>
      <c r="AK72" s="357"/>
      <c r="AL72" s="357"/>
      <c r="AM72" s="356"/>
      <c r="AN72" s="357"/>
      <c r="AO72" s="357"/>
      <c r="AP72" s="922"/>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6" t="s">
        <v>301</v>
      </c>
      <c r="B78" s="897"/>
      <c r="C78" s="897"/>
      <c r="D78" s="897"/>
      <c r="E78" s="894" t="s">
        <v>249</v>
      </c>
      <c r="F78" s="895"/>
      <c r="G78" s="45" t="s">
        <v>187</v>
      </c>
      <c r="H78" s="777"/>
      <c r="I78" s="230"/>
      <c r="J78" s="230"/>
      <c r="K78" s="230"/>
      <c r="L78" s="230"/>
      <c r="M78" s="230"/>
      <c r="N78" s="230"/>
      <c r="O78" s="778"/>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t="s">
        <v>263</v>
      </c>
      <c r="AS79" s="111"/>
      <c r="AT79" s="112"/>
      <c r="AU79" s="112"/>
      <c r="AV79" s="112"/>
      <c r="AW79" s="112"/>
      <c r="AX79" s="113"/>
      <c r="AY79">
        <f>COUNTIF($AR$79,"☑")</f>
        <v>0</v>
      </c>
    </row>
    <row r="80" spans="1:51" ht="18.75" hidden="1" customHeight="1" x14ac:dyDescent="0.15">
      <c r="A80" s="503"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618</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4"/>
      <c r="B81" s="832"/>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4"/>
      <c r="B82" s="832"/>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7"/>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2"/>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8"/>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3"/>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9"/>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2" t="s">
        <v>11</v>
      </c>
      <c r="AC85" s="443"/>
      <c r="AD85" s="444"/>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4"/>
      <c r="R87" s="784"/>
      <c r="S87" s="784"/>
      <c r="T87" s="784"/>
      <c r="U87" s="784"/>
      <c r="V87" s="784"/>
      <c r="W87" s="784"/>
      <c r="X87" s="785"/>
      <c r="Y87" s="740" t="s">
        <v>61</v>
      </c>
      <c r="Z87" s="741"/>
      <c r="AA87" s="742"/>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6"/>
      <c r="Q88" s="786"/>
      <c r="R88" s="786"/>
      <c r="S88" s="786"/>
      <c r="T88" s="786"/>
      <c r="U88" s="786"/>
      <c r="V88" s="786"/>
      <c r="W88" s="786"/>
      <c r="X88" s="787"/>
      <c r="Y88" s="717" t="s">
        <v>53</v>
      </c>
      <c r="Z88" s="718"/>
      <c r="AA88" s="719"/>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8"/>
      <c r="Y89" s="717" t="s">
        <v>13</v>
      </c>
      <c r="Z89" s="718"/>
      <c r="AA89" s="719"/>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2" t="s">
        <v>11</v>
      </c>
      <c r="AC90" s="443"/>
      <c r="AD90" s="444"/>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4"/>
      <c r="R92" s="784"/>
      <c r="S92" s="784"/>
      <c r="T92" s="784"/>
      <c r="U92" s="784"/>
      <c r="V92" s="784"/>
      <c r="W92" s="784"/>
      <c r="X92" s="785"/>
      <c r="Y92" s="740" t="s">
        <v>61</v>
      </c>
      <c r="Z92" s="741"/>
      <c r="AA92" s="742"/>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6"/>
      <c r="Q93" s="786"/>
      <c r="R93" s="786"/>
      <c r="S93" s="786"/>
      <c r="T93" s="786"/>
      <c r="U93" s="786"/>
      <c r="V93" s="786"/>
      <c r="W93" s="786"/>
      <c r="X93" s="787"/>
      <c r="Y93" s="717" t="s">
        <v>53</v>
      </c>
      <c r="Z93" s="718"/>
      <c r="AA93" s="719"/>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8"/>
      <c r="Y94" s="717" t="s">
        <v>13</v>
      </c>
      <c r="Z94" s="718"/>
      <c r="AA94" s="719"/>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4"/>
      <c r="B95" s="536" t="s">
        <v>144</v>
      </c>
      <c r="C95" s="536"/>
      <c r="D95" s="536"/>
      <c r="E95" s="536"/>
      <c r="F95" s="537"/>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2" t="s">
        <v>11</v>
      </c>
      <c r="AC95" s="443"/>
      <c r="AD95" s="444"/>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5"/>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4" t="s">
        <v>13</v>
      </c>
      <c r="Z99" s="465"/>
      <c r="AA99" s="466"/>
      <c r="AB99" s="446" t="s">
        <v>14</v>
      </c>
      <c r="AC99" s="447"/>
      <c r="AD99" s="448"/>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9"/>
      <c r="Z100" s="450"/>
      <c r="AA100" s="451"/>
      <c r="AB100" s="840" t="s">
        <v>11</v>
      </c>
      <c r="AC100" s="840"/>
      <c r="AD100" s="840"/>
      <c r="AE100" s="806" t="s">
        <v>308</v>
      </c>
      <c r="AF100" s="807"/>
      <c r="AG100" s="807"/>
      <c r="AH100" s="808"/>
      <c r="AI100" s="806" t="s">
        <v>330</v>
      </c>
      <c r="AJ100" s="807"/>
      <c r="AK100" s="807"/>
      <c r="AL100" s="808"/>
      <c r="AM100" s="806" t="s">
        <v>427</v>
      </c>
      <c r="AN100" s="807"/>
      <c r="AO100" s="807"/>
      <c r="AP100" s="808"/>
      <c r="AQ100" s="910" t="s">
        <v>335</v>
      </c>
      <c r="AR100" s="911"/>
      <c r="AS100" s="911"/>
      <c r="AT100" s="912"/>
      <c r="AU100" s="910" t="s">
        <v>459</v>
      </c>
      <c r="AV100" s="911"/>
      <c r="AW100" s="911"/>
      <c r="AX100" s="913"/>
    </row>
    <row r="101" spans="1:60" ht="23.25" customHeight="1" x14ac:dyDescent="0.15">
      <c r="A101" s="475"/>
      <c r="B101" s="476"/>
      <c r="C101" s="476"/>
      <c r="D101" s="476"/>
      <c r="E101" s="476"/>
      <c r="F101" s="477"/>
      <c r="G101" s="176" t="s">
        <v>641</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5" t="s">
        <v>642</v>
      </c>
      <c r="AC101" s="535"/>
      <c r="AD101" s="535"/>
      <c r="AE101" s="343">
        <v>408</v>
      </c>
      <c r="AF101" s="343"/>
      <c r="AG101" s="343"/>
      <c r="AH101" s="343"/>
      <c r="AI101" s="343">
        <v>376</v>
      </c>
      <c r="AJ101" s="343"/>
      <c r="AK101" s="343"/>
      <c r="AL101" s="343"/>
      <c r="AM101" s="343">
        <v>328</v>
      </c>
      <c r="AN101" s="343"/>
      <c r="AO101" s="343"/>
      <c r="AP101" s="343"/>
      <c r="AQ101" s="343" t="s">
        <v>659</v>
      </c>
      <c r="AR101" s="343"/>
      <c r="AS101" s="343"/>
      <c r="AT101" s="343"/>
      <c r="AU101" s="348" t="s">
        <v>673</v>
      </c>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642</v>
      </c>
      <c r="AC102" s="535"/>
      <c r="AD102" s="535"/>
      <c r="AE102" s="343">
        <v>443</v>
      </c>
      <c r="AF102" s="343"/>
      <c r="AG102" s="343"/>
      <c r="AH102" s="343"/>
      <c r="AI102" s="343">
        <v>408</v>
      </c>
      <c r="AJ102" s="343"/>
      <c r="AK102" s="343"/>
      <c r="AL102" s="343"/>
      <c r="AM102" s="343">
        <v>376</v>
      </c>
      <c r="AN102" s="343"/>
      <c r="AO102" s="343"/>
      <c r="AP102" s="343"/>
      <c r="AQ102" s="343" t="s">
        <v>674</v>
      </c>
      <c r="AR102" s="343"/>
      <c r="AS102" s="343"/>
      <c r="AT102" s="343"/>
      <c r="AU102" s="356" t="s">
        <v>674</v>
      </c>
      <c r="AV102" s="357"/>
      <c r="AW102" s="357"/>
      <c r="AX102" s="914"/>
    </row>
    <row r="103" spans="1:60" ht="31.5" hidden="1" customHeight="1" x14ac:dyDescent="0.15">
      <c r="A103" s="472" t="s">
        <v>272</v>
      </c>
      <c r="B103" s="473"/>
      <c r="C103" s="473"/>
      <c r="D103" s="473"/>
      <c r="E103" s="473"/>
      <c r="F103" s="474"/>
      <c r="G103" s="718" t="s">
        <v>59</v>
      </c>
      <c r="H103" s="718"/>
      <c r="I103" s="718"/>
      <c r="J103" s="718"/>
      <c r="K103" s="718"/>
      <c r="L103" s="718"/>
      <c r="M103" s="718"/>
      <c r="N103" s="718"/>
      <c r="O103" s="718"/>
      <c r="P103" s="718"/>
      <c r="Q103" s="718"/>
      <c r="R103" s="718"/>
      <c r="S103" s="718"/>
      <c r="T103" s="718"/>
      <c r="U103" s="718"/>
      <c r="V103" s="718"/>
      <c r="W103" s="718"/>
      <c r="X103" s="719"/>
      <c r="Y103" s="452"/>
      <c r="Z103" s="453"/>
      <c r="AA103" s="454"/>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2" t="s">
        <v>272</v>
      </c>
      <c r="B106" s="473"/>
      <c r="C106" s="473"/>
      <c r="D106" s="473"/>
      <c r="E106" s="473"/>
      <c r="F106" s="474"/>
      <c r="G106" s="718" t="s">
        <v>59</v>
      </c>
      <c r="H106" s="718"/>
      <c r="I106" s="718"/>
      <c r="J106" s="718"/>
      <c r="K106" s="718"/>
      <c r="L106" s="718"/>
      <c r="M106" s="718"/>
      <c r="N106" s="718"/>
      <c r="O106" s="718"/>
      <c r="P106" s="718"/>
      <c r="Q106" s="718"/>
      <c r="R106" s="718"/>
      <c r="S106" s="718"/>
      <c r="T106" s="718"/>
      <c r="U106" s="718"/>
      <c r="V106" s="718"/>
      <c r="W106" s="718"/>
      <c r="X106" s="719"/>
      <c r="Y106" s="452"/>
      <c r="Z106" s="453"/>
      <c r="AA106" s="454"/>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272</v>
      </c>
      <c r="B109" s="473"/>
      <c r="C109" s="473"/>
      <c r="D109" s="473"/>
      <c r="E109" s="473"/>
      <c r="F109" s="474"/>
      <c r="G109" s="718" t="s">
        <v>59</v>
      </c>
      <c r="H109" s="718"/>
      <c r="I109" s="718"/>
      <c r="J109" s="718"/>
      <c r="K109" s="718"/>
      <c r="L109" s="718"/>
      <c r="M109" s="718"/>
      <c r="N109" s="718"/>
      <c r="O109" s="718"/>
      <c r="P109" s="718"/>
      <c r="Q109" s="718"/>
      <c r="R109" s="718"/>
      <c r="S109" s="718"/>
      <c r="T109" s="718"/>
      <c r="U109" s="718"/>
      <c r="V109" s="718"/>
      <c r="W109" s="718"/>
      <c r="X109" s="719"/>
      <c r="Y109" s="452"/>
      <c r="Z109" s="453"/>
      <c r="AA109" s="454"/>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272</v>
      </c>
      <c r="B112" s="473"/>
      <c r="C112" s="473"/>
      <c r="D112" s="473"/>
      <c r="E112" s="473"/>
      <c r="F112" s="474"/>
      <c r="G112" s="718" t="s">
        <v>59</v>
      </c>
      <c r="H112" s="718"/>
      <c r="I112" s="718"/>
      <c r="J112" s="718"/>
      <c r="K112" s="718"/>
      <c r="L112" s="718"/>
      <c r="M112" s="718"/>
      <c r="N112" s="718"/>
      <c r="O112" s="718"/>
      <c r="P112" s="718"/>
      <c r="Q112" s="718"/>
      <c r="R112" s="718"/>
      <c r="S112" s="718"/>
      <c r="T112" s="718"/>
      <c r="U112" s="718"/>
      <c r="V112" s="718"/>
      <c r="W112" s="718"/>
      <c r="X112" s="719"/>
      <c r="Y112" s="452"/>
      <c r="Z112" s="453"/>
      <c r="AA112" s="454"/>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31.5" customHeight="1" x14ac:dyDescent="0.15">
      <c r="A116" s="277"/>
      <c r="B116" s="278"/>
      <c r="C116" s="278"/>
      <c r="D116" s="278"/>
      <c r="E116" s="278"/>
      <c r="F116" s="279"/>
      <c r="G116" s="336" t="s">
        <v>643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636</v>
      </c>
      <c r="AC116" s="286"/>
      <c r="AD116" s="287"/>
      <c r="AE116" s="343" t="s">
        <v>636</v>
      </c>
      <c r="AF116" s="343"/>
      <c r="AG116" s="343"/>
      <c r="AH116" s="343"/>
      <c r="AI116" s="343" t="s">
        <v>636</v>
      </c>
      <c r="AJ116" s="343"/>
      <c r="AK116" s="343"/>
      <c r="AL116" s="343"/>
      <c r="AM116" s="343" t="s">
        <v>659</v>
      </c>
      <c r="AN116" s="343"/>
      <c r="AO116" s="343"/>
      <c r="AP116" s="343"/>
      <c r="AQ116" s="348" t="s">
        <v>659</v>
      </c>
      <c r="AR116" s="349"/>
      <c r="AS116" s="349"/>
      <c r="AT116" s="349"/>
      <c r="AU116" s="349"/>
      <c r="AV116" s="349"/>
      <c r="AW116" s="349"/>
      <c r="AX116" s="350"/>
    </row>
    <row r="117" spans="1:51" ht="31.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324</v>
      </c>
      <c r="AC117" s="328"/>
      <c r="AD117" s="329"/>
      <c r="AE117" s="291" t="s">
        <v>636</v>
      </c>
      <c r="AF117" s="291"/>
      <c r="AG117" s="291"/>
      <c r="AH117" s="291"/>
      <c r="AI117" s="291" t="s">
        <v>636</v>
      </c>
      <c r="AJ117" s="291"/>
      <c r="AK117" s="291"/>
      <c r="AL117" s="291"/>
      <c r="AM117" s="291" t="s">
        <v>659</v>
      </c>
      <c r="AN117" s="291"/>
      <c r="AO117" s="291"/>
      <c r="AP117" s="291"/>
      <c r="AQ117" s="291" t="s">
        <v>659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323</v>
      </c>
      <c r="B130" s="975"/>
      <c r="C130" s="974" t="s">
        <v>188</v>
      </c>
      <c r="D130" s="975"/>
      <c r="E130" s="293" t="s">
        <v>217</v>
      </c>
      <c r="F130" s="294"/>
      <c r="G130" s="295" t="s">
        <v>644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78"/>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659</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659</v>
      </c>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660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8"/>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38"/>
      <c r="C430" s="235" t="s">
        <v>589</v>
      </c>
      <c r="D430" s="236"/>
      <c r="E430" s="224" t="s">
        <v>317</v>
      </c>
      <c r="F430" s="432"/>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8"/>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659</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659</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659</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659</v>
      </c>
      <c r="AF457" s="163"/>
      <c r="AG457" s="164" t="s">
        <v>185</v>
      </c>
      <c r="AH457" s="187"/>
      <c r="AI457" s="201"/>
      <c r="AJ457" s="201"/>
      <c r="AK457" s="201"/>
      <c r="AL457" s="202"/>
      <c r="AM457" s="201"/>
      <c r="AN457" s="201"/>
      <c r="AO457" s="201"/>
      <c r="AP457" s="202"/>
      <c r="AQ457" s="216" t="s">
        <v>659</v>
      </c>
      <c r="AR457" s="163"/>
      <c r="AS457" s="164" t="s">
        <v>185</v>
      </c>
      <c r="AT457" s="187"/>
      <c r="AU457" s="163" t="s">
        <v>659</v>
      </c>
      <c r="AV457" s="163"/>
      <c r="AW457" s="164" t="s">
        <v>175</v>
      </c>
      <c r="AX457" s="165"/>
      <c r="AY457">
        <f>$AY$456</f>
        <v>1</v>
      </c>
    </row>
    <row r="458" spans="1:51" ht="23.25" customHeight="1" x14ac:dyDescent="0.15">
      <c r="A458" s="978"/>
      <c r="B458" s="238"/>
      <c r="C458" s="237"/>
      <c r="D458" s="238"/>
      <c r="E458" s="181"/>
      <c r="F458" s="182"/>
      <c r="G458" s="217" t="s">
        <v>659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659</v>
      </c>
      <c r="AC458" s="160"/>
      <c r="AD458" s="160"/>
      <c r="AE458" s="151" t="s">
        <v>659</v>
      </c>
      <c r="AF458" s="152"/>
      <c r="AG458" s="152"/>
      <c r="AH458" s="152"/>
      <c r="AI458" s="151" t="s">
        <v>659</v>
      </c>
      <c r="AJ458" s="152"/>
      <c r="AK458" s="152"/>
      <c r="AL458" s="152"/>
      <c r="AM458" s="151" t="s">
        <v>659</v>
      </c>
      <c r="AN458" s="152"/>
      <c r="AO458" s="152"/>
      <c r="AP458" s="153"/>
      <c r="AQ458" s="151" t="s">
        <v>659</v>
      </c>
      <c r="AR458" s="152"/>
      <c r="AS458" s="152"/>
      <c r="AT458" s="153"/>
      <c r="AU458" s="152" t="s">
        <v>659</v>
      </c>
      <c r="AV458" s="152"/>
      <c r="AW458" s="152"/>
      <c r="AX458" s="193"/>
      <c r="AY458">
        <f t="shared" ref="AY458:AY460" si="68">$AY$456</f>
        <v>1</v>
      </c>
    </row>
    <row r="459" spans="1:51" ht="23.25"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659</v>
      </c>
      <c r="AC459" s="209"/>
      <c r="AD459" s="209"/>
      <c r="AE459" s="151" t="s">
        <v>659</v>
      </c>
      <c r="AF459" s="152"/>
      <c r="AG459" s="152"/>
      <c r="AH459" s="153"/>
      <c r="AI459" s="151" t="s">
        <v>659</v>
      </c>
      <c r="AJ459" s="152"/>
      <c r="AK459" s="152"/>
      <c r="AL459" s="152"/>
      <c r="AM459" s="151" t="s">
        <v>659</v>
      </c>
      <c r="AN459" s="152"/>
      <c r="AO459" s="152"/>
      <c r="AP459" s="153"/>
      <c r="AQ459" s="151" t="s">
        <v>659</v>
      </c>
      <c r="AR459" s="152"/>
      <c r="AS459" s="152"/>
      <c r="AT459" s="153"/>
      <c r="AU459" s="152" t="s">
        <v>659</v>
      </c>
      <c r="AV459" s="152"/>
      <c r="AW459" s="152"/>
      <c r="AX459" s="193"/>
      <c r="AY459">
        <f t="shared" si="68"/>
        <v>1</v>
      </c>
    </row>
    <row r="460" spans="1:51" ht="23.25"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659</v>
      </c>
      <c r="AF460" s="152"/>
      <c r="AG460" s="152"/>
      <c r="AH460" s="153"/>
      <c r="AI460" s="151" t="s">
        <v>659</v>
      </c>
      <c r="AJ460" s="152"/>
      <c r="AK460" s="152"/>
      <c r="AL460" s="152"/>
      <c r="AM460" s="151" t="s">
        <v>659</v>
      </c>
      <c r="AN460" s="152"/>
      <c r="AO460" s="152"/>
      <c r="AP460" s="153"/>
      <c r="AQ460" s="151" t="s">
        <v>659</v>
      </c>
      <c r="AR460" s="152"/>
      <c r="AS460" s="152"/>
      <c r="AT460" s="153"/>
      <c r="AU460" s="152" t="s">
        <v>659</v>
      </c>
      <c r="AV460" s="152"/>
      <c r="AW460" s="152"/>
      <c r="AX460" s="193"/>
      <c r="AY460">
        <f t="shared" si="68"/>
        <v>1</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8"/>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8"/>
      <c r="B482" s="238"/>
      <c r="C482" s="237"/>
      <c r="D482" s="238"/>
      <c r="E482" s="175" t="s">
        <v>659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8"/>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8"/>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6"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7"/>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87" customHeight="1" x14ac:dyDescent="0.15">
      <c r="A702" s="513" t="s">
        <v>139</v>
      </c>
      <c r="B702" s="514"/>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9" t="s">
        <v>657</v>
      </c>
      <c r="AE702" s="880"/>
      <c r="AF702" s="880"/>
      <c r="AG702" s="868" t="s">
        <v>666</v>
      </c>
      <c r="AH702" s="869"/>
      <c r="AI702" s="869"/>
      <c r="AJ702" s="869"/>
      <c r="AK702" s="869"/>
      <c r="AL702" s="869"/>
      <c r="AM702" s="869"/>
      <c r="AN702" s="869"/>
      <c r="AO702" s="869"/>
      <c r="AP702" s="869"/>
      <c r="AQ702" s="869"/>
      <c r="AR702" s="869"/>
      <c r="AS702" s="869"/>
      <c r="AT702" s="869"/>
      <c r="AU702" s="869"/>
      <c r="AV702" s="869"/>
      <c r="AW702" s="869"/>
      <c r="AX702" s="870"/>
    </row>
    <row r="703" spans="1:51" ht="46.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657</v>
      </c>
      <c r="AE703" s="170"/>
      <c r="AF703" s="170"/>
      <c r="AG703" s="652" t="s">
        <v>667</v>
      </c>
      <c r="AH703" s="653"/>
      <c r="AI703" s="653"/>
      <c r="AJ703" s="653"/>
      <c r="AK703" s="653"/>
      <c r="AL703" s="653"/>
      <c r="AM703" s="653"/>
      <c r="AN703" s="653"/>
      <c r="AO703" s="653"/>
      <c r="AP703" s="653"/>
      <c r="AQ703" s="653"/>
      <c r="AR703" s="653"/>
      <c r="AS703" s="653"/>
      <c r="AT703" s="653"/>
      <c r="AU703" s="653"/>
      <c r="AV703" s="653"/>
      <c r="AW703" s="653"/>
      <c r="AX703" s="654"/>
    </row>
    <row r="704" spans="1:51" ht="85.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657</v>
      </c>
      <c r="AE704" s="570"/>
      <c r="AF704" s="570"/>
      <c r="AG704" s="409" t="s">
        <v>668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5" t="s">
        <v>38</v>
      </c>
      <c r="B705" s="754"/>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0" t="s">
        <v>671</v>
      </c>
      <c r="AE705" s="721"/>
      <c r="AF705" s="721"/>
      <c r="AG705" s="175" t="s">
        <v>324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8"/>
      <c r="D706" s="599"/>
      <c r="E706" s="671" t="s">
        <v>299</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672</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5"/>
      <c r="C707" s="600"/>
      <c r="D707" s="601"/>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7" t="s">
        <v>672</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35.25" customHeight="1" x14ac:dyDescent="0.15">
      <c r="A708" s="643"/>
      <c r="B708" s="644"/>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5" t="s">
        <v>657</v>
      </c>
      <c r="AE708" s="656"/>
      <c r="AF708" s="656"/>
      <c r="AG708" s="510" t="s">
        <v>669</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3"/>
      <c r="B709" s="644"/>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671</v>
      </c>
      <c r="AE709" s="170"/>
      <c r="AF709" s="170"/>
      <c r="AG709" s="652" t="s">
        <v>324</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671</v>
      </c>
      <c r="AE710" s="170"/>
      <c r="AF710" s="170"/>
      <c r="AG710" s="652" t="s">
        <v>324</v>
      </c>
      <c r="AH710" s="653"/>
      <c r="AI710" s="653"/>
      <c r="AJ710" s="653"/>
      <c r="AK710" s="653"/>
      <c r="AL710" s="653"/>
      <c r="AM710" s="653"/>
      <c r="AN710" s="653"/>
      <c r="AO710" s="653"/>
      <c r="AP710" s="653"/>
      <c r="AQ710" s="653"/>
      <c r="AR710" s="653"/>
      <c r="AS710" s="653"/>
      <c r="AT710" s="653"/>
      <c r="AU710" s="653"/>
      <c r="AV710" s="653"/>
      <c r="AW710" s="653"/>
      <c r="AX710" s="654"/>
    </row>
    <row r="711" spans="1:50" ht="35.25" customHeight="1" x14ac:dyDescent="0.15">
      <c r="A711" s="643"/>
      <c r="B711" s="644"/>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657</v>
      </c>
      <c r="AE711" s="170"/>
      <c r="AF711" s="170"/>
      <c r="AG711" s="652" t="s">
        <v>670</v>
      </c>
      <c r="AH711" s="653"/>
      <c r="AI711" s="653"/>
      <c r="AJ711" s="653"/>
      <c r="AK711" s="653"/>
      <c r="AL711" s="653"/>
      <c r="AM711" s="653"/>
      <c r="AN711" s="653"/>
      <c r="AO711" s="653"/>
      <c r="AP711" s="653"/>
      <c r="AQ711" s="653"/>
      <c r="AR711" s="653"/>
      <c r="AS711" s="653"/>
      <c r="AT711" s="653"/>
      <c r="AU711" s="653"/>
      <c r="AV711" s="653"/>
      <c r="AW711" s="653"/>
      <c r="AX711" s="654"/>
    </row>
    <row r="712" spans="1:50" ht="55.5" customHeight="1" x14ac:dyDescent="0.15">
      <c r="A712" s="643"/>
      <c r="B712" s="644"/>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657</v>
      </c>
      <c r="AE712" s="570"/>
      <c r="AF712" s="570"/>
      <c r="AG712" s="578" t="s">
        <v>681</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652" t="s">
        <v>324</v>
      </c>
      <c r="AH713" s="653"/>
      <c r="AI713" s="653"/>
      <c r="AJ713" s="653"/>
      <c r="AK713" s="653"/>
      <c r="AL713" s="653"/>
      <c r="AM713" s="653"/>
      <c r="AN713" s="653"/>
      <c r="AO713" s="653"/>
      <c r="AP713" s="653"/>
      <c r="AQ713" s="653"/>
      <c r="AR713" s="653"/>
      <c r="AS713" s="653"/>
      <c r="AT713" s="653"/>
      <c r="AU713" s="653"/>
      <c r="AV713" s="653"/>
      <c r="AW713" s="653"/>
      <c r="AX713" s="654"/>
    </row>
    <row r="714" spans="1:50" ht="36"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5" t="s">
        <v>657</v>
      </c>
      <c r="AE714" s="576"/>
      <c r="AF714" s="577"/>
      <c r="AG714" s="677" t="s">
        <v>686</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5"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682</v>
      </c>
      <c r="AE715" s="656"/>
      <c r="AF715" s="762"/>
      <c r="AG715" s="510" t="s">
        <v>685</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671</v>
      </c>
      <c r="AE716" s="744"/>
      <c r="AF716" s="744"/>
      <c r="AG716" s="652" t="s">
        <v>324</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682</v>
      </c>
      <c r="AE717" s="170"/>
      <c r="AF717" s="170"/>
      <c r="AG717" s="652" t="s">
        <v>683</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671</v>
      </c>
      <c r="AE718" s="170"/>
      <c r="AF718" s="170"/>
      <c r="AG718" s="178" t="s">
        <v>324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0"/>
      <c r="AD719" s="655" t="s">
        <v>657</v>
      </c>
      <c r="AE719" s="656"/>
      <c r="AF719" s="656"/>
      <c r="AG719" s="175" t="s">
        <v>679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902"/>
      <c r="D721" s="903"/>
      <c r="E721" s="903"/>
      <c r="F721" s="904"/>
      <c r="G721" s="920"/>
      <c r="H721" s="921"/>
      <c r="I721" s="63" t="str">
        <f>IF(OR(G721="　", G721=""), "", "-")</f>
        <v/>
      </c>
      <c r="J721" s="901" t="s">
        <v>659</v>
      </c>
      <c r="K721" s="901"/>
      <c r="L721" s="63" t="str">
        <f>IF(M721="","","-")</f>
        <v/>
      </c>
      <c r="M721" s="64"/>
      <c r="N721" s="898" t="s">
        <v>646</v>
      </c>
      <c r="O721" s="899"/>
      <c r="P721" s="899"/>
      <c r="Q721" s="899"/>
      <c r="R721" s="899"/>
      <c r="S721" s="899"/>
      <c r="T721" s="899"/>
      <c r="U721" s="899"/>
      <c r="V721" s="899"/>
      <c r="W721" s="899"/>
      <c r="X721" s="899"/>
      <c r="Y721" s="899"/>
      <c r="Z721" s="899"/>
      <c r="AA721" s="899"/>
      <c r="AB721" s="899"/>
      <c r="AC721" s="899"/>
      <c r="AD721" s="899"/>
      <c r="AE721" s="899"/>
      <c r="AF721" s="900"/>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8"/>
      <c r="B722" s="639"/>
      <c r="C722" s="902" t="s">
        <v>647</v>
      </c>
      <c r="D722" s="903"/>
      <c r="E722" s="903"/>
      <c r="F722" s="904"/>
      <c r="G722" s="920"/>
      <c r="H722" s="921"/>
      <c r="I722" s="63" t="str">
        <f t="shared" ref="I722:I725" si="113">IF(OR(G722="　", G722=""), "", "-")</f>
        <v/>
      </c>
      <c r="J722" s="901" t="s">
        <v>659</v>
      </c>
      <c r="K722" s="901"/>
      <c r="L722" s="63" t="str">
        <f t="shared" ref="L722:L725" si="114">IF(M722="","","-")</f>
        <v/>
      </c>
      <c r="M722" s="64"/>
      <c r="N722" s="898" t="s">
        <v>648</v>
      </c>
      <c r="O722" s="899"/>
      <c r="P722" s="899"/>
      <c r="Q722" s="899"/>
      <c r="R722" s="899"/>
      <c r="S722" s="899"/>
      <c r="T722" s="899"/>
      <c r="U722" s="899"/>
      <c r="V722" s="899"/>
      <c r="W722" s="899"/>
      <c r="X722" s="899"/>
      <c r="Y722" s="899"/>
      <c r="Z722" s="899"/>
      <c r="AA722" s="899"/>
      <c r="AB722" s="899"/>
      <c r="AC722" s="899"/>
      <c r="AD722" s="899"/>
      <c r="AE722" s="899"/>
      <c r="AF722" s="900"/>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8"/>
      <c r="B723" s="639"/>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8"/>
      <c r="B724" s="639"/>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0"/>
      <c r="B725" s="641"/>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7" t="s">
        <v>52</v>
      </c>
      <c r="D726" s="565"/>
      <c r="E726" s="565"/>
      <c r="F726" s="566"/>
      <c r="G726" s="782" t="s">
        <v>684</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7"/>
      <c r="B727" s="608"/>
      <c r="C727" s="683" t="s">
        <v>56</v>
      </c>
      <c r="D727" s="684"/>
      <c r="E727" s="684"/>
      <c r="F727" s="685"/>
      <c r="G727" s="780" t="s">
        <v>675</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30" customHeight="1" thickBot="1" x14ac:dyDescent="0.2">
      <c r="A729" s="750" t="s">
        <v>661</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2" t="s">
        <v>689</v>
      </c>
      <c r="B731" s="603"/>
      <c r="C731" s="603"/>
      <c r="D731" s="603"/>
      <c r="E731" s="604"/>
      <c r="F731" s="668" t="s">
        <v>687</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2" t="s">
        <v>300</v>
      </c>
      <c r="B733" s="603"/>
      <c r="C733" s="603"/>
      <c r="D733" s="603"/>
      <c r="E733" s="604"/>
      <c r="F733" s="751" t="s">
        <v>688</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30" customHeight="1" thickBot="1" x14ac:dyDescent="0.2">
      <c r="A735" s="595" t="s">
        <v>659</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590</v>
      </c>
      <c r="B737" s="143"/>
      <c r="C737" s="143"/>
      <c r="D737" s="144"/>
      <c r="E737" s="90" t="s">
        <v>649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463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465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304</v>
      </c>
      <c r="B787" s="746"/>
      <c r="C787" s="746"/>
      <c r="D787" s="746"/>
      <c r="E787" s="746"/>
      <c r="F787" s="747"/>
      <c r="G787" s="423" t="s">
        <v>662</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636</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48"/>
      <c r="C788" s="748"/>
      <c r="D788" s="748"/>
      <c r="E788" s="748"/>
      <c r="F788" s="749"/>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31.5" customHeight="1" x14ac:dyDescent="0.15">
      <c r="A789" s="540"/>
      <c r="B789" s="748"/>
      <c r="C789" s="748"/>
      <c r="D789" s="748"/>
      <c r="E789" s="748"/>
      <c r="F789" s="749"/>
      <c r="G789" s="433" t="s">
        <v>663</v>
      </c>
      <c r="H789" s="434"/>
      <c r="I789" s="434"/>
      <c r="J789" s="434"/>
      <c r="K789" s="435"/>
      <c r="L789" s="436" t="s">
        <v>664</v>
      </c>
      <c r="M789" s="437"/>
      <c r="N789" s="437"/>
      <c r="O789" s="437"/>
      <c r="P789" s="437"/>
      <c r="Q789" s="437"/>
      <c r="R789" s="437"/>
      <c r="S789" s="437"/>
      <c r="T789" s="437"/>
      <c r="U789" s="437"/>
      <c r="V789" s="437"/>
      <c r="W789" s="437"/>
      <c r="X789" s="438"/>
      <c r="Y789" s="439">
        <v>57</v>
      </c>
      <c r="Z789" s="440"/>
      <c r="AA789" s="440"/>
      <c r="AB789" s="541"/>
      <c r="AC789" s="433" t="s">
        <v>636</v>
      </c>
      <c r="AD789" s="434"/>
      <c r="AE789" s="434"/>
      <c r="AF789" s="434"/>
      <c r="AG789" s="435"/>
      <c r="AH789" s="436" t="s">
        <v>636</v>
      </c>
      <c r="AI789" s="437"/>
      <c r="AJ789" s="437"/>
      <c r="AK789" s="437"/>
      <c r="AL789" s="437"/>
      <c r="AM789" s="437"/>
      <c r="AN789" s="437"/>
      <c r="AO789" s="437"/>
      <c r="AP789" s="437"/>
      <c r="AQ789" s="437"/>
      <c r="AR789" s="437"/>
      <c r="AS789" s="437"/>
      <c r="AT789" s="438"/>
      <c r="AU789" s="439" t="s">
        <v>636</v>
      </c>
      <c r="AV789" s="440"/>
      <c r="AW789" s="440"/>
      <c r="AX789" s="441"/>
    </row>
    <row r="790" spans="1:51" ht="24.75" customHeight="1" x14ac:dyDescent="0.15">
      <c r="A790" s="540"/>
      <c r="B790" s="748"/>
      <c r="C790" s="748"/>
      <c r="D790" s="748"/>
      <c r="E790" s="748"/>
      <c r="F790" s="749"/>
      <c r="G790" s="333" t="s">
        <v>674</v>
      </c>
      <c r="H790" s="334"/>
      <c r="I790" s="334"/>
      <c r="J790" s="334"/>
      <c r="K790" s="335"/>
      <c r="L790" s="609" t="s">
        <v>674</v>
      </c>
      <c r="M790" s="384"/>
      <c r="N790" s="384"/>
      <c r="O790" s="384"/>
      <c r="P790" s="384"/>
      <c r="Q790" s="384"/>
      <c r="R790" s="384"/>
      <c r="S790" s="384"/>
      <c r="T790" s="384"/>
      <c r="U790" s="384"/>
      <c r="V790" s="384"/>
      <c r="W790" s="384"/>
      <c r="X790" s="385"/>
      <c r="Y790" s="380" t="s">
        <v>674</v>
      </c>
      <c r="Z790" s="381"/>
      <c r="AA790" s="381"/>
      <c r="AB790" s="387"/>
      <c r="AC790" s="333" t="s">
        <v>674</v>
      </c>
      <c r="AD790" s="334"/>
      <c r="AE790" s="334"/>
      <c r="AF790" s="334"/>
      <c r="AG790" s="335"/>
      <c r="AH790" s="609" t="s">
        <v>674</v>
      </c>
      <c r="AI790" s="384"/>
      <c r="AJ790" s="384"/>
      <c r="AK790" s="384"/>
      <c r="AL790" s="384"/>
      <c r="AM790" s="384"/>
      <c r="AN790" s="384"/>
      <c r="AO790" s="384"/>
      <c r="AP790" s="384"/>
      <c r="AQ790" s="384"/>
      <c r="AR790" s="384"/>
      <c r="AS790" s="384"/>
      <c r="AT790" s="385"/>
      <c r="AU790" s="380" t="s">
        <v>674</v>
      </c>
      <c r="AV790" s="381"/>
      <c r="AW790" s="381"/>
      <c r="AX790" s="382"/>
    </row>
    <row r="791" spans="1:51" ht="24.75" hidden="1" customHeight="1" x14ac:dyDescent="0.15">
      <c r="A791" s="540"/>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0"/>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0"/>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0"/>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0"/>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0"/>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0"/>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0"/>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0"/>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57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0"/>
      <c r="B800" s="748"/>
      <c r="C800" s="748"/>
      <c r="D800" s="748"/>
      <c r="E800" s="748"/>
      <c r="F800" s="749"/>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8"/>
      <c r="C801" s="748"/>
      <c r="D801" s="748"/>
      <c r="E801" s="748"/>
      <c r="F801" s="749"/>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8"/>
      <c r="C802" s="748"/>
      <c r="D802" s="748"/>
      <c r="E802" s="748"/>
      <c r="F802" s="749"/>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48"/>
      <c r="C813" s="748"/>
      <c r="D813" s="748"/>
      <c r="E813" s="748"/>
      <c r="F813" s="749"/>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8"/>
      <c r="C814" s="748"/>
      <c r="D814" s="748"/>
      <c r="E814" s="748"/>
      <c r="F814" s="749"/>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8"/>
      <c r="C815" s="748"/>
      <c r="D815" s="748"/>
      <c r="E815" s="748"/>
      <c r="F815" s="749"/>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48"/>
      <c r="C826" s="748"/>
      <c r="D826" s="748"/>
      <c r="E826" s="748"/>
      <c r="F826" s="749"/>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8"/>
      <c r="C827" s="748"/>
      <c r="D827" s="748"/>
      <c r="E827" s="748"/>
      <c r="F827" s="749"/>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8"/>
      <c r="C828" s="748"/>
      <c r="D828" s="748"/>
      <c r="E828" s="748"/>
      <c r="F828" s="749"/>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9" t="s">
        <v>265</v>
      </c>
      <c r="AM839" s="940"/>
      <c r="AN839" s="940"/>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665</v>
      </c>
      <c r="D845" s="400"/>
      <c r="E845" s="400"/>
      <c r="F845" s="400"/>
      <c r="G845" s="400"/>
      <c r="H845" s="400"/>
      <c r="I845" s="400"/>
      <c r="J845" s="401" t="s">
        <v>636</v>
      </c>
      <c r="K845" s="402"/>
      <c r="L845" s="402"/>
      <c r="M845" s="402"/>
      <c r="N845" s="402"/>
      <c r="O845" s="402"/>
      <c r="P845" s="411" t="s">
        <v>636</v>
      </c>
      <c r="Q845" s="411"/>
      <c r="R845" s="411"/>
      <c r="S845" s="411"/>
      <c r="T845" s="411"/>
      <c r="U845" s="411"/>
      <c r="V845" s="411"/>
      <c r="W845" s="411"/>
      <c r="X845" s="411"/>
      <c r="Y845" s="303">
        <v>57</v>
      </c>
      <c r="Z845" s="304"/>
      <c r="AA845" s="304"/>
      <c r="AB845" s="305"/>
      <c r="AC845" s="415" t="s">
        <v>79</v>
      </c>
      <c r="AD845" s="416"/>
      <c r="AE845" s="416"/>
      <c r="AF845" s="416"/>
      <c r="AG845" s="416"/>
      <c r="AH845" s="403" t="s">
        <v>636</v>
      </c>
      <c r="AI845" s="404"/>
      <c r="AJ845" s="404"/>
      <c r="AK845" s="404"/>
      <c r="AL845" s="311" t="s">
        <v>636</v>
      </c>
      <c r="AM845" s="312"/>
      <c r="AN845" s="312"/>
      <c r="AO845" s="313"/>
      <c r="AP845" s="306" t="s">
        <v>636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1" t="s">
        <v>265</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875" t="s">
        <v>636</v>
      </c>
      <c r="F1110" s="875"/>
      <c r="G1110" s="875"/>
      <c r="H1110" s="875"/>
      <c r="I1110" s="875"/>
      <c r="J1110" s="401" t="s">
        <v>636</v>
      </c>
      <c r="K1110" s="402"/>
      <c r="L1110" s="402"/>
      <c r="M1110" s="402"/>
      <c r="N1110" s="402"/>
      <c r="O1110" s="402"/>
      <c r="P1110" s="411" t="s">
        <v>636</v>
      </c>
      <c r="Q1110" s="411"/>
      <c r="R1110" s="411"/>
      <c r="S1110" s="411"/>
      <c r="T1110" s="411"/>
      <c r="U1110" s="411"/>
      <c r="V1110" s="411"/>
      <c r="W1110" s="411"/>
      <c r="X1110" s="411"/>
      <c r="Y1110" s="303" t="s">
        <v>636</v>
      </c>
      <c r="Z1110" s="304"/>
      <c r="AA1110" s="304"/>
      <c r="AB1110" s="305"/>
      <c r="AC1110" s="878"/>
      <c r="AD1110" s="878"/>
      <c r="AE1110" s="878"/>
      <c r="AF1110" s="878"/>
      <c r="AG1110" s="878"/>
      <c r="AH1110" s="309" t="s">
        <v>636</v>
      </c>
      <c r="AI1110" s="310"/>
      <c r="AJ1110" s="310"/>
      <c r="AK1110" s="310"/>
      <c r="AL1110" s="311" t="s">
        <v>636</v>
      </c>
      <c r="AM1110" s="312"/>
      <c r="AN1110" s="312"/>
      <c r="AO1110" s="313"/>
      <c r="AP1110" s="306" t="s">
        <v>636</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3" priority="14019">
      <formula>IF(RIGHT(TEXT(P14,"0.#"),1)=".",FALSE,TRUE)</formula>
    </cfRule>
    <cfRule type="expression" dxfId="2112" priority="14020">
      <formula>IF(RIGHT(TEXT(P14,"0.#"),1)=".",TRUE,FALSE)</formula>
    </cfRule>
  </conditionalFormatting>
  <conditionalFormatting sqref="AE32">
    <cfRule type="expression" dxfId="2111" priority="14009">
      <formula>IF(RIGHT(TEXT(AE32,"0.#"),1)=".",FALSE,TRUE)</formula>
    </cfRule>
    <cfRule type="expression" dxfId="2110" priority="14010">
      <formula>IF(RIGHT(TEXT(AE32,"0.#"),1)=".",TRUE,FALSE)</formula>
    </cfRule>
  </conditionalFormatting>
  <conditionalFormatting sqref="P18:AX18">
    <cfRule type="expression" dxfId="2109" priority="13895">
      <formula>IF(RIGHT(TEXT(P18,"0.#"),1)=".",FALSE,TRUE)</formula>
    </cfRule>
    <cfRule type="expression" dxfId="2108" priority="13896">
      <formula>IF(RIGHT(TEXT(P18,"0.#"),1)=".",TRUE,FALSE)</formula>
    </cfRule>
  </conditionalFormatting>
  <conditionalFormatting sqref="Y790">
    <cfRule type="expression" dxfId="2107" priority="13891">
      <formula>IF(RIGHT(TEXT(Y790,"0.#"),1)=".",FALSE,TRUE)</formula>
    </cfRule>
    <cfRule type="expression" dxfId="2106" priority="13892">
      <formula>IF(RIGHT(TEXT(Y790,"0.#"),1)=".",TRUE,FALSE)</formula>
    </cfRule>
  </conditionalFormatting>
  <conditionalFormatting sqref="Y799">
    <cfRule type="expression" dxfId="2105" priority="13887">
      <formula>IF(RIGHT(TEXT(Y799,"0.#"),1)=".",FALSE,TRUE)</formula>
    </cfRule>
    <cfRule type="expression" dxfId="2104" priority="13888">
      <formula>IF(RIGHT(TEXT(Y799,"0.#"),1)=".",TRUE,FALSE)</formula>
    </cfRule>
  </conditionalFormatting>
  <conditionalFormatting sqref="Y830:Y837 Y828 Y817:Y824 Y815 Y804:Y811 Y802">
    <cfRule type="expression" dxfId="2103" priority="13669">
      <formula>IF(RIGHT(TEXT(Y802,"0.#"),1)=".",FALSE,TRUE)</formula>
    </cfRule>
    <cfRule type="expression" dxfId="2102" priority="13670">
      <formula>IF(RIGHT(TEXT(Y802,"0.#"),1)=".",TRUE,FALSE)</formula>
    </cfRule>
  </conditionalFormatting>
  <conditionalFormatting sqref="P16:AQ17 P15:AX15 P13:AX13">
    <cfRule type="expression" dxfId="2101" priority="13717">
      <formula>IF(RIGHT(TEXT(P13,"0.#"),1)=".",FALSE,TRUE)</formula>
    </cfRule>
    <cfRule type="expression" dxfId="2100" priority="13718">
      <formula>IF(RIGHT(TEXT(P13,"0.#"),1)=".",TRUE,FALSE)</formula>
    </cfRule>
  </conditionalFormatting>
  <conditionalFormatting sqref="P19:AJ19">
    <cfRule type="expression" dxfId="2099" priority="13715">
      <formula>IF(RIGHT(TEXT(P19,"0.#"),1)=".",FALSE,TRUE)</formula>
    </cfRule>
    <cfRule type="expression" dxfId="2098" priority="13716">
      <formula>IF(RIGHT(TEXT(P19,"0.#"),1)=".",TRUE,FALSE)</formula>
    </cfRule>
  </conditionalFormatting>
  <conditionalFormatting sqref="AE101 AQ101">
    <cfRule type="expression" dxfId="2097" priority="13707">
      <formula>IF(RIGHT(TEXT(AE101,"0.#"),1)=".",FALSE,TRUE)</formula>
    </cfRule>
    <cfRule type="expression" dxfId="2096" priority="13708">
      <formula>IF(RIGHT(TEXT(AE101,"0.#"),1)=".",TRUE,FALSE)</formula>
    </cfRule>
  </conditionalFormatting>
  <conditionalFormatting sqref="Y791:Y798">
    <cfRule type="expression" dxfId="2095" priority="13693">
      <formula>IF(RIGHT(TEXT(Y791,"0.#"),1)=".",FALSE,TRUE)</formula>
    </cfRule>
    <cfRule type="expression" dxfId="2094" priority="13694">
      <formula>IF(RIGHT(TEXT(Y791,"0.#"),1)=".",TRUE,FALSE)</formula>
    </cfRule>
  </conditionalFormatting>
  <conditionalFormatting sqref="AU790">
    <cfRule type="expression" dxfId="2093" priority="13691">
      <formula>IF(RIGHT(TEXT(AU790,"0.#"),1)=".",FALSE,TRUE)</formula>
    </cfRule>
    <cfRule type="expression" dxfId="2092" priority="13692">
      <formula>IF(RIGHT(TEXT(AU790,"0.#"),1)=".",TRUE,FALSE)</formula>
    </cfRule>
  </conditionalFormatting>
  <conditionalFormatting sqref="AU799">
    <cfRule type="expression" dxfId="2091" priority="13689">
      <formula>IF(RIGHT(TEXT(AU799,"0.#"),1)=".",FALSE,TRUE)</formula>
    </cfRule>
    <cfRule type="expression" dxfId="2090" priority="13690">
      <formula>IF(RIGHT(TEXT(AU799,"0.#"),1)=".",TRUE,FALSE)</formula>
    </cfRule>
  </conditionalFormatting>
  <conditionalFormatting sqref="AU791:AU798">
    <cfRule type="expression" dxfId="2089" priority="13687">
      <formula>IF(RIGHT(TEXT(AU791,"0.#"),1)=".",FALSE,TRUE)</formula>
    </cfRule>
    <cfRule type="expression" dxfId="2088" priority="13688">
      <formula>IF(RIGHT(TEXT(AU791,"0.#"),1)=".",TRUE,FALSE)</formula>
    </cfRule>
  </conditionalFormatting>
  <conditionalFormatting sqref="Y829 Y816 Y803">
    <cfRule type="expression" dxfId="2087" priority="13673">
      <formula>IF(RIGHT(TEXT(Y803,"0.#"),1)=".",FALSE,TRUE)</formula>
    </cfRule>
    <cfRule type="expression" dxfId="2086" priority="13674">
      <formula>IF(RIGHT(TEXT(Y803,"0.#"),1)=".",TRUE,FALSE)</formula>
    </cfRule>
  </conditionalFormatting>
  <conditionalFormatting sqref="Y838 Y825 Y812">
    <cfRule type="expression" dxfId="2085" priority="13671">
      <formula>IF(RIGHT(TEXT(Y812,"0.#"),1)=".",FALSE,TRUE)</formula>
    </cfRule>
    <cfRule type="expression" dxfId="2084" priority="13672">
      <formula>IF(RIGHT(TEXT(Y812,"0.#"),1)=".",TRUE,FALSE)</formula>
    </cfRule>
  </conditionalFormatting>
  <conditionalFormatting sqref="AU829 AU816 AU803">
    <cfRule type="expression" dxfId="2083" priority="13667">
      <formula>IF(RIGHT(TEXT(AU803,"0.#"),1)=".",FALSE,TRUE)</formula>
    </cfRule>
    <cfRule type="expression" dxfId="2082" priority="13668">
      <formula>IF(RIGHT(TEXT(AU803,"0.#"),1)=".",TRUE,FALSE)</formula>
    </cfRule>
  </conditionalFormatting>
  <conditionalFormatting sqref="AU838 AU825 AU812">
    <cfRule type="expression" dxfId="2081" priority="13665">
      <formula>IF(RIGHT(TEXT(AU812,"0.#"),1)=".",FALSE,TRUE)</formula>
    </cfRule>
    <cfRule type="expression" dxfId="2080" priority="13666">
      <formula>IF(RIGHT(TEXT(AU812,"0.#"),1)=".",TRUE,FALSE)</formula>
    </cfRule>
  </conditionalFormatting>
  <conditionalFormatting sqref="AU830:AU837 AU828 AU817:AU824 AU815 AU804:AU811 AU802">
    <cfRule type="expression" dxfId="2079" priority="13663">
      <formula>IF(RIGHT(TEXT(AU802,"0.#"),1)=".",FALSE,TRUE)</formula>
    </cfRule>
    <cfRule type="expression" dxfId="2078" priority="13664">
      <formula>IF(RIGHT(TEXT(AU802,"0.#"),1)=".",TRUE,FALSE)</formula>
    </cfRule>
  </conditionalFormatting>
  <conditionalFormatting sqref="AM87">
    <cfRule type="expression" dxfId="2077" priority="13317">
      <formula>IF(RIGHT(TEXT(AM87,"0.#"),1)=".",FALSE,TRUE)</formula>
    </cfRule>
    <cfRule type="expression" dxfId="2076" priority="13318">
      <formula>IF(RIGHT(TEXT(AM87,"0.#"),1)=".",TRUE,FALSE)</formula>
    </cfRule>
  </conditionalFormatting>
  <conditionalFormatting sqref="AE55">
    <cfRule type="expression" dxfId="2075" priority="13385">
      <formula>IF(RIGHT(TEXT(AE55,"0.#"),1)=".",FALSE,TRUE)</formula>
    </cfRule>
    <cfRule type="expression" dxfId="2074" priority="13386">
      <formula>IF(RIGHT(TEXT(AE55,"0.#"),1)=".",TRUE,FALSE)</formula>
    </cfRule>
  </conditionalFormatting>
  <conditionalFormatting sqref="AI55">
    <cfRule type="expression" dxfId="2073" priority="13383">
      <formula>IF(RIGHT(TEXT(AI55,"0.#"),1)=".",FALSE,TRUE)</formula>
    </cfRule>
    <cfRule type="expression" dxfId="2072" priority="13384">
      <formula>IF(RIGHT(TEXT(AI55,"0.#"),1)=".",TRUE,FALSE)</formula>
    </cfRule>
  </conditionalFormatting>
  <conditionalFormatting sqref="AM34">
    <cfRule type="expression" dxfId="2071" priority="13463">
      <formula>IF(RIGHT(TEXT(AM34,"0.#"),1)=".",FALSE,TRUE)</formula>
    </cfRule>
    <cfRule type="expression" dxfId="2070" priority="13464">
      <formula>IF(RIGHT(TEXT(AM34,"0.#"),1)=".",TRUE,FALSE)</formula>
    </cfRule>
  </conditionalFormatting>
  <conditionalFormatting sqref="AE33">
    <cfRule type="expression" dxfId="2069" priority="13477">
      <formula>IF(RIGHT(TEXT(AE33,"0.#"),1)=".",FALSE,TRUE)</formula>
    </cfRule>
    <cfRule type="expression" dxfId="2068" priority="13478">
      <formula>IF(RIGHT(TEXT(AE33,"0.#"),1)=".",TRUE,FALSE)</formula>
    </cfRule>
  </conditionalFormatting>
  <conditionalFormatting sqref="AE34">
    <cfRule type="expression" dxfId="2067" priority="13475">
      <formula>IF(RIGHT(TEXT(AE34,"0.#"),1)=".",FALSE,TRUE)</formula>
    </cfRule>
    <cfRule type="expression" dxfId="2066" priority="13476">
      <formula>IF(RIGHT(TEXT(AE34,"0.#"),1)=".",TRUE,FALSE)</formula>
    </cfRule>
  </conditionalFormatting>
  <conditionalFormatting sqref="AI34">
    <cfRule type="expression" dxfId="2065" priority="13473">
      <formula>IF(RIGHT(TEXT(AI34,"0.#"),1)=".",FALSE,TRUE)</formula>
    </cfRule>
    <cfRule type="expression" dxfId="2064" priority="13474">
      <formula>IF(RIGHT(TEXT(AI34,"0.#"),1)=".",TRUE,FALSE)</formula>
    </cfRule>
  </conditionalFormatting>
  <conditionalFormatting sqref="AI33">
    <cfRule type="expression" dxfId="2063" priority="13471">
      <formula>IF(RIGHT(TEXT(AI33,"0.#"),1)=".",FALSE,TRUE)</formula>
    </cfRule>
    <cfRule type="expression" dxfId="2062" priority="13472">
      <formula>IF(RIGHT(TEXT(AI33,"0.#"),1)=".",TRUE,FALSE)</formula>
    </cfRule>
  </conditionalFormatting>
  <conditionalFormatting sqref="AI32">
    <cfRule type="expression" dxfId="2061" priority="13469">
      <formula>IF(RIGHT(TEXT(AI32,"0.#"),1)=".",FALSE,TRUE)</formula>
    </cfRule>
    <cfRule type="expression" dxfId="2060" priority="13470">
      <formula>IF(RIGHT(TEXT(AI32,"0.#"),1)=".",TRUE,FALSE)</formula>
    </cfRule>
  </conditionalFormatting>
  <conditionalFormatting sqref="AM32">
    <cfRule type="expression" dxfId="2059" priority="13467">
      <formula>IF(RIGHT(TEXT(AM32,"0.#"),1)=".",FALSE,TRUE)</formula>
    </cfRule>
    <cfRule type="expression" dxfId="2058" priority="13468">
      <formula>IF(RIGHT(TEXT(AM32,"0.#"),1)=".",TRUE,FALSE)</formula>
    </cfRule>
  </conditionalFormatting>
  <conditionalFormatting sqref="AM33">
    <cfRule type="expression" dxfId="2057" priority="13465">
      <formula>IF(RIGHT(TEXT(AM33,"0.#"),1)=".",FALSE,TRUE)</formula>
    </cfRule>
    <cfRule type="expression" dxfId="2056" priority="13466">
      <formula>IF(RIGHT(TEXT(AM33,"0.#"),1)=".",TRUE,FALSE)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7:AO874">
    <cfRule type="expression" dxfId="1813" priority="6641">
      <formula>IF(AND(AL847&gt;=0, RIGHT(TEXT(AL847,"0.#"),1)&lt;&gt;"."),TRUE,FALSE)</formula>
    </cfRule>
    <cfRule type="expression" dxfId="1812" priority="6642">
      <formula>IF(AND(AL847&gt;=0, RIGHT(TEXT(AL847,"0.#"),1)="."),TRUE,FALSE)</formula>
    </cfRule>
    <cfRule type="expression" dxfId="1811" priority="6643">
      <formula>IF(AND(AL847&lt;0, RIGHT(TEXT(AL847,"0.#"),1)&lt;&gt;"."),TRUE,FALSE)</formula>
    </cfRule>
    <cfRule type="expression" dxfId="1810" priority="6644">
      <formula>IF(AND(AL847&lt;0, RIGHT(TEXT(AL847,"0.#"),1)="."),TRUE,FALSE)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7:Y874">
    <cfRule type="expression" dxfId="1739" priority="2969">
      <formula>IF(RIGHT(TEXT(Y847,"0.#"),1)=".",FALSE,TRUE)</formula>
    </cfRule>
    <cfRule type="expression" dxfId="1738" priority="2970">
      <formula>IF(RIGHT(TEXT(Y847,"0.#"),1)=".",TRUE,FALSE)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11:AO1139">
    <cfRule type="expression" dxfId="1709" priority="2875">
      <formula>IF(AND(AL1111&gt;=0, RIGHT(TEXT(AL1111,"0.#"),1)&lt;&gt;"."),TRUE,FALSE)</formula>
    </cfRule>
    <cfRule type="expression" dxfId="1708" priority="2876">
      <formula>IF(AND(AL1111&gt;=0, RIGHT(TEXT(AL1111,"0.#"),1)="."),TRUE,FALSE)</formula>
    </cfRule>
    <cfRule type="expression" dxfId="1707" priority="2877">
      <formula>IF(AND(AL1111&lt;0, RIGHT(TEXT(AL1111,"0.#"),1)&lt;&gt;"."),TRUE,FALSE)</formula>
    </cfRule>
    <cfRule type="expression" dxfId="1706" priority="2878">
      <formula>IF(AND(AL1111&lt;0, RIGHT(TEXT(AL1111,"0.#"),1)="."),TRUE,FALSE)</formula>
    </cfRule>
  </conditionalFormatting>
  <conditionalFormatting sqref="Y1111:Y1139">
    <cfRule type="expression" dxfId="1705" priority="2873">
      <formula>IF(RIGHT(TEXT(Y1111,"0.#"),1)=".",FALSE,TRUE)</formula>
    </cfRule>
    <cfRule type="expression" dxfId="1704" priority="2874">
      <formula>IF(RIGHT(TEXT(Y1111,"0.#"),1)=".",TRUE,FALSE)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46:AO846">
    <cfRule type="expression" dxfId="1695" priority="2827">
      <formula>IF(AND(AL846&gt;=0, RIGHT(TEXT(AL846,"0.#"),1)&lt;&gt;"."),TRUE,FALSE)</formula>
    </cfRule>
    <cfRule type="expression" dxfId="1694" priority="2828">
      <formula>IF(AND(AL846&gt;=0, RIGHT(TEXT(AL846,"0.#"),1)="."),TRUE,FALSE)</formula>
    </cfRule>
    <cfRule type="expression" dxfId="1693" priority="2829">
      <formula>IF(AND(AL846&lt;0, RIGHT(TEXT(AL846,"0.#"),1)&lt;&gt;"."),TRUE,FALSE)</formula>
    </cfRule>
    <cfRule type="expression" dxfId="1692" priority="2830">
      <formula>IF(AND(AL846&lt;0, RIGHT(TEXT(AL846,"0.#"),1)="."),TRUE,FALSE)</formula>
    </cfRule>
  </conditionalFormatting>
  <conditionalFormatting sqref="Y846">
    <cfRule type="expression" dxfId="1691" priority="2825">
      <formula>IF(RIGHT(TEXT(Y846,"0.#"),1)=".",FALSE,TRUE)</formula>
    </cfRule>
    <cfRule type="expression" dxfId="1690" priority="2826">
      <formula>IF(RIGHT(TEXT(Y846,"0.#"),1)=".",TRUE,FALSE)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8:Y879">
    <cfRule type="expression" dxfId="1371" priority="2079">
      <formula>IF(RIGHT(TEXT(Y878,"0.#"),1)=".",FALSE,TRUE)</formula>
    </cfRule>
    <cfRule type="expression" dxfId="1370" priority="2080">
      <formula>IF(RIGHT(TEXT(Y878,"0.#"),1)=".",TRUE,FALSE)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89">
    <cfRule type="expression" dxfId="15" priority="15">
      <formula>IF(RIGHT(TEXT(Y789,"0.#"),1)=".",FALSE,TRUE)</formula>
    </cfRule>
    <cfRule type="expression" dxfId="14" priority="16">
      <formula>IF(RIGHT(TEXT(Y789,"0.#"),1)=".",TRUE,FALSE)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37" sqref="K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t="s">
        <v>657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厚生労働省ネットワークシステム</cp:lastModifiedBy>
  <cp:lastPrinted>2021-08-26T11:09:58Z</cp:lastPrinted>
  <dcterms:created xsi:type="dcterms:W3CDTF">2012-03-13T00:50:25Z</dcterms:created>
  <dcterms:modified xsi:type="dcterms:W3CDTF">2021-08-27T02:56:45Z</dcterms:modified>
</cp:coreProperties>
</file>