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ownloads\"/>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<sst xmlns="http://schemas.openxmlformats.org/spreadsheetml/2006/main" count="2453" uniqueCount="701">
  <si>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</si>
  <si>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</si>
  <si>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</si>
  <si>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</si>
  <si>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</si>
  <si>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</si>
  <si>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</si>
  <si>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</si>
  <si>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</si>
  <si>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</si>
  <si>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</si>
  <si>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</si>
  <si>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</si>
  <si>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</si>
  <si>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</si>
  <si>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</si>
  <si>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</si>
  <si>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</si>
  <si>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</si>
  <si>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</si>
  <si>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</si>
  <si>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</si>
  <si>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</si>
  <si>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</si>
  <si>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</si>
  <si>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</si>
  <si>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</si>
  <si>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</si>
  <si>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</si>
  <si>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</si>
  <si>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</si>
  <si>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</si>
  <si>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</si>
  <si>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</si>
  <si>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</si>
  <si>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</si>
  <si>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</si>
  <si>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</si>
  <si>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</si>
  <si>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</si>
  <si>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</si>
  <si>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</si>
  <si>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</si>
  <si>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</si>
  <si>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</si>
  <si>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</si>
  <si>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</si>
  <si>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</si>
  <si>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</si>
  <si>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</si>
  <si>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</si>
  <si>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</si>
  <si>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</si>
  <si>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</si>
  <si>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</si>
  <si>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</si>
  <si>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</si>
  <si>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</si>
  <si>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</si>
  <si>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</si>
  <si>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</si>
  <si>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</si>
  <si>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</si>
  <si>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</si>
  <si>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</si>
  <si>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</si>
  <si>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</si>
  <si>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</si>
  <si>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</si>
  <si>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</si>
  <si>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</si>
  <si>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</si>
  <si>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</si>
  <si>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</si>
  <si>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</si>
  <si>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</si>
  <si>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</si>
  <si>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</si>
  <si>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</si>
  <si>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</si>
  <si>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</si>
  <si>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</si>
  <si>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</si>
  <si>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</si>
  <si>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</si>
  <si>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</si>
  <si>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</si>
  <si>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</si>
  <si>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</si>
  <si>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</si>
  <si>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</si>
  <si>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</si>
  <si>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</si>
  <si>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</si>
  <si>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</si>
  <si>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</si>
  <si>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</si>
  <si>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</si>
  <si>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</si>
  <si>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</si>
  <si>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</si>
  <si>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</si>
  <si>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</si>
  <si>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</si>
  <si>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</si>
  <si>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</si>
  <si>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</si>
  <si>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</si>
  <si>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</si>
  <si>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</si>
  <si>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</si>
  <si>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</si>
  <si>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</si>
  <si>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</si>
  <si>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</si>
  <si>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</si>
  <si>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</si>
  <si>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</si>
  <si>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</si>
  <si>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</si>
  <si>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</si>
  <si>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</si>
  <si>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</si>
  <si>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</si>
  <si>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</si>
  <si>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</si>
  <si>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</si>
  <si>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</si>
  <si>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</si>
  <si>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</si>
  <si>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</si>
  <si>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</si>
  <si>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</si>
  <si>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</si>
  <si>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</si>
  <si>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</si>
  <si>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</si>
  <si>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</si>
  <si>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</si>
  <si>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</si>
  <si>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</si>
  <si>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</si>
  <si>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</si>
  <si>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</si>
  <si>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</si>
  <si>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</si>
  <si>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</si>
  <si>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</si>
  <si>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</si>
  <si>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</si>
  <si>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</si>
  <si>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</si>
  <si>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</si>
  <si>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</si>
  <si>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</si>
  <si>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</si>
  <si>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</si>
  <si>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</si>
  <si>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</si>
  <si>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</si>
  <si>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</si>
  <si>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</si>
  <si>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</si>
  <si>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</si>
  <si>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</si>
  <si>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</si>
  <si>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</si>
  <si>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</si>
  <si>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</si>
  <si>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</si>
  <si>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</si>
  <si>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</si>
  <si>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</si>
  <si>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</si>
  <si>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</si>
  <si>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</si>
  <si>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</si>
  <si>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</si>
  <si>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</si>
  <si>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</si>
  <si>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</si>
  <si>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</si>
  <si>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</si>
  <si>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</si>
  <si>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</si>
  <si>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</si>
  <si>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</si>
  <si>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</si>
  <si>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</si>
  <si>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</si>
  <si>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</si>
  <si>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</si>
  <si>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</si>
  <si>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</si>
  <si>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</si>
  <si>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</si>
  <si>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</si>
  <si>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</si>
  <si>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</si>
  <si>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</si>
  <si>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</si>
  <si>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</si>
  <si>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</si>
  <si>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</si>
  <si>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</si>
  <si>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</si>
  <si>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</si>
  <si>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</si>
  <si>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</si>
  <si>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</si>
  <si>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</si>
  <si>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</si>
  <si>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</si>
  <si>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</si>
  <si>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</si>
  <si>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</si>
  <si>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</si>
  <si>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</si>
  <si>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</si>
  <si>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</si>
  <si>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</si>
  <si>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</si>
  <si>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</si>
  <si>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</si>
  <si>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</si>
  <si>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</si>
  <si>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</si>
  <si>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</si>
  <si>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</si>
  <si>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</si>
  <si>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</si>
  <si>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</si>
  <si>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</si>
  <si>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</si>
  <si>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</si>
  <si>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</si>
  <si>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</si>
  <si>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</si>
  <si>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</si>
  <si>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</si>
  <si>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</si>
  <si>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</si>
  <si>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</si>
  <si>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</si>
  <si>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</si>
  <si>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</si>
  <si>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</si>
  <si>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</si>
  <si>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</si>
  <si>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</si>
  <si>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</si>
  <si>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</si>
  <si>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</si>
  <si>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</si>
  <si>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</si>
  <si>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</si>
  <si>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</si>
  <si>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</si>
  <si>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</si>
  <si>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</si>
  <si>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</si>
  <si>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</si>
  <si>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</si>
  <si>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</si>
  <si>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</si>
  <si>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</si>
  <si>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</si>
  <si>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</si>
  <si>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</si>
  <si>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</si>
  <si>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</si>
  <si>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</si>
  <si>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</si>
  <si>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</si>
  <si>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</si>
  <si>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</si>
  <si>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</si>
  <si>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</si>
  <si>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</si>
  <si>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</si>
  <si>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</si>
  <si>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</si>
  <si>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</si>
  <si>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</si>
  <si>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</si>
  <si>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</si>
  <si>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</si>
  <si>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</si>
  <si>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</si>
  <si>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</si>
  <si>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</si>
  <si>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</si>
  <si>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</si>
  <si>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</si>
  <si>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</si>
  <si>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</si>
  <si>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</si>
  <si>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</si>
  <si>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</si>
  <si>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</si>
  <si>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</si>
  <si>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</si>
  <si>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</si>
  <si>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</si>
  <si>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</si>
  <si>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</si>
  <si>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</si>
  <si>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</si>
  <si>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</si>
  <si>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</si>
  <si>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</si>
  <si>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</si>
  <si>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</si>
  <si>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</si>
  <si>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</si>
  <si>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</si>
  <si>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</si>
  <si>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</si>
  <si>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</si>
  <si>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</si>
  <si>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</si>
  <si>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</si>
  <si>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</si>
  <si>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</si>
  <si>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</si>
  <si>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</si>
  <si>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</si>
  <si>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</si>
  <si>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</si>
  <si>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</si>
  <si>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</si>
  <si>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</si>
  <si>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</si>
  <si>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</si>
  <si>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</si>
  <si>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</si>
  <si>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</si>
  <si>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</si>
  <si>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</si>
  <si>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</si>
  <si>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</si>
  <si>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</si>
  <si>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</si>
  <si>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</si>
  <si>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</si>
  <si>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</si>
  <si>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</si>
  <si>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</si>
  <si>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</si>
  <si>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</si>
  <si>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</si>
  <si>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</si>
  <si>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</si>
  <si>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</si>
  <si>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</si>
  <si>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</si>
  <si>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</si>
  <si>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</si>
  <si>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</si>
  <si>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</si>
  <si>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</si>
  <si>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</si>
  <si>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</si>
  <si>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</si>
  <si>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</si>
  <si>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</si>
  <si>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</si>
  <si>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</si>
  <si>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</si>
  <si>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</si>
  <si>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</si>
  <si>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</si>
  <si>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</si>
  <si>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</si>
  <si>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</si>
  <si>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</si>
  <si>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</si>
  <si>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</si>
  <si>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</si>
  <si>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</si>
  <si>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</si>
  <si>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</si>
  <si>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</si>
  <si>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</si>
  <si>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</si>
  <si>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</si>
  <si>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</si>
  <si>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</si>
  <si>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</si>
  <si>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</si>
  <si>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</si>
  <si>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</si>
  <si>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</si>
  <si>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</si>
  <si>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</si>
  <si>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</si>
  <si>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</si>
  <si>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</si>
  <si>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</si>
  <si>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</si>
  <si>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</si>
  <si>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</si>
  <si>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</si>
  <si>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</si>
  <si>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</si>
  <si>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</si>
  <si>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</si>
  <si>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</si>
  <si>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</si>
  <si>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</si>
  <si>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</si>
  <si>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</si>
  <si>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</si>
  <si>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</si>
  <si>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</si>
  <si>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</si>
  <si>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</si>
  <si>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</si>
  <si>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</si>
  <si>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</si>
  <si>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</si>
  <si>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</si>
  <si>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</si>
  <si>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</si>
  <si>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</si>
  <si>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</si>
  <si>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</si>
  <si>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</si>
  <si>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</si>
  <si>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</si>
  <si>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</si>
  <si>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</si>
  <si>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</si>
  <si>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</si>
  <si>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</si>
  <si>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</si>
  <si>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</si>
  <si>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</si>
  <si>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</si>
  <si>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</si>
  <si>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</si>
  <si>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</si>
  <si>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</si>
  <si>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</si>
  <si>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</si>
  <si>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</si>
  <si>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</si>
  <si>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</si>
  <si>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</si>
  <si>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</si>
  <si>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</si>
  <si>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</si>
  <si>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</si>
  <si>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</si>
  <si>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</si>
  <si>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</si>
  <si>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</si>
  <si>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</si>
  <si>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</si>
  <si>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</si>
  <si>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</si>
  <si>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</si>
  <si>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</si>
  <si>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</si>
  <si>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</si>
  <si>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</si>
  <si>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</si>
  <si>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</si>
  <si>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</si>
  <si>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</si>
  <si>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</si>
  <si>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</si>
  <si>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</si>
  <si>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</si>
  <si>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</si>
  <si>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</si>
  <si>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</si>
  <si>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</si>
  <si>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</si>
  <si>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</si>
  <si>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</si>
  <si>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</si>
  <si>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</si>
  <si>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</si>
  <si>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</si>
  <si>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</si>
  <si>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</si>
  <si>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</si>
  <si>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</si>
  <si>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</si>
  <si>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</si>
  <si>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</si>
  <si>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</si>
  <si>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</si>
  <si>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</si>
  <si>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</si>
  <si>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</si>
  <si>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</si>
  <si>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</si>
  <si>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</si>
  <si>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</si>
  <si>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</si>
  <si>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</si>
  <si>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</si>
  <si>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</si>
  <si>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</si>
  <si>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</si>
  <si>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</si>
  <si>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</si>
  <si>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</si>
  <si>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</si>
  <si>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</si>
  <si>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</si>
  <si>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</si>
  <si>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</si>
  <si>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</si>
  <si>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</si>
  <si>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</si>
  <si>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</si>
  <si>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</si>
  <si>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</si>
  <si>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</si>
  <si>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</si>
  <si>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</si>
  <si>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</si>
  <si>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</si>
  <si>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</si>
  <si>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</si>
  <si>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</si>
  <si>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</si>
  <si>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</si>
  <si>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</si>
  <si>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</si>
  <si>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</si>
  <si>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</si>
  <si>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</si>
  <si>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</si>
  <si>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</si>
  <si>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</si>
  <si>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</si>
  <si>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</si>
  <si>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</si>
  <si>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</si>
  <si>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</si>
  <si>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</si>
  <si>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</si>
  <si>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</si>
  <si>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</si>
  <si>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</si>
  <si>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</si>
  <si>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</si>
  <si>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</si>
  <si>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</si>
  <si>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</si>
  <si>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</si>
  <si>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</si>
  <si>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</si>
  <si>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</si>
  <si>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</si>
  <si>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</si>
  <si>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</si>
  <si>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</si>
  <si>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</si>
  <si>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</si>
  <si>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</si>
  <si>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</si>
  <si>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</si>
  <si>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</si>
  <si>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</si>
  <si>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</si>
  <si>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</si>
  <si>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</si>
  <si>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</si>
  <si>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</si>
  <si>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</si>
  <si>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</si>
  <si>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</si>
  <si>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</si>
  <si>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</si>
  <si>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</si>
  <si>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</si>
  <si>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</si>
  <si>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</si>
  <si>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</si>
  <si>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</si>
  <si>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</si>
  <si>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</si>
  <si>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</si>
  <si>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</si>
  <si>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</si>
  <si>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</si>
  <si>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</si>
  <si>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</si>
  <si>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</si>
  <si>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</si>
  <si>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</si>
  <si>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</si>
  <si>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</si>
  <si>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</si>
  <si>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</si>
  <si>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</si>
  <si>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</si>
  <si>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</si>
  <si>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</si>
  <si>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</si>
  <si>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</si>
  <si>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</si>
  <si>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</si>
  <si>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</si>
  <si>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</si>
  <si>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</si>
  <si>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</si>
  <si>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</si>
  <si>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</si>
  <si>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</si>
  <si>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</si>
  <si>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</si>
  <si>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</si>
  <si>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</si>
  <si>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</si>
  <si>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</si>
  <si>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</si>
  <si>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</si>
  <si>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</si>
  <si>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</si>
  <si>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</si>
  <si>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</si>
  <si>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</si>
  <si>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</si>
  <si>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社会復帰特別対策援護経費</t>
  </si>
  <si>
    <t>労働基準局</t>
  </si>
  <si>
    <t>西村　斗利</t>
  </si>
  <si>
    <t>平成１７年度</t>
  </si>
  <si>
    <t>終了予定なし</t>
  </si>
  <si>
    <t>補償課</t>
  </si>
  <si>
    <t>労働者災害補償保険法第29条第１項第１号
労働者災害補償保険法施行規則第24条、第30条</t>
  </si>
  <si>
    <t>振動障害者社会復帰援護金支給要綱等</t>
  </si>
  <si>
    <t>-</t>
  </si>
  <si>
    <t>労災援護給付金</t>
  </si>
  <si>
    <t>庁費</t>
  </si>
  <si>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</si>
  <si>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</si>
  <si>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社会復帰促進等事業処理状況調べ</t>
  </si>
  <si>
    <t>申請のあったものについて、処理件数を前々年度以上とする。</t>
  </si>
  <si>
    <t>件</t>
  </si>
  <si>
    <t>本経費は被災労働者の申請に基づき給付を行うものであり、単位当たりコストの算出はなじまない。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</si>
  <si>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</si>
  <si>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</si>
  <si>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660-8</t>
  </si>
  <si>
    <t>983</t>
  </si>
  <si>
    <t>828</t>
  </si>
  <si>
    <t>423</t>
  </si>
  <si>
    <t>433</t>
  </si>
  <si>
    <t>445</t>
  </si>
  <si>
    <t>443</t>
  </si>
  <si>
    <t>0449</t>
  </si>
  <si>
    <t>449</t>
  </si>
  <si>
    <t>○</t>
  </si>
  <si>
    <t>厚労</t>
  </si>
  <si>
    <t>-</t>
    <phoneticPr fontId="5"/>
  </si>
  <si>
    <t>振動障害者等支給対象者に対し、就職準備金その他移転等に要する費用や、職場転換等した当該労働者の賃金助成、訓練、講習の費用等を支給するもの。</t>
    <phoneticPr fontId="5"/>
  </si>
  <si>
    <t>‐</t>
  </si>
  <si>
    <t>わが国が批准したILO第121号条約上の要請として、法律に定める保険給付の補完を目的として実施している。
傷病の治ゆ後に障害が残った被災労働者については、その後の職業生活への危惧、健康維持への不安等、本人の身体的・精神的要因により社会復帰をためらうことも多いこと等に鑑み、これらの者の円滑な社会復帰の促進を図る。</t>
    <phoneticPr fontId="5"/>
  </si>
  <si>
    <t>労災保険給付を補完するものとして振動障害等支給対象者に就職準備金その他移転に要する費用として援護金を支給する等により、被災労働者の円滑な社会復帰の促進を図るための事業であることから、施策目標に寄与する。</t>
    <rPh sb="46" eb="48">
      <t>エンゴ</t>
    </rPh>
    <rPh sb="48" eb="49">
      <t>キン</t>
    </rPh>
    <rPh sb="50" eb="52">
      <t>シキュウ</t>
    </rPh>
    <phoneticPr fontId="5"/>
  </si>
  <si>
    <t>振動障害者等については、傷病が治ゆした後の職業生活への危惧、健康維持への不安等、振動障害者本人の身体的・精神的要因により社会復帰をためらうことも多いことから、これらの者への必要な給付を行うことにより、円滑な社会復帰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</si>
  <si>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</si>
  <si>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</si>
  <si>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無</t>
  </si>
  <si>
    <t>本事業は被災労働者の円滑な社会復帰の促進を図るため、振動障害者等に対して就職準備金等として援護金等を支給するための経費であり、事業主から徴収した保険料から経費を支出していることから、受益者との負担関係は妥当である。</t>
    <phoneticPr fontId="5"/>
  </si>
  <si>
    <t>被災労働者に対する労災援護給付金の支給及び事務費の支給に必要なものに限定されている。</t>
    <phoneticPr fontId="5"/>
  </si>
  <si>
    <t>就職準備その他の移転等に要する費用</t>
  </si>
  <si>
    <t>労災援護給付金</t>
    <rPh sb="0" eb="2">
      <t>ロウサイ</t>
    </rPh>
    <rPh sb="2" eb="4">
      <t>エンゴ</t>
    </rPh>
    <rPh sb="4" eb="7">
      <t>キュウフキン</t>
    </rPh>
    <phoneticPr fontId="5"/>
  </si>
  <si>
    <t>就職準備その他移転等に要する費用</t>
    <rPh sb="0" eb="2">
      <t>シュウショク</t>
    </rPh>
    <rPh sb="2" eb="4">
      <t>ジュンビ</t>
    </rPh>
    <rPh sb="6" eb="7">
      <t>タ</t>
    </rPh>
    <rPh sb="7" eb="9">
      <t>イテン</t>
    </rPh>
    <rPh sb="9" eb="10">
      <t>トウ</t>
    </rPh>
    <rPh sb="11" eb="12">
      <t>ヨウ</t>
    </rPh>
    <rPh sb="14" eb="16">
      <t>ヒヨウ</t>
    </rPh>
    <phoneticPr fontId="5"/>
  </si>
  <si>
    <t>就職準備その他移転等に要する費用</t>
    <phoneticPr fontId="5"/>
  </si>
  <si>
    <t>就職準備等の実施</t>
    <rPh sb="0" eb="2">
      <t>シュウショク</t>
    </rPh>
    <rPh sb="2" eb="4">
      <t>ジュンビ</t>
    </rPh>
    <rPh sb="4" eb="5">
      <t>トウ</t>
    </rPh>
    <rPh sb="6" eb="8">
      <t>ジッシ</t>
    </rPh>
    <phoneticPr fontId="5"/>
  </si>
  <si>
    <t>支給対象者</t>
    <rPh sb="0" eb="2">
      <t>シキュウ</t>
    </rPh>
    <rPh sb="2" eb="4">
      <t>タイショウ</t>
    </rPh>
    <rPh sb="4" eb="5">
      <t>シャ</t>
    </rPh>
    <phoneticPr fontId="5"/>
  </si>
  <si>
    <t>-</t>
    <phoneticPr fontId="5"/>
  </si>
  <si>
    <t>今後とも、既支給対象者、支給状況等を勘案し、適切に予算要求を行うとともに、適切に事業を実施することとする。</t>
  </si>
  <si>
    <t>B.支給対象者(被災労働者)</t>
    <rPh sb="2" eb="4">
      <t>シキュウ</t>
    </rPh>
    <rPh sb="4" eb="7">
      <t>タイショウシャ</t>
    </rPh>
    <rPh sb="8" eb="10">
      <t>ヒサイ</t>
    </rPh>
    <rPh sb="10" eb="13">
      <t>ロウドウシャ</t>
    </rPh>
    <phoneticPr fontId="5"/>
  </si>
  <si>
    <t>高知労働局</t>
    <rPh sb="0" eb="2">
      <t>コウチ</t>
    </rPh>
    <rPh sb="2" eb="5">
      <t>ロウドウキョク</t>
    </rPh>
    <phoneticPr fontId="5"/>
  </si>
  <si>
    <t>北海道労働局</t>
    <rPh sb="0" eb="3">
      <t>ホッカイドウ</t>
    </rPh>
    <rPh sb="3" eb="6">
      <t>ロウドウキョク</t>
    </rPh>
    <phoneticPr fontId="5"/>
  </si>
  <si>
    <t>愛媛労働局</t>
    <rPh sb="0" eb="2">
      <t>エヒメ</t>
    </rPh>
    <rPh sb="2" eb="5">
      <t>ロウドウキョク</t>
    </rPh>
    <phoneticPr fontId="5"/>
  </si>
  <si>
    <t>鹿児島労働局</t>
    <rPh sb="0" eb="3">
      <t>カゴシマ</t>
    </rPh>
    <rPh sb="3" eb="6">
      <t>ロウドウキョク</t>
    </rPh>
    <phoneticPr fontId="5"/>
  </si>
  <si>
    <t>宮崎労働局</t>
    <rPh sb="0" eb="2">
      <t>ミヤザキ</t>
    </rPh>
    <rPh sb="2" eb="5">
      <t>ロウドウキョク</t>
    </rPh>
    <phoneticPr fontId="5"/>
  </si>
  <si>
    <t>徳島労働局</t>
    <rPh sb="0" eb="2">
      <t>トクシマ</t>
    </rPh>
    <rPh sb="2" eb="5">
      <t>ロウドウキョク</t>
    </rPh>
    <phoneticPr fontId="5"/>
  </si>
  <si>
    <t>兵庫労働局</t>
    <rPh sb="0" eb="2">
      <t>ヒョウゴ</t>
    </rPh>
    <rPh sb="2" eb="5">
      <t>ロウドウキョク</t>
    </rPh>
    <phoneticPr fontId="5"/>
  </si>
  <si>
    <t>大分労働局</t>
    <rPh sb="0" eb="2">
      <t>オオイタ</t>
    </rPh>
    <rPh sb="2" eb="5">
      <t>ロウドウキョク</t>
    </rPh>
    <phoneticPr fontId="5"/>
  </si>
  <si>
    <t>京都労働局</t>
    <rPh sb="0" eb="2">
      <t>キョウト</t>
    </rPh>
    <rPh sb="2" eb="5">
      <t>ロウドウキョク</t>
    </rPh>
    <phoneticPr fontId="5"/>
  </si>
  <si>
    <t>-</t>
    <phoneticPr fontId="5"/>
  </si>
  <si>
    <t>成果目標に見合った成果実績となっている。</t>
    <rPh sb="0" eb="2">
      <t>セイカ</t>
    </rPh>
    <rPh sb="2" eb="4">
      <t>モクヒョウ</t>
    </rPh>
    <rPh sb="5" eb="7">
      <t>ミア</t>
    </rPh>
    <rPh sb="9" eb="11">
      <t>セイカ</t>
    </rPh>
    <rPh sb="11" eb="13">
      <t>ジッセキ</t>
    </rPh>
    <phoneticPr fontId="5"/>
  </si>
  <si>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</si>
  <si>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t>
  </si>
  <si>
    <t>A.北海道労働局</t>
    <rPh sb="2" eb="5">
      <t>ホッカイドウ</t>
    </rPh>
    <rPh sb="5" eb="8">
      <t>ロウドウキョク</t>
    </rPh>
    <phoneticPr fontId="5"/>
  </si>
  <si>
    <t>広島労働局</t>
    <rPh sb="0" eb="2">
      <t>ヒロシマ</t>
    </rPh>
    <rPh sb="2" eb="5">
      <t>ロウドウキョク</t>
    </rPh>
    <phoneticPr fontId="5"/>
  </si>
  <si>
    <t>本経費は被災労働者の援護のために必要な経費であり、その費用は公定されているため、所要額を確保する必要がある。
令和２年度は活動実績が見込みを下回ったものの、成果実績については目標を達成しており、概ね計画通り事業を実施できている。</t>
    <rPh sb="55" eb="57">
      <t>レイワ</t>
    </rPh>
    <rPh sb="58" eb="60">
      <t>ネンド</t>
    </rPh>
    <rPh sb="61" eb="63">
      <t>カツドウ</t>
    </rPh>
    <rPh sb="63" eb="65">
      <t>ジッセキ</t>
    </rPh>
    <rPh sb="66" eb="68">
      <t>ミコ</t>
    </rPh>
    <rPh sb="70" eb="72">
      <t>シタマワ</t>
    </rPh>
    <rPh sb="78" eb="80">
      <t>セイカ</t>
    </rPh>
    <rPh sb="80" eb="82">
      <t>ジッセキ</t>
    </rPh>
    <rPh sb="87" eb="89">
      <t>モクヒョウ</t>
    </rPh>
    <rPh sb="90" eb="92">
      <t>タッセイ</t>
    </rPh>
    <rPh sb="97" eb="98">
      <t>オオム</t>
    </rPh>
    <rPh sb="99" eb="101">
      <t>ケイカク</t>
    </rPh>
    <rPh sb="101" eb="102">
      <t>ドオ</t>
    </rPh>
    <rPh sb="103" eb="105">
      <t>ジギョウ</t>
    </rPh>
    <rPh sb="106" eb="108">
      <t>ジッシ</t>
    </rPh>
    <phoneticPr fontId="5"/>
  </si>
  <si>
    <t>給付見込の減による減</t>
    <rPh sb="0" eb="4">
      <t>キュウフミコ</t>
    </rPh>
    <rPh sb="5" eb="6">
      <t>ゲン</t>
    </rPh>
    <rPh sb="9" eb="10">
      <t>ゲン</t>
    </rPh>
    <phoneticPr fontId="5"/>
  </si>
  <si>
    <t>R2年度活動実績を速やかに記載し、引き続き適正な事業執行に努めること。（横田　響子）</t>
    <phoneticPr fontId="5"/>
  </si>
  <si>
    <t>執行率を踏まえ、予算額の縮減を検討すること。活動実績が当初見込みを下回った要因を分析し、事業内容の改善を図ること。</t>
    <phoneticPr fontId="5"/>
  </si>
  <si>
    <t>本事業については、過去の給付件数及び給付額により積算しているが、令和２年度の支給実績が予定額を下回ったため、執行率が低調になったものである。</t>
    <phoneticPr fontId="5"/>
  </si>
  <si>
    <t>縮減</t>
  </si>
  <si>
    <t>本事業の主な支給対象となるのは振動障害により長期療養していた被災労働者が治ゆした場合であるが、振動障害による長期療養者や治ゆ者が年々減少傾向にあることから、活動実績が当初見込みを下回ったものと考えられる。
本経費は被災労働者の申請に基づき給付を行うものであり、活動実績については他律的な要因により増減する性質のものであるが、制度の適切な説明等について継続してまいりたい。
なお、支出実績等を踏まえ、所要額を減額の上、概算要求を行うこととした。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</si>
</sst>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0</xdr:rowOff>
    </xdr:from>
    <xdr:to>
      <xdr:col>38</xdr:col>
      <xdr:colOff>164885</xdr:colOff>
      <xdr:row>764</xdr:row>
      <xdr:rowOff>485067</xdr:rowOff>
    </xdr:to>
    <xdr:grpSp>
      <xdr:nvGrpSpPr>
        <xdr:cNvPr id="2" name="グループ化 1"/>
        <xdr:cNvGrpSpPr/>
      </xdr:nvGrpSpPr>
      <xdr:grpSpPr>
        <a:xfrm>
          <a:off x="4222750" y="41042167"/>
          <a:ext cx="3583302" cy="5723817"/>
          <a:chOff x="4530811" y="39129730"/>
          <a:chExt cx="3652837" cy="6860381"/>
        </a:xfrm>
      </xdr:grpSpPr>
      <xdr:sp macro="" textlink="">
        <xdr:nvSpPr>
          <xdr:cNvPr id="3" name="正方形/長方形 2"/>
          <xdr:cNvSpPr/>
        </xdr:nvSpPr>
        <xdr:spPr bwMode="auto">
          <a:xfrm>
            <a:off x="4530811" y="39129730"/>
            <a:ext cx="3646355" cy="10525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272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4" name="大かっこ 3"/>
          <xdr:cNvSpPr/>
        </xdr:nvSpPr>
        <xdr:spPr bwMode="auto">
          <a:xfrm>
            <a:off x="4939704" y="40288379"/>
            <a:ext cx="2817701" cy="7279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effectLst/>
              </a:rPr>
              <a:t>予算配賦</a:t>
            </a:r>
            <a:endParaRPr lang="en-US" altLang="ja-JP">
              <a:effectLst/>
            </a:endParaRPr>
          </a:p>
        </xdr:txBody>
      </xdr:sp>
      <xdr:sp macro="" textlink="">
        <xdr:nvSpPr>
          <xdr:cNvPr id="5" name="正方形/長方形 4"/>
          <xdr:cNvSpPr/>
        </xdr:nvSpPr>
        <xdr:spPr bwMode="auto">
          <a:xfrm>
            <a:off x="4530812" y="41530372"/>
            <a:ext cx="3652836" cy="106169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Ａ．都道府県労働局</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272</a:t>
            </a:r>
            <a:r>
              <a:rPr kumimoji="1" lang="ja-JP" altLang="en-US" sz="14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6" name="大かっこ 5"/>
          <xdr:cNvSpPr/>
        </xdr:nvSpPr>
        <xdr:spPr bwMode="auto">
          <a:xfrm>
            <a:off x="4837993" y="42739026"/>
            <a:ext cx="3026569" cy="7293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援護金の支給申請に係る審査、支払</a:t>
            </a:r>
            <a:endParaRPr lang="ja-JP" altLang="ja-JP">
              <a:solidFill>
                <a:sysClr val="windowText" lastClr="000000"/>
              </a:solidFill>
            </a:endParaRPr>
          </a:p>
        </xdr:txBody>
      </xdr:sp>
      <xdr:cxnSp macro="">
        <xdr:nvCxnSpPr>
          <xdr:cNvPr id="7" name="直線矢印コネクタ 6"/>
          <xdr:cNvCxnSpPr/>
        </xdr:nvCxnSpPr>
        <xdr:spPr>
          <a:xfrm>
            <a:off x="6352467" y="43625530"/>
            <a:ext cx="0" cy="307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bwMode="auto">
          <a:xfrm>
            <a:off x="4540336" y="44058918"/>
            <a:ext cx="3633787" cy="11310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Ｂ．支給対象者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ja-JP" altLang="en-US" sz="1400">
                <a:solidFill>
                  <a:sysClr val="windowText" lastClr="000000"/>
                </a:solidFill>
                <a:latin typeface="+mn-ea"/>
                <a:ea typeface="+mn-ea"/>
              </a:rPr>
              <a:t>（被災労働者）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en-US" altLang="ja-JP" sz="1400">
                <a:solidFill>
                  <a:sysClr val="windowText" lastClr="000000"/>
                </a:solidFill>
                <a:latin typeface="+mn-ea"/>
                <a:ea typeface="+mn-ea"/>
              </a:rPr>
              <a:t>272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9" name="大かっこ 8"/>
          <xdr:cNvSpPr/>
        </xdr:nvSpPr>
        <xdr:spPr bwMode="auto">
          <a:xfrm>
            <a:off x="4828466" y="45317238"/>
            <a:ext cx="3026570" cy="67287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latin typeface="+mn-lt"/>
                <a:ea typeface="+mn-ea"/>
                <a:cs typeface="+mn-cs"/>
              </a:rPr>
              <a:t>就職準備</a:t>
            </a:r>
            <a:r>
              <a:rPr kumimoji="1" lang="ja-JP" altLang="ja-JP" sz="1100">
                <a:solidFill>
                  <a:sysClr val="windowText" lastClr="000000"/>
                </a:solidFill>
                <a:latin typeface="+mn-lt"/>
                <a:ea typeface="+mn-ea"/>
                <a:cs typeface="+mn-cs"/>
              </a:rPr>
              <a:t>等の実施　</a:t>
            </a:r>
            <a:endParaRPr lang="ja-JP" altLang="ja-JP">
              <a:solidFill>
                <a:sysClr val="windowText" lastClr="000000"/>
              </a:solidFill>
            </a:endParaRPr>
          </a:p>
        </xdr:txBody>
      </xdr:sp>
      <xdr:cxnSp macro="">
        <xdr:nvCxnSpPr>
          <xdr:cNvPr id="10" name="直線矢印コネクタ 9"/>
          <xdr:cNvCxnSpPr/>
        </xdr:nvCxnSpPr>
        <xdr:spPr>
          <a:xfrm>
            <a:off x="6352467" y="40964825"/>
            <a:ext cx="0" cy="307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D712" sqref="AD712:AF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324</v>
      </c>
      <c r="AJ2" s="924" t="s">
        <v>658</v>
      </c>
      <c r="AK2" s="924"/>
      <c r="AL2" s="924"/>
      <c r="AM2" s="924"/>
      <c r="AN2" s="83" t="s">
        <v>324</v>
      </c>
      <c r="AO2" s="924">
        <v>20</v>
      </c>
      <c r="AP2" s="924"/>
      <c r="AQ2" s="924"/>
      <c r="AR2" s="84" t="s">
        <v>627</v>
      </c>
      <c r="AS2" s="930">
        <v>519</v>
      </c>
      <c r="AT2" s="930"/>
      <c r="AU2" s="930"/>
      <c r="AV2" s="83" t="str">
        <f>IF(AW2="","","-")</f>
        <v/>
      </c>
      <c r="AW2" s="890"/>
      <c r="AX2" s="890"/>
    </row>
    <row r="3" spans="1:50" ht="21" customHeight="1" thickBot="1" x14ac:dyDescent="0.2">
      <c r="A3" s="846" t="s">
        <v>620</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628</v>
      </c>
      <c r="AK3" s="848"/>
      <c r="AL3" s="848"/>
      <c r="AM3" s="848"/>
      <c r="AN3" s="848"/>
      <c r="AO3" s="848"/>
      <c r="AP3" s="848"/>
      <c r="AQ3" s="848"/>
      <c r="AR3" s="848"/>
      <c r="AS3" s="848"/>
      <c r="AT3" s="848"/>
      <c r="AU3" s="848"/>
      <c r="AV3" s="848"/>
      <c r="AW3" s="848"/>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8" t="s">
        <v>632</v>
      </c>
      <c r="H5" s="819"/>
      <c r="I5" s="819"/>
      <c r="J5" s="819"/>
      <c r="K5" s="819"/>
      <c r="L5" s="819"/>
      <c r="M5" s="820" t="s">
        <v>65</v>
      </c>
      <c r="N5" s="821"/>
      <c r="O5" s="821"/>
      <c r="P5" s="821"/>
      <c r="Q5" s="821"/>
      <c r="R5" s="822"/>
      <c r="S5" s="823" t="s">
        <v>633</v>
      </c>
      <c r="T5" s="819"/>
      <c r="U5" s="819"/>
      <c r="V5" s="819"/>
      <c r="W5" s="819"/>
      <c r="X5" s="824"/>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2" t="s">
        <v>307</v>
      </c>
      <c r="Z7" s="424"/>
      <c r="AA7" s="424"/>
      <c r="AB7" s="424"/>
      <c r="AC7" s="424"/>
      <c r="AD7" s="903"/>
      <c r="AE7" s="891" t="s">
        <v>636</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79" t="s">
        <v>208</v>
      </c>
      <c r="B8" s="480"/>
      <c r="C8" s="480"/>
      <c r="D8" s="480"/>
      <c r="E8" s="480"/>
      <c r="F8" s="481"/>
      <c r="G8" s="925" t="str">
        <f>入力規則等!A27</f>
        <v>-</v>
      </c>
      <c r="H8" s="703"/>
      <c r="I8" s="703"/>
      <c r="J8" s="703"/>
      <c r="K8" s="703"/>
      <c r="L8" s="703"/>
      <c r="M8" s="703"/>
      <c r="N8" s="703"/>
      <c r="O8" s="703"/>
      <c r="P8" s="703"/>
      <c r="Q8" s="703"/>
      <c r="R8" s="703"/>
      <c r="S8" s="703"/>
      <c r="T8" s="703"/>
      <c r="U8" s="703"/>
      <c r="V8" s="703"/>
      <c r="W8" s="703"/>
      <c r="X8" s="926"/>
      <c r="Y8" s="825" t="s">
        <v>209</v>
      </c>
      <c r="Z8" s="826"/>
      <c r="AA8" s="826"/>
      <c r="AB8" s="826"/>
      <c r="AC8" s="826"/>
      <c r="AD8" s="827"/>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7.75" customHeight="1" x14ac:dyDescent="0.15">
      <c r="A9" s="828" t="s">
        <v>23</v>
      </c>
      <c r="B9" s="829"/>
      <c r="C9" s="829"/>
      <c r="D9" s="829"/>
      <c r="E9" s="829"/>
      <c r="F9" s="829"/>
      <c r="G9" s="830" t="s">
        <v>662</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57.75" customHeight="1" x14ac:dyDescent="0.15">
      <c r="A10" s="643" t="s">
        <v>29</v>
      </c>
      <c r="B10" s="644"/>
      <c r="C10" s="644"/>
      <c r="D10" s="644"/>
      <c r="E10" s="644"/>
      <c r="F10" s="644"/>
      <c r="G10" s="737" t="s">
        <v>660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3" t="s">
        <v>24</v>
      </c>
      <c r="B12" s="944"/>
      <c r="C12" s="944"/>
      <c r="D12" s="944"/>
      <c r="E12" s="944"/>
      <c r="F12" s="945"/>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348</v>
      </c>
      <c r="Q13" s="641"/>
      <c r="R13" s="641"/>
      <c r="S13" s="641"/>
      <c r="T13" s="641"/>
      <c r="U13" s="641"/>
      <c r="V13" s="642"/>
      <c r="W13" s="640">
        <v>343</v>
      </c>
      <c r="X13" s="641"/>
      <c r="Y13" s="641"/>
      <c r="Z13" s="641"/>
      <c r="AA13" s="641"/>
      <c r="AB13" s="641"/>
      <c r="AC13" s="642"/>
      <c r="AD13" s="640">
        <v>341</v>
      </c>
      <c r="AE13" s="641"/>
      <c r="AF13" s="641"/>
      <c r="AG13" s="641"/>
      <c r="AH13" s="641"/>
      <c r="AI13" s="641"/>
      <c r="AJ13" s="642"/>
      <c r="AK13" s="640">
        <v>322</v>
      </c>
      <c r="AL13" s="641"/>
      <c r="AM13" s="641"/>
      <c r="AN13" s="641"/>
      <c r="AO13" s="641"/>
      <c r="AP13" s="641"/>
      <c r="AQ13" s="642"/>
      <c r="AR13" s="899">
        <v>298</v>
      </c>
      <c r="AS13" s="900"/>
      <c r="AT13" s="900"/>
      <c r="AU13" s="900"/>
      <c r="AV13" s="900"/>
      <c r="AW13" s="900"/>
      <c r="AX13" s="901"/>
    </row>
    <row r="14" spans="1:50" ht="21" customHeight="1" x14ac:dyDescent="0.15">
      <c r="A14" s="597"/>
      <c r="B14" s="598"/>
      <c r="C14" s="598"/>
      <c r="D14" s="598"/>
      <c r="E14" s="598"/>
      <c r="F14" s="599"/>
      <c r="G14" s="708"/>
      <c r="H14" s="709"/>
      <c r="I14" s="694" t="s">
        <v>8</v>
      </c>
      <c r="J14" s="745"/>
      <c r="K14" s="745"/>
      <c r="L14" s="745"/>
      <c r="M14" s="745"/>
      <c r="N14" s="745"/>
      <c r="O14" s="746"/>
      <c r="P14" s="640" t="s">
        <v>637</v>
      </c>
      <c r="Q14" s="641"/>
      <c r="R14" s="641"/>
      <c r="S14" s="641"/>
      <c r="T14" s="641"/>
      <c r="U14" s="641"/>
      <c r="V14" s="642"/>
      <c r="W14" s="640" t="s">
        <v>637</v>
      </c>
      <c r="X14" s="641"/>
      <c r="Y14" s="641"/>
      <c r="Z14" s="641"/>
      <c r="AA14" s="641"/>
      <c r="AB14" s="641"/>
      <c r="AC14" s="642"/>
      <c r="AD14" s="640" t="s">
        <v>637</v>
      </c>
      <c r="AE14" s="641"/>
      <c r="AF14" s="641"/>
      <c r="AG14" s="641"/>
      <c r="AH14" s="641"/>
      <c r="AI14" s="641"/>
      <c r="AJ14" s="642"/>
      <c r="AK14" s="640"/>
      <c r="AL14" s="641"/>
      <c r="AM14" s="641"/>
      <c r="AN14" s="641"/>
      <c r="AO14" s="641"/>
      <c r="AP14" s="641"/>
      <c r="AQ14" s="642"/>
      <c r="AR14" s="769"/>
      <c r="AS14" s="769"/>
      <c r="AT14" s="769"/>
      <c r="AU14" s="769"/>
      <c r="AV14" s="769"/>
      <c r="AW14" s="769"/>
      <c r="AX14" s="770"/>
    </row>
    <row r="15" spans="1:50" ht="21" customHeight="1" x14ac:dyDescent="0.15">
      <c r="A15" s="597"/>
      <c r="B15" s="598"/>
      <c r="C15" s="598"/>
      <c r="D15" s="598"/>
      <c r="E15" s="598"/>
      <c r="F15" s="599"/>
      <c r="G15" s="708"/>
      <c r="H15" s="709"/>
      <c r="I15" s="694" t="s">
        <v>50</v>
      </c>
      <c r="J15" s="695"/>
      <c r="K15" s="695"/>
      <c r="L15" s="695"/>
      <c r="M15" s="695"/>
      <c r="N15" s="695"/>
      <c r="O15" s="696"/>
      <c r="P15" s="640" t="s">
        <v>637</v>
      </c>
      <c r="Q15" s="641"/>
      <c r="R15" s="641"/>
      <c r="S15" s="641"/>
      <c r="T15" s="641"/>
      <c r="U15" s="641"/>
      <c r="V15" s="642"/>
      <c r="W15" s="640" t="s">
        <v>637</v>
      </c>
      <c r="X15" s="641"/>
      <c r="Y15" s="641"/>
      <c r="Z15" s="641"/>
      <c r="AA15" s="641"/>
      <c r="AB15" s="641"/>
      <c r="AC15" s="642"/>
      <c r="AD15" s="640" t="s">
        <v>637</v>
      </c>
      <c r="AE15" s="641"/>
      <c r="AF15" s="641"/>
      <c r="AG15" s="641"/>
      <c r="AH15" s="641"/>
      <c r="AI15" s="641"/>
      <c r="AJ15" s="642"/>
      <c r="AK15" s="640" t="s">
        <v>659</v>
      </c>
      <c r="AL15" s="641"/>
      <c r="AM15" s="641"/>
      <c r="AN15" s="641"/>
      <c r="AO15" s="641"/>
      <c r="AP15" s="641"/>
      <c r="AQ15" s="642"/>
      <c r="AR15" s="640"/>
      <c r="AS15" s="641"/>
      <c r="AT15" s="641"/>
      <c r="AU15" s="641"/>
      <c r="AV15" s="641"/>
      <c r="AW15" s="641"/>
      <c r="AX15" s="784"/>
    </row>
    <row r="16" spans="1:50" ht="21" customHeight="1" x14ac:dyDescent="0.15">
      <c r="A16" s="597"/>
      <c r="B16" s="598"/>
      <c r="C16" s="598"/>
      <c r="D16" s="598"/>
      <c r="E16" s="598"/>
      <c r="F16" s="599"/>
      <c r="G16" s="708"/>
      <c r="H16" s="709"/>
      <c r="I16" s="694" t="s">
        <v>51</v>
      </c>
      <c r="J16" s="695"/>
      <c r="K16" s="695"/>
      <c r="L16" s="695"/>
      <c r="M16" s="695"/>
      <c r="N16" s="695"/>
      <c r="O16" s="696"/>
      <c r="P16" s="640" t="s">
        <v>637</v>
      </c>
      <c r="Q16" s="641"/>
      <c r="R16" s="641"/>
      <c r="S16" s="641"/>
      <c r="T16" s="641"/>
      <c r="U16" s="641"/>
      <c r="V16" s="642"/>
      <c r="W16" s="640" t="s">
        <v>637</v>
      </c>
      <c r="X16" s="641"/>
      <c r="Y16" s="641"/>
      <c r="Z16" s="641"/>
      <c r="AA16" s="641"/>
      <c r="AB16" s="641"/>
      <c r="AC16" s="642"/>
      <c r="AD16" s="640" t="s">
        <v>637</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637</v>
      </c>
      <c r="Q17" s="641"/>
      <c r="R17" s="641"/>
      <c r="S17" s="641"/>
      <c r="T17" s="641"/>
      <c r="U17" s="641"/>
      <c r="V17" s="642"/>
      <c r="W17" s="640" t="s">
        <v>637</v>
      </c>
      <c r="X17" s="641"/>
      <c r="Y17" s="641"/>
      <c r="Z17" s="641"/>
      <c r="AA17" s="641"/>
      <c r="AB17" s="641"/>
      <c r="AC17" s="642"/>
      <c r="AD17" s="640" t="s">
        <v>637</v>
      </c>
      <c r="AE17" s="641"/>
      <c r="AF17" s="641"/>
      <c r="AG17" s="641"/>
      <c r="AH17" s="641"/>
      <c r="AI17" s="641"/>
      <c r="AJ17" s="642"/>
      <c r="AK17" s="640"/>
      <c r="AL17" s="641"/>
      <c r="AM17" s="641"/>
      <c r="AN17" s="641"/>
      <c r="AO17" s="641"/>
      <c r="AP17" s="641"/>
      <c r="AQ17" s="642"/>
      <c r="AR17" s="897"/>
      <c r="AS17" s="897"/>
      <c r="AT17" s="897"/>
      <c r="AU17" s="897"/>
      <c r="AV17" s="897"/>
      <c r="AW17" s="897"/>
      <c r="AX17" s="898"/>
    </row>
    <row r="18" spans="1:50" ht="24.75" customHeight="1" x14ac:dyDescent="0.15">
      <c r="A18" s="597"/>
      <c r="B18" s="598"/>
      <c r="C18" s="598"/>
      <c r="D18" s="598"/>
      <c r="E18" s="598"/>
      <c r="F18" s="599"/>
      <c r="G18" s="710"/>
      <c r="H18" s="711"/>
      <c r="I18" s="699" t="s">
        <v>20</v>
      </c>
      <c r="J18" s="700"/>
      <c r="K18" s="700"/>
      <c r="L18" s="700"/>
      <c r="M18" s="700"/>
      <c r="N18" s="700"/>
      <c r="O18" s="701"/>
      <c r="P18" s="857">
        <f>SUM(P13:V17)</f>
        <v>348</v>
      </c>
      <c r="Q18" s="858"/>
      <c r="R18" s="858"/>
      <c r="S18" s="858"/>
      <c r="T18" s="858"/>
      <c r="U18" s="858"/>
      <c r="V18" s="859"/>
      <c r="W18" s="857">
        <f>SUM(W13:AC17)</f>
        <v>343</v>
      </c>
      <c r="X18" s="858"/>
      <c r="Y18" s="858"/>
      <c r="Z18" s="858"/>
      <c r="AA18" s="858"/>
      <c r="AB18" s="858"/>
      <c r="AC18" s="859"/>
      <c r="AD18" s="857">
        <f>SUM(AD13:AJ17)</f>
        <v>341</v>
      </c>
      <c r="AE18" s="858"/>
      <c r="AF18" s="858"/>
      <c r="AG18" s="858"/>
      <c r="AH18" s="858"/>
      <c r="AI18" s="858"/>
      <c r="AJ18" s="859"/>
      <c r="AK18" s="857">
        <f>SUM(AK13:AQ17)</f>
        <v>322</v>
      </c>
      <c r="AL18" s="858"/>
      <c r="AM18" s="858"/>
      <c r="AN18" s="858"/>
      <c r="AO18" s="858"/>
      <c r="AP18" s="858"/>
      <c r="AQ18" s="859"/>
      <c r="AR18" s="857">
        <f>SUM(AR13:AX17)</f>
        <v>298</v>
      </c>
      <c r="AS18" s="858"/>
      <c r="AT18" s="858"/>
      <c r="AU18" s="858"/>
      <c r="AV18" s="858"/>
      <c r="AW18" s="858"/>
      <c r="AX18" s="860"/>
    </row>
    <row r="19" spans="1:50" ht="24.75" customHeight="1" x14ac:dyDescent="0.15">
      <c r="A19" s="597"/>
      <c r="B19" s="598"/>
      <c r="C19" s="598"/>
      <c r="D19" s="598"/>
      <c r="E19" s="598"/>
      <c r="F19" s="599"/>
      <c r="G19" s="855" t="s">
        <v>9</v>
      </c>
      <c r="H19" s="856"/>
      <c r="I19" s="856"/>
      <c r="J19" s="856"/>
      <c r="K19" s="856"/>
      <c r="L19" s="856"/>
      <c r="M19" s="856"/>
      <c r="N19" s="856"/>
      <c r="O19" s="856"/>
      <c r="P19" s="640">
        <v>300</v>
      </c>
      <c r="Q19" s="641"/>
      <c r="R19" s="641"/>
      <c r="S19" s="641"/>
      <c r="T19" s="641"/>
      <c r="U19" s="641"/>
      <c r="V19" s="642"/>
      <c r="W19" s="640">
        <v>328</v>
      </c>
      <c r="X19" s="641"/>
      <c r="Y19" s="641"/>
      <c r="Z19" s="641"/>
      <c r="AA19" s="641"/>
      <c r="AB19" s="641"/>
      <c r="AC19" s="642"/>
      <c r="AD19" s="640">
        <v>272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5" t="s">
        <v>10</v>
      </c>
      <c r="H20" s="856"/>
      <c r="I20" s="856"/>
      <c r="J20" s="856"/>
      <c r="K20" s="856"/>
      <c r="L20" s="856"/>
      <c r="M20" s="856"/>
      <c r="N20" s="856"/>
      <c r="O20" s="856"/>
      <c r="P20" s="301">
        <f>IF(P18=0, "-", SUM(P19)/P18)</f>
        <v>0.86206896551724133</v>
      </c>
      <c r="Q20" s="301"/>
      <c r="R20" s="301"/>
      <c r="S20" s="301"/>
      <c r="T20" s="301"/>
      <c r="U20" s="301"/>
      <c r="V20" s="301"/>
      <c r="W20" s="301">
        <f t="shared" ref="W20" si="0">IF(W18=0, "-", SUM(W19)/W18)</f>
        <v>0.95626822157434399</v>
      </c>
      <c r="X20" s="301"/>
      <c r="Y20" s="301"/>
      <c r="Z20" s="301"/>
      <c r="AA20" s="301"/>
      <c r="AB20" s="301"/>
      <c r="AC20" s="301"/>
      <c r="AD20" s="301">
        <f t="shared" ref="AD20" si="1">IF(AD18=0, "-", SUM(AD19)/AD18)</f>
        <v>0.79765395894428148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8"/>
      <c r="B21" s="829"/>
      <c r="C21" s="829"/>
      <c r="D21" s="829"/>
      <c r="E21" s="829"/>
      <c r="F21" s="946"/>
      <c r="G21" s="299" t="s">
        <v>274</v>
      </c>
      <c r="H21" s="300"/>
      <c r="I21" s="300"/>
      <c r="J21" s="300"/>
      <c r="K21" s="300"/>
      <c r="L21" s="300"/>
      <c r="M21" s="300"/>
      <c r="N21" s="300"/>
      <c r="O21" s="300"/>
      <c r="P21" s="301">
        <f>IF(P19=0, "-", SUM(P19)/SUM(P13,P14))</f>
        <v>0.86206896551724133</v>
      </c>
      <c r="Q21" s="301"/>
      <c r="R21" s="301"/>
      <c r="S21" s="301"/>
      <c r="T21" s="301"/>
      <c r="U21" s="301"/>
      <c r="V21" s="301"/>
      <c r="W21" s="301">
        <f t="shared" ref="W21" si="2">IF(W19=0, "-", SUM(W19)/SUM(W13,W14))</f>
        <v>0.95626822157434399</v>
      </c>
      <c r="X21" s="301"/>
      <c r="Y21" s="301"/>
      <c r="Z21" s="301"/>
      <c r="AA21" s="301"/>
      <c r="AB21" s="301"/>
      <c r="AC21" s="301"/>
      <c r="AD21" s="301">
        <f t="shared" ref="AD21" si="3">IF(AD19=0, "-", SUM(AD19)/SUM(AD13,AD14))</f>
        <v>0.79765395894428148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2" t="s">
        <v>625</v>
      </c>
      <c r="B22" s="953"/>
      <c r="C22" s="953"/>
      <c r="D22" s="953"/>
      <c r="E22" s="953"/>
      <c r="F22" s="954"/>
      <c r="G22" s="948" t="s">
        <v>254</v>
      </c>
      <c r="H22" s="207"/>
      <c r="I22" s="207"/>
      <c r="J22" s="207"/>
      <c r="K22" s="207"/>
      <c r="L22" s="207"/>
      <c r="M22" s="207"/>
      <c r="N22" s="207"/>
      <c r="O22" s="208"/>
      <c r="P22" s="913" t="s">
        <v>623</v>
      </c>
      <c r="Q22" s="207"/>
      <c r="R22" s="207"/>
      <c r="S22" s="207"/>
      <c r="T22" s="207"/>
      <c r="U22" s="207"/>
      <c r="V22" s="208"/>
      <c r="W22" s="913" t="s">
        <v>624</v>
      </c>
      <c r="X22" s="207"/>
      <c r="Y22" s="207"/>
      <c r="Z22" s="207"/>
      <c r="AA22" s="207"/>
      <c r="AB22" s="207"/>
      <c r="AC22" s="208"/>
      <c r="AD22" s="913" t="s">
        <v>253</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5.5" customHeight="1" x14ac:dyDescent="0.15">
      <c r="A23" s="955"/>
      <c r="B23" s="956"/>
      <c r="C23" s="956"/>
      <c r="D23" s="956"/>
      <c r="E23" s="956"/>
      <c r="F23" s="957"/>
      <c r="G23" s="949" t="s">
        <v>638</v>
      </c>
      <c r="H23" s="950"/>
      <c r="I23" s="950"/>
      <c r="J23" s="950"/>
      <c r="K23" s="950"/>
      <c r="L23" s="950"/>
      <c r="M23" s="950"/>
      <c r="N23" s="950"/>
      <c r="O23" s="951"/>
      <c r="P23" s="899">
        <v>322</v>
      </c>
      <c r="Q23" s="900"/>
      <c r="R23" s="900"/>
      <c r="S23" s="900"/>
      <c r="T23" s="900"/>
      <c r="U23" s="900"/>
      <c r="V23" s="914"/>
      <c r="W23" s="899">
        <v>298</v>
      </c>
      <c r="X23" s="900"/>
      <c r="Y23" s="900"/>
      <c r="Z23" s="900"/>
      <c r="AA23" s="900"/>
      <c r="AB23" s="900"/>
      <c r="AC23" s="914"/>
      <c r="AD23" s="962" t="s">
        <v>695</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15" t="s">
        <v>639</v>
      </c>
      <c r="H24" s="916"/>
      <c r="I24" s="916"/>
      <c r="J24" s="916"/>
      <c r="K24" s="916"/>
      <c r="L24" s="916"/>
      <c r="M24" s="916"/>
      <c r="N24" s="916"/>
      <c r="O24" s="917"/>
      <c r="P24" s="640"/>
      <c r="Q24" s="641"/>
      <c r="R24" s="641"/>
      <c r="S24" s="641"/>
      <c r="T24" s="641"/>
      <c r="U24" s="641"/>
      <c r="V24" s="642"/>
      <c r="W24" s="640"/>
      <c r="X24" s="641"/>
      <c r="Y24" s="641"/>
      <c r="Z24" s="641"/>
      <c r="AA24" s="641"/>
      <c r="AB24" s="641"/>
      <c r="AC24" s="642"/>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15"/>
      <c r="H25" s="916"/>
      <c r="I25" s="916"/>
      <c r="J25" s="916"/>
      <c r="K25" s="916"/>
      <c r="L25" s="916"/>
      <c r="M25" s="916"/>
      <c r="N25" s="916"/>
      <c r="O25" s="917"/>
      <c r="P25" s="640"/>
      <c r="Q25" s="641"/>
      <c r="R25" s="641"/>
      <c r="S25" s="641"/>
      <c r="T25" s="641"/>
      <c r="U25" s="641"/>
      <c r="V25" s="642"/>
      <c r="W25" s="640"/>
      <c r="X25" s="641"/>
      <c r="Y25" s="641"/>
      <c r="Z25" s="641"/>
      <c r="AA25" s="641"/>
      <c r="AB25" s="641"/>
      <c r="AC25" s="642"/>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15"/>
      <c r="H26" s="916"/>
      <c r="I26" s="916"/>
      <c r="J26" s="916"/>
      <c r="K26" s="916"/>
      <c r="L26" s="916"/>
      <c r="M26" s="916"/>
      <c r="N26" s="916"/>
      <c r="O26" s="917"/>
      <c r="P26" s="640"/>
      <c r="Q26" s="641"/>
      <c r="R26" s="641"/>
      <c r="S26" s="641"/>
      <c r="T26" s="641"/>
      <c r="U26" s="641"/>
      <c r="V26" s="642"/>
      <c r="W26" s="640"/>
      <c r="X26" s="641"/>
      <c r="Y26" s="641"/>
      <c r="Z26" s="641"/>
      <c r="AA26" s="641"/>
      <c r="AB26" s="641"/>
      <c r="AC26" s="642"/>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15"/>
      <c r="H27" s="916"/>
      <c r="I27" s="916"/>
      <c r="J27" s="916"/>
      <c r="K27" s="916"/>
      <c r="L27" s="916"/>
      <c r="M27" s="916"/>
      <c r="N27" s="916"/>
      <c r="O27" s="917"/>
      <c r="P27" s="640"/>
      <c r="Q27" s="641"/>
      <c r="R27" s="641"/>
      <c r="S27" s="641"/>
      <c r="T27" s="641"/>
      <c r="U27" s="641"/>
      <c r="V27" s="642"/>
      <c r="W27" s="640"/>
      <c r="X27" s="641"/>
      <c r="Y27" s="641"/>
      <c r="Z27" s="641"/>
      <c r="AA27" s="641"/>
      <c r="AB27" s="641"/>
      <c r="AC27" s="642"/>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18" t="s">
        <v>258</v>
      </c>
      <c r="H28" s="919"/>
      <c r="I28" s="919"/>
      <c r="J28" s="919"/>
      <c r="K28" s="919"/>
      <c r="L28" s="919"/>
      <c r="M28" s="919"/>
      <c r="N28" s="919"/>
      <c r="O28" s="920"/>
      <c r="P28" s="857">
        <f>P29-SUM(P23:P27)</f>
        <v>0</v>
      </c>
      <c r="Q28" s="858"/>
      <c r="R28" s="858"/>
      <c r="S28" s="858"/>
      <c r="T28" s="858"/>
      <c r="U28" s="858"/>
      <c r="V28" s="859"/>
      <c r="W28" s="857">
        <f>W29-SUM(W23:W27)</f>
        <v>0</v>
      </c>
      <c r="X28" s="858"/>
      <c r="Y28" s="858"/>
      <c r="Z28" s="858"/>
      <c r="AA28" s="858"/>
      <c r="AB28" s="858"/>
      <c r="AC28" s="85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255</v>
      </c>
      <c r="H29" s="922"/>
      <c r="I29" s="922"/>
      <c r="J29" s="922"/>
      <c r="K29" s="922"/>
      <c r="L29" s="922"/>
      <c r="M29" s="922"/>
      <c r="N29" s="922"/>
      <c r="O29" s="923"/>
      <c r="P29" s="640">
        <f>AK13</f>
        <v>322</v>
      </c>
      <c r="Q29" s="641"/>
      <c r="R29" s="641"/>
      <c r="S29" s="641"/>
      <c r="T29" s="641"/>
      <c r="U29" s="641"/>
      <c r="V29" s="642"/>
      <c r="W29" s="931">
        <f>AR13</f>
        <v>298</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0" t="s">
        <v>270</v>
      </c>
      <c r="B30" s="841"/>
      <c r="C30" s="841"/>
      <c r="D30" s="841"/>
      <c r="E30" s="841"/>
      <c r="F30" s="842"/>
      <c r="G30" s="756" t="s">
        <v>145</v>
      </c>
      <c r="H30" s="757"/>
      <c r="I30" s="757"/>
      <c r="J30" s="757"/>
      <c r="K30" s="757"/>
      <c r="L30" s="757"/>
      <c r="M30" s="757"/>
      <c r="N30" s="757"/>
      <c r="O30" s="758"/>
      <c r="P30" s="836" t="s">
        <v>58</v>
      </c>
      <c r="Q30" s="757"/>
      <c r="R30" s="757"/>
      <c r="S30" s="757"/>
      <c r="T30" s="757"/>
      <c r="U30" s="757"/>
      <c r="V30" s="757"/>
      <c r="W30" s="757"/>
      <c r="X30" s="758"/>
      <c r="Y30" s="833"/>
      <c r="Z30" s="834"/>
      <c r="AA30" s="835"/>
      <c r="AB30" s="837" t="s">
        <v>11</v>
      </c>
      <c r="AC30" s="838"/>
      <c r="AD30" s="839"/>
      <c r="AE30" s="837" t="s">
        <v>308</v>
      </c>
      <c r="AF30" s="838"/>
      <c r="AG30" s="838"/>
      <c r="AH30" s="839"/>
      <c r="AI30" s="894" t="s">
        <v>330</v>
      </c>
      <c r="AJ30" s="894"/>
      <c r="AK30" s="894"/>
      <c r="AL30" s="837"/>
      <c r="AM30" s="894" t="s">
        <v>427</v>
      </c>
      <c r="AN30" s="894"/>
      <c r="AO30" s="894"/>
      <c r="AP30" s="837"/>
      <c r="AQ30" s="750" t="s">
        <v>184</v>
      </c>
      <c r="AR30" s="751"/>
      <c r="AS30" s="751"/>
      <c r="AT30" s="752"/>
      <c r="AU30" s="757" t="s">
        <v>133</v>
      </c>
      <c r="AV30" s="757"/>
      <c r="AW30" s="757"/>
      <c r="AX30" s="896"/>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5"/>
      <c r="AJ31" s="895"/>
      <c r="AK31" s="895"/>
      <c r="AL31" s="392"/>
      <c r="AM31" s="895"/>
      <c r="AN31" s="895"/>
      <c r="AO31" s="895"/>
      <c r="AP31" s="392"/>
      <c r="AQ31" s="235" t="s">
        <v>637</v>
      </c>
      <c r="AR31" s="186"/>
      <c r="AS31" s="121" t="s">
        <v>185</v>
      </c>
      <c r="AT31" s="122"/>
      <c r="AU31" s="185">
        <v>3</v>
      </c>
      <c r="AV31" s="185"/>
      <c r="AW31" s="377" t="s">
        <v>175</v>
      </c>
      <c r="AX31" s="378"/>
    </row>
    <row r="32" spans="1:50" ht="23.25"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289</v>
      </c>
      <c r="AC32" s="445"/>
      <c r="AD32" s="445"/>
      <c r="AE32" s="203">
        <v>89.5</v>
      </c>
      <c r="AF32" s="204"/>
      <c r="AG32" s="204"/>
      <c r="AH32" s="204"/>
      <c r="AI32" s="203">
        <v>84</v>
      </c>
      <c r="AJ32" s="204"/>
      <c r="AK32" s="204"/>
      <c r="AL32" s="204"/>
      <c r="AM32" s="203">
        <v>89.2</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80</v>
      </c>
      <c r="AF33" s="204"/>
      <c r="AG33" s="204"/>
      <c r="AH33" s="204"/>
      <c r="AI33" s="203">
        <v>80</v>
      </c>
      <c r="AJ33" s="204"/>
      <c r="AK33" s="204"/>
      <c r="AL33" s="204"/>
      <c r="AM33" s="203">
        <v>80</v>
      </c>
      <c r="AN33" s="204"/>
      <c r="AO33" s="204"/>
      <c r="AP33" s="204"/>
      <c r="AQ33" s="321" t="s">
        <v>637</v>
      </c>
      <c r="AR33" s="193"/>
      <c r="AS33" s="193"/>
      <c r="AT33" s="322"/>
      <c r="AU33" s="204">
        <v>80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112</v>
      </c>
      <c r="AF34" s="204"/>
      <c r="AG34" s="204"/>
      <c r="AH34" s="204"/>
      <c r="AI34" s="203">
        <v>105</v>
      </c>
      <c r="AJ34" s="204"/>
      <c r="AK34" s="204"/>
      <c r="AL34" s="204"/>
      <c r="AM34" s="203">
        <v>112</v>
      </c>
      <c r="AN34" s="204"/>
      <c r="AO34" s="204"/>
      <c r="AP34" s="204"/>
      <c r="AQ34" s="321" t="s">
        <v>637</v>
      </c>
      <c r="AR34" s="193"/>
      <c r="AS34" s="193"/>
      <c r="AT34" s="322"/>
      <c r="AU34" s="204" t="s">
        <v>637</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89"/>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89"/>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4" t="s">
        <v>133</v>
      </c>
      <c r="AV51" s="904"/>
      <c r="AW51" s="904"/>
      <c r="AX51" s="905"/>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4" t="s">
        <v>133</v>
      </c>
      <c r="AV58" s="904"/>
      <c r="AW58" s="904"/>
      <c r="AX58" s="905"/>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9"/>
      <c r="AF77" s="870"/>
      <c r="AG77" s="870"/>
      <c r="AH77" s="870"/>
      <c r="AI77" s="869"/>
      <c r="AJ77" s="870"/>
      <c r="AK77" s="870"/>
      <c r="AL77" s="870"/>
      <c r="AM77" s="869"/>
      <c r="AN77" s="870"/>
      <c r="AO77" s="870"/>
      <c r="AP77" s="870"/>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7"/>
      <c r="AY79">
        <f>COUNTIF($AR$79,"☑")</f>
        <v>0</v>
      </c>
    </row>
    <row r="80" spans="1:51" ht="18.75" hidden="1" customHeight="1" x14ac:dyDescent="0.15">
      <c r="A80" s="843"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4"/>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4"/>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3"/>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4"/>
      <c r="AY82">
        <f t="shared" ref="AY82:AY89" si="10">$AY$80</f>
        <v>0</v>
      </c>
    </row>
    <row r="83" spans="1:60" ht="22.5" hidden="1" customHeight="1" x14ac:dyDescent="0.15">
      <c r="A83" s="844"/>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5"/>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6"/>
      <c r="AY83">
        <f t="shared" si="10"/>
        <v>0</v>
      </c>
    </row>
    <row r="84" spans="1:60" ht="19.5" hidden="1" customHeight="1" x14ac:dyDescent="0.15">
      <c r="A84" s="844"/>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7"/>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8"/>
      <c r="AY84">
        <f t="shared" si="10"/>
        <v>0</v>
      </c>
    </row>
    <row r="85" spans="1:60" ht="18.75" hidden="1" customHeight="1" x14ac:dyDescent="0.15">
      <c r="A85" s="844"/>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4"/>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4"/>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4"/>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4"/>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4"/>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4"/>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4"/>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4"/>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4"/>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4"/>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4"/>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4"/>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4"/>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4" t="s">
        <v>13</v>
      </c>
      <c r="Z99" s="875"/>
      <c r="AA99" s="876"/>
      <c r="AB99" s="871" t="s">
        <v>14</v>
      </c>
      <c r="AC99" s="872"/>
      <c r="AD99" s="873"/>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3"/>
      <c r="Z100" s="834"/>
      <c r="AA100" s="835"/>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v>224</v>
      </c>
      <c r="AF101" s="267"/>
      <c r="AG101" s="267"/>
      <c r="AH101" s="267"/>
      <c r="AI101" s="267">
        <v>249</v>
      </c>
      <c r="AJ101" s="267"/>
      <c r="AK101" s="267"/>
      <c r="AL101" s="267"/>
      <c r="AM101" s="267">
        <v>217</v>
      </c>
      <c r="AN101" s="267"/>
      <c r="AO101" s="267"/>
      <c r="AP101" s="267"/>
      <c r="AQ101" s="267" t="s">
        <v>676</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v>383</v>
      </c>
      <c r="AF102" s="267"/>
      <c r="AG102" s="267"/>
      <c r="AH102" s="267"/>
      <c r="AI102" s="267">
        <v>358</v>
      </c>
      <c r="AJ102" s="267"/>
      <c r="AK102" s="267"/>
      <c r="AL102" s="267"/>
      <c r="AM102" s="267">
        <v>224</v>
      </c>
      <c r="AN102" s="267"/>
      <c r="AO102" s="267"/>
      <c r="AP102" s="267"/>
      <c r="AQ102" s="267">
        <v>249</v>
      </c>
      <c r="AR102" s="267"/>
      <c r="AS102" s="267"/>
      <c r="AT102" s="267"/>
      <c r="AU102" s="210">
        <v>217</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33"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637</v>
      </c>
      <c r="AC116" s="447"/>
      <c r="AD116" s="448"/>
      <c r="AE116" s="267" t="s">
        <v>637</v>
      </c>
      <c r="AF116" s="267"/>
      <c r="AG116" s="267"/>
      <c r="AH116" s="267"/>
      <c r="AI116" s="267" t="s">
        <v>637</v>
      </c>
      <c r="AJ116" s="267"/>
      <c r="AK116" s="267"/>
      <c r="AL116" s="267"/>
      <c r="AM116" s="267" t="s">
        <v>659</v>
      </c>
      <c r="AN116" s="267"/>
      <c r="AO116" s="267"/>
      <c r="AP116" s="267"/>
      <c r="AQ116" s="203" t="s">
        <v>659</v>
      </c>
      <c r="AR116" s="204"/>
      <c r="AS116" s="204"/>
      <c r="AT116" s="204"/>
      <c r="AU116" s="204"/>
      <c r="AV116" s="204"/>
      <c r="AW116" s="204"/>
      <c r="AX116" s="206"/>
    </row>
    <row r="117" spans="1:51" ht="33"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637</v>
      </c>
      <c r="AC117" s="457"/>
      <c r="AD117" s="458"/>
      <c r="AE117" s="535" t="s">
        <v>637</v>
      </c>
      <c r="AF117" s="535"/>
      <c r="AG117" s="535"/>
      <c r="AH117" s="535"/>
      <c r="AI117" s="535" t="s">
        <v>637</v>
      </c>
      <c r="AJ117" s="535"/>
      <c r="AK117" s="535"/>
      <c r="AL117" s="535"/>
      <c r="AM117" s="535" t="s">
        <v>659</v>
      </c>
      <c r="AN117" s="535"/>
      <c r="AO117" s="535"/>
      <c r="AP117" s="535"/>
      <c r="AQ117" s="535" t="s">
        <v>659</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09"/>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0"/>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6"/>
      <c r="Z127" s="907"/>
      <c r="AA127" s="908"/>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t="s">
        <v>637</v>
      </c>
      <c r="AV133" s="186"/>
      <c r="AW133" s="121" t="s">
        <v>175</v>
      </c>
      <c r="AX133" s="181"/>
      <c r="AY133">
        <f>$AY$132</f>
        <v>1</v>
      </c>
    </row>
    <row r="134" spans="1:51" ht="23.25" customHeight="1" x14ac:dyDescent="0.15">
      <c r="A134" s="175"/>
      <c r="B134" s="172"/>
      <c r="C134" s="166"/>
      <c r="D134" s="172"/>
      <c r="E134" s="166"/>
      <c r="F134" s="167"/>
      <c r="G134" s="92" t="s">
        <v>637</v>
      </c>
      <c r="H134" s="93"/>
      <c r="I134" s="93"/>
      <c r="J134" s="93"/>
      <c r="K134" s="93"/>
      <c r="L134" s="93"/>
      <c r="M134" s="93"/>
      <c r="N134" s="93"/>
      <c r="O134" s="93"/>
      <c r="P134" s="93"/>
      <c r="Q134" s="93"/>
      <c r="R134" s="93"/>
      <c r="S134" s="93"/>
      <c r="T134" s="93"/>
      <c r="U134" s="93"/>
      <c r="V134" s="93"/>
      <c r="W134" s="93"/>
      <c r="X134" s="94"/>
      <c r="Y134" s="187" t="s">
        <v>199</v>
      </c>
      <c r="Z134" s="188"/>
      <c r="AA134" s="189"/>
      <c r="AB134" s="190" t="s">
        <v>637</v>
      </c>
      <c r="AC134" s="191"/>
      <c r="AD134" s="191"/>
      <c r="AE134" s="192" t="s">
        <v>637</v>
      </c>
      <c r="AF134" s="193"/>
      <c r="AG134" s="193"/>
      <c r="AH134" s="193"/>
      <c r="AI134" s="192" t="s">
        <v>637</v>
      </c>
      <c r="AJ134" s="193"/>
      <c r="AK134" s="193"/>
      <c r="AL134" s="193"/>
      <c r="AM134" s="192" t="s">
        <v>659</v>
      </c>
      <c r="AN134" s="193"/>
      <c r="AO134" s="193"/>
      <c r="AP134" s="193"/>
      <c r="AQ134" s="192" t="s">
        <v>637</v>
      </c>
      <c r="AR134" s="193"/>
      <c r="AS134" s="193"/>
      <c r="AT134" s="193"/>
      <c r="AU134" s="192" t="s">
        <v>637</v>
      </c>
      <c r="AV134" s="193"/>
      <c r="AW134" s="193"/>
      <c r="AX134" s="194"/>
      <c r="AY134">
        <f t="shared" ref="AY134:AY135" si="13">$AY$132</f>
        <v>1</v>
      </c>
    </row>
    <row r="135" spans="1:51" ht="23.2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637</v>
      </c>
      <c r="AC135" s="199"/>
      <c r="AD135" s="199"/>
      <c r="AE135" s="192" t="s">
        <v>637</v>
      </c>
      <c r="AF135" s="193"/>
      <c r="AG135" s="193"/>
      <c r="AH135" s="193"/>
      <c r="AI135" s="192" t="s">
        <v>637</v>
      </c>
      <c r="AJ135" s="193"/>
      <c r="AK135" s="193"/>
      <c r="AL135" s="193"/>
      <c r="AM135" s="192" t="s">
        <v>659</v>
      </c>
      <c r="AN135" s="193"/>
      <c r="AO135" s="193"/>
      <c r="AP135" s="193"/>
      <c r="AQ135" s="192" t="s">
        <v>637</v>
      </c>
      <c r="AR135" s="193"/>
      <c r="AS135" s="193"/>
      <c r="AT135" s="193"/>
      <c r="AU135" s="192" t="s">
        <v>637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1"/>
      <c r="E430" s="160" t="s">
        <v>317</v>
      </c>
      <c r="F430" s="877"/>
      <c r="G430" s="878" t="s">
        <v>204</v>
      </c>
      <c r="H430" s="111"/>
      <c r="I430" s="111"/>
      <c r="J430" s="879" t="s">
        <v>637</v>
      </c>
      <c r="K430" s="880"/>
      <c r="L430" s="880"/>
      <c r="M430" s="880"/>
      <c r="N430" s="880"/>
      <c r="O430" s="880"/>
      <c r="P430" s="880"/>
      <c r="Q430" s="880"/>
      <c r="R430" s="880"/>
      <c r="S430" s="880"/>
      <c r="T430" s="881"/>
      <c r="U430" s="572" t="s">
        <v>659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2"/>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659</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659</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659</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t="s">
        <v>637</v>
      </c>
      <c r="AR437" s="186"/>
      <c r="AS437" s="121" t="s">
        <v>185</v>
      </c>
      <c r="AT437" s="122"/>
      <c r="AU437" s="186"/>
      <c r="AV437" s="186"/>
      <c r="AW437" s="121" t="s">
        <v>175</v>
      </c>
      <c r="AX437" s="181"/>
      <c r="AY437">
        <f>$AY$436</f>
        <v>1</v>
      </c>
    </row>
    <row r="438" spans="1:51" ht="23.25" hidden="1" customHeight="1" x14ac:dyDescent="0.15">
      <c r="A438" s="175"/>
      <c r="B438" s="172"/>
      <c r="C438" s="166"/>
      <c r="D438" s="172"/>
      <c r="E438" s="323"/>
      <c r="F438" s="324"/>
      <c r="G438" s="92" t="s">
        <v>637</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t="s">
        <v>637</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t="s">
        <v>637</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659</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659</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659</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688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78" t="s">
        <v>204</v>
      </c>
      <c r="H484" s="111"/>
      <c r="I484" s="111"/>
      <c r="J484" s="879"/>
      <c r="K484" s="880"/>
      <c r="L484" s="880"/>
      <c r="M484" s="880"/>
      <c r="N484" s="880"/>
      <c r="O484" s="880"/>
      <c r="P484" s="880"/>
      <c r="Q484" s="880"/>
      <c r="R484" s="880"/>
      <c r="S484" s="880"/>
      <c r="T484" s="881"/>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2"/>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8" t="s">
        <v>204</v>
      </c>
      <c r="H538" s="111"/>
      <c r="I538" s="111"/>
      <c r="J538" s="879"/>
      <c r="K538" s="880"/>
      <c r="L538" s="880"/>
      <c r="M538" s="880"/>
      <c r="N538" s="880"/>
      <c r="O538" s="880"/>
      <c r="P538" s="880"/>
      <c r="Q538" s="880"/>
      <c r="R538" s="880"/>
      <c r="S538" s="880"/>
      <c r="T538" s="881"/>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2"/>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8" t="s">
        <v>204</v>
      </c>
      <c r="H592" s="111"/>
      <c r="I592" s="111"/>
      <c r="J592" s="879"/>
      <c r="K592" s="880"/>
      <c r="L592" s="880"/>
      <c r="M592" s="880"/>
      <c r="N592" s="880"/>
      <c r="O592" s="880"/>
      <c r="P592" s="880"/>
      <c r="Q592" s="880"/>
      <c r="R592" s="880"/>
      <c r="S592" s="880"/>
      <c r="T592" s="881"/>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2"/>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8" t="s">
        <v>204</v>
      </c>
      <c r="H646" s="111"/>
      <c r="I646" s="111"/>
      <c r="J646" s="879"/>
      <c r="K646" s="880"/>
      <c r="L646" s="880"/>
      <c r="M646" s="880"/>
      <c r="N646" s="880"/>
      <c r="O646" s="880"/>
      <c r="P646" s="880"/>
      <c r="Q646" s="880"/>
      <c r="R646" s="880"/>
      <c r="S646" s="880"/>
      <c r="T646" s="881"/>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2"/>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799" t="s">
        <v>30</v>
      </c>
      <c r="AH701" s="361"/>
      <c r="AI701" s="361"/>
      <c r="AJ701" s="361"/>
      <c r="AK701" s="361"/>
      <c r="AL701" s="361"/>
      <c r="AM701" s="361"/>
      <c r="AN701" s="361"/>
      <c r="AO701" s="361"/>
      <c r="AP701" s="361"/>
      <c r="AQ701" s="361"/>
      <c r="AR701" s="361"/>
      <c r="AS701" s="361"/>
      <c r="AT701" s="361"/>
      <c r="AU701" s="361"/>
      <c r="AV701" s="361"/>
      <c r="AW701" s="361"/>
      <c r="AX701" s="800"/>
    </row>
    <row r="702" spans="1:51" ht="83.25" customHeight="1" x14ac:dyDescent="0.15">
      <c r="A702" s="849" t="s">
        <v>139</v>
      </c>
      <c r="B702" s="850"/>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657</v>
      </c>
      <c r="AE702" s="327"/>
      <c r="AF702" s="327"/>
      <c r="AG702" s="364" t="s">
        <v>664</v>
      </c>
      <c r="AH702" s="365"/>
      <c r="AI702" s="365"/>
      <c r="AJ702" s="365"/>
      <c r="AK702" s="365"/>
      <c r="AL702" s="365"/>
      <c r="AM702" s="365"/>
      <c r="AN702" s="365"/>
      <c r="AO702" s="365"/>
      <c r="AP702" s="365"/>
      <c r="AQ702" s="365"/>
      <c r="AR702" s="365"/>
      <c r="AS702" s="365"/>
      <c r="AT702" s="365"/>
      <c r="AU702" s="365"/>
      <c r="AV702" s="365"/>
      <c r="AW702" s="365"/>
      <c r="AX702" s="366"/>
    </row>
    <row r="703" spans="1:51" ht="44.25" customHeight="1" x14ac:dyDescent="0.15">
      <c r="A703" s="851"/>
      <c r="B703" s="852"/>
      <c r="C703" s="791" t="s">
        <v>36</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371"/>
      <c r="AD703" s="307" t="s">
        <v>657</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37.5" customHeight="1" x14ac:dyDescent="0.15">
      <c r="A704" s="853"/>
      <c r="B704" s="854"/>
      <c r="C704" s="793" t="s">
        <v>141</v>
      </c>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5"/>
      <c r="AD704" s="814" t="s">
        <v>657</v>
      </c>
      <c r="AE704" s="815"/>
      <c r="AF704" s="815"/>
      <c r="AG704" s="153" t="s">
        <v>666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796" t="s">
        <v>40</v>
      </c>
      <c r="D705" s="79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798"/>
      <c r="AD705" s="697" t="s">
        <v>661</v>
      </c>
      <c r="AE705" s="698"/>
      <c r="AF705" s="698"/>
      <c r="AG705" s="113" t="s">
        <v>659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5"/>
      <c r="D706" s="776"/>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7"/>
      <c r="D707" s="778"/>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2" t="s">
        <v>667</v>
      </c>
      <c r="AE707" s="813"/>
      <c r="AF707" s="813"/>
      <c r="AG707" s="153"/>
      <c r="AH707" s="96"/>
      <c r="AI707" s="96"/>
      <c r="AJ707" s="96"/>
      <c r="AK707" s="96"/>
      <c r="AL707" s="96"/>
      <c r="AM707" s="96"/>
      <c r="AN707" s="96"/>
      <c r="AO707" s="96"/>
      <c r="AP707" s="96"/>
      <c r="AQ707" s="96"/>
      <c r="AR707" s="96"/>
      <c r="AS707" s="96"/>
      <c r="AT707" s="96"/>
      <c r="AU707" s="96"/>
      <c r="AV707" s="96"/>
      <c r="AW707" s="96"/>
      <c r="AX707" s="154"/>
    </row>
    <row r="708" spans="1:50" ht="67.5" customHeight="1" x14ac:dyDescent="0.15">
      <c r="A708" s="625"/>
      <c r="B708" s="627"/>
      <c r="C708" s="788" t="s">
        <v>41</v>
      </c>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587" t="s">
        <v>657</v>
      </c>
      <c r="AE708" s="588"/>
      <c r="AF708" s="588"/>
      <c r="AG708" s="725" t="s">
        <v>668</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308"/>
      <c r="AG709" s="89" t="s">
        <v>661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661</v>
      </c>
      <c r="AE710" s="308"/>
      <c r="AF710" s="308"/>
      <c r="AG710" s="89" t="s">
        <v>661</v>
      </c>
      <c r="AH710" s="90"/>
      <c r="AI710" s="90"/>
      <c r="AJ710" s="90"/>
      <c r="AK710" s="90"/>
      <c r="AL710" s="90"/>
      <c r="AM710" s="90"/>
      <c r="AN710" s="90"/>
      <c r="AO710" s="90"/>
      <c r="AP710" s="90"/>
      <c r="AQ710" s="90"/>
      <c r="AR710" s="90"/>
      <c r="AS710" s="90"/>
      <c r="AT710" s="90"/>
      <c r="AU710" s="90"/>
      <c r="AV710" s="90"/>
      <c r="AW710" s="90"/>
      <c r="AX710" s="91"/>
    </row>
    <row r="711" spans="1:50" ht="36.7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657</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45.7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307" t="s">
        <v>691</v>
      </c>
      <c r="AE712" s="308"/>
      <c r="AF712" s="646"/>
      <c r="AG712" s="89" t="s">
        <v>698</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5"/>
      <c r="B713" s="627"/>
      <c r="C713" s="927" t="s">
        <v>268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7" t="s">
        <v>661</v>
      </c>
      <c r="AE713" s="308"/>
      <c r="AF713" s="646"/>
      <c r="AG713" s="89" t="s">
        <v>661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5" t="s">
        <v>661</v>
      </c>
      <c r="AE714" s="786"/>
      <c r="AF714" s="787"/>
      <c r="AG714" s="719" t="s">
        <v>661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5"/>
      <c r="C715" s="766" t="s">
        <v>247</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7" t="s">
        <v>657</v>
      </c>
      <c r="AE715" s="588"/>
      <c r="AF715" s="639"/>
      <c r="AG715" s="725" t="s">
        <v>689</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661</v>
      </c>
      <c r="AE716" s="610"/>
      <c r="AF716" s="610"/>
      <c r="AG716" s="89" t="s">
        <v>324</v>
      </c>
      <c r="AH716" s="90"/>
      <c r="AI716" s="90"/>
      <c r="AJ716" s="90"/>
      <c r="AK716" s="90"/>
      <c r="AL716" s="90"/>
      <c r="AM716" s="90"/>
      <c r="AN716" s="90"/>
      <c r="AO716" s="90"/>
      <c r="AP716" s="90"/>
      <c r="AQ716" s="90"/>
      <c r="AR716" s="90"/>
      <c r="AS716" s="90"/>
      <c r="AT716" s="90"/>
      <c r="AU716" s="90"/>
      <c r="AV716" s="90"/>
      <c r="AW716" s="90"/>
      <c r="AX716" s="91"/>
    </row>
    <row r="717" spans="1:50" ht="30"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691</v>
      </c>
      <c r="AE717" s="308"/>
      <c r="AF717" s="308"/>
      <c r="AG717" s="89" t="s">
        <v>690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661</v>
      </c>
      <c r="AE718" s="308"/>
      <c r="AF718" s="308"/>
      <c r="AG718" s="115" t="s">
        <v>661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661</v>
      </c>
      <c r="AE719" s="588"/>
      <c r="AF719" s="588"/>
      <c r="AG719" s="113" t="s">
        <v>659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t="s">
        <v>659</v>
      </c>
      <c r="K725" s="274"/>
      <c r="L725" s="65" t="str">
        <f t="shared" si="114"/>
        <v/>
      </c>
      <c r="M725" s="66"/>
      <c r="N725" s="255" t="s">
        <v>659</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0"/>
      <c r="C726" s="790" t="s">
        <v>52</v>
      </c>
      <c r="D726" s="816"/>
      <c r="E726" s="816"/>
      <c r="F726" s="817"/>
      <c r="G726" s="561" t="s">
        <v>694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1"/>
      <c r="B727" s="782"/>
      <c r="C727" s="731" t="s">
        <v>56</v>
      </c>
      <c r="D727" s="732"/>
      <c r="E727" s="732"/>
      <c r="F727" s="733"/>
      <c r="G727" s="559" t="s">
        <v>677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696</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697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93.75" customHeight="1" thickBot="1" x14ac:dyDescent="0.2">
      <c r="A733" s="656" t="s">
        <v>699</v>
      </c>
      <c r="B733" s="657"/>
      <c r="C733" s="657"/>
      <c r="D733" s="657"/>
      <c r="E733" s="658"/>
      <c r="F733" s="620" t="s">
        <v>700</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30" customHeight="1" thickBot="1" x14ac:dyDescent="0.2">
      <c r="A735" s="771" t="s">
        <v>659</v>
      </c>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0" t="s">
        <v>590</v>
      </c>
      <c r="B737" s="196"/>
      <c r="C737" s="196"/>
      <c r="D737" s="197"/>
      <c r="E737" s="934" t="s">
        <v>648</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15">
      <c r="A738" s="346" t="s">
        <v>315</v>
      </c>
      <c r="B738" s="346"/>
      <c r="C738" s="346"/>
      <c r="D738" s="346"/>
      <c r="E738" s="934" t="s">
        <v>649</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46" t="s">
        <v>314</v>
      </c>
      <c r="B739" s="346"/>
      <c r="C739" s="346"/>
      <c r="D739" s="346"/>
      <c r="E739" s="934" t="s">
        <v>650</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6" t="s">
        <v>313</v>
      </c>
      <c r="B740" s="346"/>
      <c r="C740" s="346"/>
      <c r="D740" s="346"/>
      <c r="E740" s="934" t="s">
        <v>651</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6" t="s">
        <v>312</v>
      </c>
      <c r="B741" s="346"/>
      <c r="C741" s="346"/>
      <c r="D741" s="346"/>
      <c r="E741" s="934" t="s">
        <v>652</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6" t="s">
        <v>311</v>
      </c>
      <c r="B742" s="346"/>
      <c r="C742" s="346"/>
      <c r="D742" s="346"/>
      <c r="E742" s="934" t="s">
        <v>653</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6" t="s">
        <v>310</v>
      </c>
      <c r="B743" s="346"/>
      <c r="C743" s="346"/>
      <c r="D743" s="346"/>
      <c r="E743" s="934" t="s">
        <v>654</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6" t="s">
        <v>309</v>
      </c>
      <c r="B744" s="346"/>
      <c r="C744" s="346"/>
      <c r="D744" s="346"/>
      <c r="E744" s="934" t="s">
        <v>655</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6" t="s">
        <v>308</v>
      </c>
      <c r="B745" s="346"/>
      <c r="C745" s="346"/>
      <c r="D745" s="346"/>
      <c r="E745" s="971" t="s">
        <v>656</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6" t="s">
        <v>463</v>
      </c>
      <c r="B746" s="346"/>
      <c r="C746" s="346"/>
      <c r="D746" s="346"/>
      <c r="E746" s="940" t="s">
        <v>628</v>
      </c>
      <c r="F746" s="938"/>
      <c r="G746" s="938"/>
      <c r="H746" s="85" t="str">
        <f>IF(E746="","","-")</f>
        <v>-</v>
      </c>
      <c r="I746" s="938"/>
      <c r="J746" s="938"/>
      <c r="K746" s="85" t="str">
        <f>IF(I746="","","-")</f>
        <v/>
      </c>
      <c r="L746" s="939">
        <v>460</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46" t="s">
        <v>427</v>
      </c>
      <c r="B747" s="346"/>
      <c r="C747" s="346"/>
      <c r="D747" s="346"/>
      <c r="E747" s="940" t="s">
        <v>628</v>
      </c>
      <c r="F747" s="938"/>
      <c r="G747" s="938"/>
      <c r="H747" s="85" t="str">
        <f>IF(E747="","","-")</f>
        <v>-</v>
      </c>
      <c r="I747" s="938"/>
      <c r="J747" s="938"/>
      <c r="K747" s="85" t="str">
        <f>IF(I747="","","-")</f>
        <v/>
      </c>
      <c r="L747" s="939">
        <v>462</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692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678</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4"/>
    </row>
    <row r="788" spans="1:51" ht="24.75" customHeight="1" x14ac:dyDescent="0.15">
      <c r="A788" s="614"/>
      <c r="B788" s="615"/>
      <c r="C788" s="615"/>
      <c r="D788" s="615"/>
      <c r="E788" s="615"/>
      <c r="F788" s="616"/>
      <c r="G788" s="790"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79"/>
      <c r="AC788" s="790"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9.25" customHeight="1" x14ac:dyDescent="0.15">
      <c r="A789" s="614"/>
      <c r="B789" s="615"/>
      <c r="C789" s="615"/>
      <c r="D789" s="615"/>
      <c r="E789" s="615"/>
      <c r="F789" s="616"/>
      <c r="G789" s="653" t="s">
        <v>638</v>
      </c>
      <c r="H789" s="654"/>
      <c r="I789" s="654"/>
      <c r="J789" s="654"/>
      <c r="K789" s="655"/>
      <c r="L789" s="647" t="s">
        <v>670</v>
      </c>
      <c r="M789" s="810"/>
      <c r="N789" s="810"/>
      <c r="O789" s="810"/>
      <c r="P789" s="810"/>
      <c r="Q789" s="810"/>
      <c r="R789" s="810"/>
      <c r="S789" s="810"/>
      <c r="T789" s="810"/>
      <c r="U789" s="810"/>
      <c r="V789" s="810"/>
      <c r="W789" s="810"/>
      <c r="X789" s="811"/>
      <c r="Y789" s="367">
        <v>66</v>
      </c>
      <c r="Z789" s="368"/>
      <c r="AA789" s="368"/>
      <c r="AB789" s="783"/>
      <c r="AC789" s="653" t="s">
        <v>671</v>
      </c>
      <c r="AD789" s="654"/>
      <c r="AE789" s="654"/>
      <c r="AF789" s="654"/>
      <c r="AG789" s="655"/>
      <c r="AH789" s="647" t="s">
        <v>672</v>
      </c>
      <c r="AI789" s="648"/>
      <c r="AJ789" s="648"/>
      <c r="AK789" s="648"/>
      <c r="AL789" s="648"/>
      <c r="AM789" s="648"/>
      <c r="AN789" s="648"/>
      <c r="AO789" s="648"/>
      <c r="AP789" s="648"/>
      <c r="AQ789" s="648"/>
      <c r="AR789" s="648"/>
      <c r="AS789" s="648"/>
      <c r="AT789" s="649"/>
      <c r="AU789" s="367">
        <v>272</v>
      </c>
      <c r="AV789" s="368"/>
      <c r="AW789" s="368"/>
      <c r="AX789" s="369"/>
    </row>
    <row r="790" spans="1:51" ht="24.75" customHeight="1" x14ac:dyDescent="0.15">
      <c r="A790" s="614"/>
      <c r="B790" s="615"/>
      <c r="C790" s="615"/>
      <c r="D790" s="615"/>
      <c r="E790" s="615"/>
      <c r="F790" s="616"/>
      <c r="G790" s="589" t="s">
        <v>659</v>
      </c>
      <c r="H790" s="590"/>
      <c r="I790" s="590"/>
      <c r="J790" s="590"/>
      <c r="K790" s="591"/>
      <c r="L790" s="581" t="s">
        <v>659</v>
      </c>
      <c r="M790" s="582"/>
      <c r="N790" s="582"/>
      <c r="O790" s="582"/>
      <c r="P790" s="582"/>
      <c r="Q790" s="582"/>
      <c r="R790" s="582"/>
      <c r="S790" s="582"/>
      <c r="T790" s="582"/>
      <c r="U790" s="582"/>
      <c r="V790" s="582"/>
      <c r="W790" s="582"/>
      <c r="X790" s="583"/>
      <c r="Y790" s="584" t="s">
        <v>659</v>
      </c>
      <c r="Z790" s="585"/>
      <c r="AA790" s="585"/>
      <c r="AB790" s="595"/>
      <c r="AC790" s="589" t="s">
        <v>659</v>
      </c>
      <c r="AD790" s="590"/>
      <c r="AE790" s="590"/>
      <c r="AF790" s="590"/>
      <c r="AG790" s="591"/>
      <c r="AH790" s="581" t="s">
        <v>659</v>
      </c>
      <c r="AI790" s="582"/>
      <c r="AJ790" s="582"/>
      <c r="AK790" s="582"/>
      <c r="AL790" s="582"/>
      <c r="AM790" s="582"/>
      <c r="AN790" s="582"/>
      <c r="AO790" s="582"/>
      <c r="AP790" s="582"/>
      <c r="AQ790" s="582"/>
      <c r="AR790" s="582"/>
      <c r="AS790" s="582"/>
      <c r="AT790" s="583"/>
      <c r="AU790" s="584" t="s">
        <v>659</v>
      </c>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1" t="s">
        <v>20</v>
      </c>
      <c r="H799" s="802"/>
      <c r="I799" s="802"/>
      <c r="J799" s="802"/>
      <c r="K799" s="802"/>
      <c r="L799" s="803"/>
      <c r="M799" s="804"/>
      <c r="N799" s="804"/>
      <c r="O799" s="804"/>
      <c r="P799" s="804"/>
      <c r="Q799" s="804"/>
      <c r="R799" s="804"/>
      <c r="S799" s="804"/>
      <c r="T799" s="804"/>
      <c r="U799" s="804"/>
      <c r="V799" s="804"/>
      <c r="W799" s="804"/>
      <c r="X799" s="805"/>
      <c r="Y799" s="806">
        <f>SUM(Y789:AB798)</f>
        <v>66</v>
      </c>
      <c r="Z799" s="807"/>
      <c r="AA799" s="807"/>
      <c r="AB799" s="808"/>
      <c r="AC799" s="801" t="s">
        <v>20</v>
      </c>
      <c r="AD799" s="802"/>
      <c r="AE799" s="802"/>
      <c r="AF799" s="802"/>
      <c r="AG799" s="802"/>
      <c r="AH799" s="803"/>
      <c r="AI799" s="804"/>
      <c r="AJ799" s="804"/>
      <c r="AK799" s="804"/>
      <c r="AL799" s="804"/>
      <c r="AM799" s="804"/>
      <c r="AN799" s="804"/>
      <c r="AO799" s="804"/>
      <c r="AP799" s="804"/>
      <c r="AQ799" s="804"/>
      <c r="AR799" s="804"/>
      <c r="AS799" s="804"/>
      <c r="AT799" s="805"/>
      <c r="AU799" s="806">
        <f>SUM(AU789:AX798)</f>
        <v>272</v>
      </c>
      <c r="AV799" s="807"/>
      <c r="AW799" s="807"/>
      <c r="AX799" s="809"/>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4"/>
      <c r="AY800">
        <f>COUNTA($G$802,$AC$802)</f>
        <v>0</v>
      </c>
    </row>
    <row r="801" spans="1:51" ht="24.75" hidden="1" customHeight="1" x14ac:dyDescent="0.15">
      <c r="A801" s="614"/>
      <c r="B801" s="615"/>
      <c r="C801" s="615"/>
      <c r="D801" s="615"/>
      <c r="E801" s="615"/>
      <c r="F801" s="616"/>
      <c r="G801" s="790"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79"/>
      <c r="AC801" s="790"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810"/>
      <c r="N802" s="810"/>
      <c r="O802" s="810"/>
      <c r="P802" s="810"/>
      <c r="Q802" s="810"/>
      <c r="R802" s="810"/>
      <c r="S802" s="810"/>
      <c r="T802" s="810"/>
      <c r="U802" s="810"/>
      <c r="V802" s="810"/>
      <c r="W802" s="810"/>
      <c r="X802" s="811"/>
      <c r="Y802" s="367"/>
      <c r="Z802" s="368"/>
      <c r="AA802" s="368"/>
      <c r="AB802" s="783"/>
      <c r="AC802" s="653"/>
      <c r="AD802" s="654"/>
      <c r="AE802" s="654"/>
      <c r="AF802" s="654"/>
      <c r="AG802" s="655"/>
      <c r="AH802" s="647"/>
      <c r="AI802" s="810"/>
      <c r="AJ802" s="810"/>
      <c r="AK802" s="810"/>
      <c r="AL802" s="810"/>
      <c r="AM802" s="810"/>
      <c r="AN802" s="810"/>
      <c r="AO802" s="810"/>
      <c r="AP802" s="810"/>
      <c r="AQ802" s="810"/>
      <c r="AR802" s="810"/>
      <c r="AS802" s="810"/>
      <c r="AT802" s="811"/>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1" t="s">
        <v>20</v>
      </c>
      <c r="H812" s="802"/>
      <c r="I812" s="802"/>
      <c r="J812" s="802"/>
      <c r="K812" s="802"/>
      <c r="L812" s="803"/>
      <c r="M812" s="804"/>
      <c r="N812" s="804"/>
      <c r="O812" s="804"/>
      <c r="P812" s="804"/>
      <c r="Q812" s="804"/>
      <c r="R812" s="804"/>
      <c r="S812" s="804"/>
      <c r="T812" s="804"/>
      <c r="U812" s="804"/>
      <c r="V812" s="804"/>
      <c r="W812" s="804"/>
      <c r="X812" s="805"/>
      <c r="Y812" s="806">
        <f>SUM(Y802:AB811)</f>
        <v>0</v>
      </c>
      <c r="Z812" s="807"/>
      <c r="AA812" s="807"/>
      <c r="AB812" s="808"/>
      <c r="AC812" s="801" t="s">
        <v>20</v>
      </c>
      <c r="AD812" s="802"/>
      <c r="AE812" s="802"/>
      <c r="AF812" s="802"/>
      <c r="AG812" s="802"/>
      <c r="AH812" s="803"/>
      <c r="AI812" s="804"/>
      <c r="AJ812" s="804"/>
      <c r="AK812" s="804"/>
      <c r="AL812" s="804"/>
      <c r="AM812" s="804"/>
      <c r="AN812" s="804"/>
      <c r="AO812" s="804"/>
      <c r="AP812" s="804"/>
      <c r="AQ812" s="804"/>
      <c r="AR812" s="804"/>
      <c r="AS812" s="804"/>
      <c r="AT812" s="805"/>
      <c r="AU812" s="806">
        <f>SUM(AU802:AX811)</f>
        <v>0</v>
      </c>
      <c r="AV812" s="807"/>
      <c r="AW812" s="807"/>
      <c r="AX812" s="809"/>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4"/>
      <c r="AY813">
        <f>COUNTA($G$815,$AC$815)</f>
        <v>0</v>
      </c>
    </row>
    <row r="814" spans="1:51" ht="24.75" hidden="1" customHeight="1" x14ac:dyDescent="0.15">
      <c r="A814" s="614"/>
      <c r="B814" s="615"/>
      <c r="C814" s="615"/>
      <c r="D814" s="615"/>
      <c r="E814" s="615"/>
      <c r="F814" s="616"/>
      <c r="G814" s="790"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79"/>
      <c r="AC814" s="790"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810"/>
      <c r="N815" s="810"/>
      <c r="O815" s="810"/>
      <c r="P815" s="810"/>
      <c r="Q815" s="810"/>
      <c r="R815" s="810"/>
      <c r="S815" s="810"/>
      <c r="T815" s="810"/>
      <c r="U815" s="810"/>
      <c r="V815" s="810"/>
      <c r="W815" s="810"/>
      <c r="X815" s="811"/>
      <c r="Y815" s="367"/>
      <c r="Z815" s="368"/>
      <c r="AA815" s="368"/>
      <c r="AB815" s="783"/>
      <c r="AC815" s="653"/>
      <c r="AD815" s="654"/>
      <c r="AE815" s="654"/>
      <c r="AF815" s="654"/>
      <c r="AG815" s="655"/>
      <c r="AH815" s="647"/>
      <c r="AI815" s="810"/>
      <c r="AJ815" s="810"/>
      <c r="AK815" s="810"/>
      <c r="AL815" s="810"/>
      <c r="AM815" s="810"/>
      <c r="AN815" s="810"/>
      <c r="AO815" s="810"/>
      <c r="AP815" s="810"/>
      <c r="AQ815" s="810"/>
      <c r="AR815" s="810"/>
      <c r="AS815" s="810"/>
      <c r="AT815" s="811"/>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1" t="s">
        <v>20</v>
      </c>
      <c r="H825" s="802"/>
      <c r="I825" s="802"/>
      <c r="J825" s="802"/>
      <c r="K825" s="802"/>
      <c r="L825" s="803"/>
      <c r="M825" s="804"/>
      <c r="N825" s="804"/>
      <c r="O825" s="804"/>
      <c r="P825" s="804"/>
      <c r="Q825" s="804"/>
      <c r="R825" s="804"/>
      <c r="S825" s="804"/>
      <c r="T825" s="804"/>
      <c r="U825" s="804"/>
      <c r="V825" s="804"/>
      <c r="W825" s="804"/>
      <c r="X825" s="805"/>
      <c r="Y825" s="806">
        <f>SUM(Y815:AB824)</f>
        <v>0</v>
      </c>
      <c r="Z825" s="807"/>
      <c r="AA825" s="807"/>
      <c r="AB825" s="808"/>
      <c r="AC825" s="801" t="s">
        <v>20</v>
      </c>
      <c r="AD825" s="802"/>
      <c r="AE825" s="802"/>
      <c r="AF825" s="802"/>
      <c r="AG825" s="802"/>
      <c r="AH825" s="803"/>
      <c r="AI825" s="804"/>
      <c r="AJ825" s="804"/>
      <c r="AK825" s="804"/>
      <c r="AL825" s="804"/>
      <c r="AM825" s="804"/>
      <c r="AN825" s="804"/>
      <c r="AO825" s="804"/>
      <c r="AP825" s="804"/>
      <c r="AQ825" s="804"/>
      <c r="AR825" s="804"/>
      <c r="AS825" s="804"/>
      <c r="AT825" s="805"/>
      <c r="AU825" s="806">
        <f>SUM(AU815:AX824)</f>
        <v>0</v>
      </c>
      <c r="AV825" s="807"/>
      <c r="AW825" s="807"/>
      <c r="AX825" s="809"/>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4"/>
      <c r="AY826">
        <f>COUNTA($G$828,$AC$828)</f>
        <v>0</v>
      </c>
    </row>
    <row r="827" spans="1:51" ht="24.75" hidden="1" customHeight="1" x14ac:dyDescent="0.15">
      <c r="A827" s="614"/>
      <c r="B827" s="615"/>
      <c r="C827" s="615"/>
      <c r="D827" s="615"/>
      <c r="E827" s="615"/>
      <c r="F827" s="616"/>
      <c r="G827" s="790"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79"/>
      <c r="AC827" s="790"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810"/>
      <c r="N828" s="810"/>
      <c r="O828" s="810"/>
      <c r="P828" s="810"/>
      <c r="Q828" s="810"/>
      <c r="R828" s="810"/>
      <c r="S828" s="810"/>
      <c r="T828" s="810"/>
      <c r="U828" s="810"/>
      <c r="V828" s="810"/>
      <c r="W828" s="810"/>
      <c r="X828" s="811"/>
      <c r="Y828" s="367"/>
      <c r="Z828" s="368"/>
      <c r="AA828" s="368"/>
      <c r="AB828" s="783"/>
      <c r="AC828" s="653"/>
      <c r="AD828" s="654"/>
      <c r="AE828" s="654"/>
      <c r="AF828" s="654"/>
      <c r="AG828" s="655"/>
      <c r="AH828" s="647"/>
      <c r="AI828" s="810"/>
      <c r="AJ828" s="810"/>
      <c r="AK828" s="810"/>
      <c r="AL828" s="810"/>
      <c r="AM828" s="810"/>
      <c r="AN828" s="810"/>
      <c r="AO828" s="810"/>
      <c r="AP828" s="810"/>
      <c r="AQ828" s="810"/>
      <c r="AR828" s="810"/>
      <c r="AS828" s="810"/>
      <c r="AT828" s="811"/>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1" t="s">
        <v>20</v>
      </c>
      <c r="H838" s="802"/>
      <c r="I838" s="802"/>
      <c r="J838" s="802"/>
      <c r="K838" s="802"/>
      <c r="L838" s="803"/>
      <c r="M838" s="804"/>
      <c r="N838" s="804"/>
      <c r="O838" s="804"/>
      <c r="P838" s="804"/>
      <c r="Q838" s="804"/>
      <c r="R838" s="804"/>
      <c r="S838" s="804"/>
      <c r="T838" s="804"/>
      <c r="U838" s="804"/>
      <c r="V838" s="804"/>
      <c r="W838" s="804"/>
      <c r="X838" s="805"/>
      <c r="Y838" s="806">
        <f>SUM(Y828:AB837)</f>
        <v>0</v>
      </c>
      <c r="Z838" s="807"/>
      <c r="AA838" s="807"/>
      <c r="AB838" s="808"/>
      <c r="AC838" s="801" t="s">
        <v>20</v>
      </c>
      <c r="AD838" s="802"/>
      <c r="AE838" s="802"/>
      <c r="AF838" s="802"/>
      <c r="AG838" s="802"/>
      <c r="AH838" s="803"/>
      <c r="AI838" s="804"/>
      <c r="AJ838" s="804"/>
      <c r="AK838" s="804"/>
      <c r="AL838" s="804"/>
      <c r="AM838" s="804"/>
      <c r="AN838" s="804"/>
      <c r="AO838" s="804"/>
      <c r="AP838" s="804"/>
      <c r="AQ838" s="804"/>
      <c r="AR838" s="804"/>
      <c r="AS838" s="804"/>
      <c r="AT838" s="805"/>
      <c r="AU838" s="806">
        <f>SUM(AU828:AX837)</f>
        <v>0</v>
      </c>
      <c r="AV838" s="807"/>
      <c r="AW838" s="807"/>
      <c r="AX838" s="809"/>
      <c r="AY838">
        <f t="shared" si="117"/>
        <v>0</v>
      </c>
    </row>
    <row r="839" spans="1:51" ht="24.75" hidden="1"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680</v>
      </c>
      <c r="D845" s="328"/>
      <c r="E845" s="328"/>
      <c r="F845" s="328"/>
      <c r="G845" s="328"/>
      <c r="H845" s="328"/>
      <c r="I845" s="328"/>
      <c r="J845" s="329" t="s">
        <v>659</v>
      </c>
      <c r="K845" s="330"/>
      <c r="L845" s="330"/>
      <c r="M845" s="330"/>
      <c r="N845" s="330"/>
      <c r="O845" s="330"/>
      <c r="P845" s="344" t="s">
        <v>673</v>
      </c>
      <c r="Q845" s="331"/>
      <c r="R845" s="331"/>
      <c r="S845" s="331"/>
      <c r="T845" s="331"/>
      <c r="U845" s="331"/>
      <c r="V845" s="331"/>
      <c r="W845" s="331"/>
      <c r="X845" s="331"/>
      <c r="Y845" s="332">
        <v>65</v>
      </c>
      <c r="Z845" s="333"/>
      <c r="AA845" s="333"/>
      <c r="AB845" s="334"/>
      <c r="AC845" s="335" t="s">
        <v>79</v>
      </c>
      <c r="AD845" s="336"/>
      <c r="AE845" s="336"/>
      <c r="AF845" s="336"/>
      <c r="AG845" s="336"/>
      <c r="AH845" s="351" t="s">
        <v>659</v>
      </c>
      <c r="AI845" s="352"/>
      <c r="AJ845" s="352"/>
      <c r="AK845" s="352"/>
      <c r="AL845" s="339" t="s">
        <v>659</v>
      </c>
      <c r="AM845" s="340"/>
      <c r="AN845" s="340"/>
      <c r="AO845" s="341"/>
      <c r="AP845" s="342" t="s">
        <v>659</v>
      </c>
      <c r="AQ845" s="342"/>
      <c r="AR845" s="342"/>
      <c r="AS845" s="342"/>
      <c r="AT845" s="342"/>
      <c r="AU845" s="342"/>
      <c r="AV845" s="342"/>
      <c r="AW845" s="342"/>
      <c r="AX845" s="342"/>
    </row>
    <row r="846" spans="1:51" ht="30" customHeight="1" x14ac:dyDescent="0.15">
      <c r="A846" s="355">
        <v>2</v>
      </c>
      <c r="B846" s="355">
        <v>1</v>
      </c>
      <c r="C846" s="343" t="s">
        <v>679</v>
      </c>
      <c r="D846" s="328"/>
      <c r="E846" s="328"/>
      <c r="F846" s="328"/>
      <c r="G846" s="328"/>
      <c r="H846" s="328"/>
      <c r="I846" s="328"/>
      <c r="J846" s="329" t="s">
        <v>659</v>
      </c>
      <c r="K846" s="330"/>
      <c r="L846" s="330"/>
      <c r="M846" s="330"/>
      <c r="N846" s="330"/>
      <c r="O846" s="330"/>
      <c r="P846" s="344" t="s">
        <v>673</v>
      </c>
      <c r="Q846" s="331"/>
      <c r="R846" s="331"/>
      <c r="S846" s="331"/>
      <c r="T846" s="331"/>
      <c r="U846" s="331"/>
      <c r="V846" s="331"/>
      <c r="W846" s="331"/>
      <c r="X846" s="331"/>
      <c r="Y846" s="332">
        <v>26</v>
      </c>
      <c r="Z846" s="333"/>
      <c r="AA846" s="333"/>
      <c r="AB846" s="334"/>
      <c r="AC846" s="335" t="s">
        <v>79</v>
      </c>
      <c r="AD846" s="336"/>
      <c r="AE846" s="336"/>
      <c r="AF846" s="336"/>
      <c r="AG846" s="336"/>
      <c r="AH846" s="351" t="s">
        <v>659</v>
      </c>
      <c r="AI846" s="352"/>
      <c r="AJ846" s="352"/>
      <c r="AK846" s="352"/>
      <c r="AL846" s="339" t="s">
        <v>659</v>
      </c>
      <c r="AM846" s="340"/>
      <c r="AN846" s="340"/>
      <c r="AO846" s="341"/>
      <c r="AP846" s="342" t="s">
        <v>659</v>
      </c>
      <c r="AQ846" s="342"/>
      <c r="AR846" s="342"/>
      <c r="AS846" s="342"/>
      <c r="AT846" s="342"/>
      <c r="AU846" s="342"/>
      <c r="AV846" s="342"/>
      <c r="AW846" s="342"/>
      <c r="AX846" s="342"/>
      <c r="AY846">
        <f>COUNTA($C$846)</f>
        <v>1</v>
      </c>
    </row>
    <row r="847" spans="1:51" ht="30" customHeight="1" x14ac:dyDescent="0.15">
      <c r="A847" s="355">
        <v>3</v>
      </c>
      <c r="B847" s="355">
        <v>1</v>
      </c>
      <c r="C847" s="343" t="s">
        <v>686</v>
      </c>
      <c r="D847" s="328"/>
      <c r="E847" s="328"/>
      <c r="F847" s="328"/>
      <c r="G847" s="328"/>
      <c r="H847" s="328"/>
      <c r="I847" s="328"/>
      <c r="J847" s="329" t="s">
        <v>659</v>
      </c>
      <c r="K847" s="330"/>
      <c r="L847" s="330"/>
      <c r="M847" s="330"/>
      <c r="N847" s="330"/>
      <c r="O847" s="330"/>
      <c r="P847" s="344" t="s">
        <v>673</v>
      </c>
      <c r="Q847" s="331"/>
      <c r="R847" s="331"/>
      <c r="S847" s="331"/>
      <c r="T847" s="331"/>
      <c r="U847" s="331"/>
      <c r="V847" s="331"/>
      <c r="W847" s="331"/>
      <c r="X847" s="331"/>
      <c r="Y847" s="332">
        <v>20</v>
      </c>
      <c r="Z847" s="333"/>
      <c r="AA847" s="333"/>
      <c r="AB847" s="334"/>
      <c r="AC847" s="335" t="s">
        <v>79</v>
      </c>
      <c r="AD847" s="336"/>
      <c r="AE847" s="336"/>
      <c r="AF847" s="336"/>
      <c r="AG847" s="336"/>
      <c r="AH847" s="351" t="s">
        <v>659</v>
      </c>
      <c r="AI847" s="352"/>
      <c r="AJ847" s="352"/>
      <c r="AK847" s="352"/>
      <c r="AL847" s="339" t="s">
        <v>659</v>
      </c>
      <c r="AM847" s="340"/>
      <c r="AN847" s="340"/>
      <c r="AO847" s="341"/>
      <c r="AP847" s="342" t="s">
        <v>659</v>
      </c>
      <c r="AQ847" s="342"/>
      <c r="AR847" s="342"/>
      <c r="AS847" s="342"/>
      <c r="AT847" s="342"/>
      <c r="AU847" s="342"/>
      <c r="AV847" s="342"/>
      <c r="AW847" s="342"/>
      <c r="AX847" s="342"/>
      <c r="AY847">
        <f>COUNTA($C$847)</f>
        <v>1</v>
      </c>
    </row>
    <row r="848" spans="1:51" ht="30" customHeight="1" x14ac:dyDescent="0.15">
      <c r="A848" s="355">
        <v>4</v>
      </c>
      <c r="B848" s="355">
        <v>1</v>
      </c>
      <c r="C848" s="343" t="s">
        <v>681</v>
      </c>
      <c r="D848" s="328"/>
      <c r="E848" s="328"/>
      <c r="F848" s="328"/>
      <c r="G848" s="328"/>
      <c r="H848" s="328"/>
      <c r="I848" s="328"/>
      <c r="J848" s="329" t="s">
        <v>659</v>
      </c>
      <c r="K848" s="330"/>
      <c r="L848" s="330"/>
      <c r="M848" s="330"/>
      <c r="N848" s="330"/>
      <c r="O848" s="330"/>
      <c r="P848" s="344" t="s">
        <v>673</v>
      </c>
      <c r="Q848" s="331"/>
      <c r="R848" s="331"/>
      <c r="S848" s="331"/>
      <c r="T848" s="331"/>
      <c r="U848" s="331"/>
      <c r="V848" s="331"/>
      <c r="W848" s="331"/>
      <c r="X848" s="331"/>
      <c r="Y848" s="332">
        <v>20</v>
      </c>
      <c r="Z848" s="333"/>
      <c r="AA848" s="333"/>
      <c r="AB848" s="334"/>
      <c r="AC848" s="335" t="s">
        <v>79</v>
      </c>
      <c r="AD848" s="336"/>
      <c r="AE848" s="336"/>
      <c r="AF848" s="336"/>
      <c r="AG848" s="336"/>
      <c r="AH848" s="351" t="s">
        <v>659</v>
      </c>
      <c r="AI848" s="352"/>
      <c r="AJ848" s="352"/>
      <c r="AK848" s="352"/>
      <c r="AL848" s="339" t="s">
        <v>659</v>
      </c>
      <c r="AM848" s="340"/>
      <c r="AN848" s="340"/>
      <c r="AO848" s="341"/>
      <c r="AP848" s="342" t="s">
        <v>659</v>
      </c>
      <c r="AQ848" s="342"/>
      <c r="AR848" s="342"/>
      <c r="AS848" s="342"/>
      <c r="AT848" s="342"/>
      <c r="AU848" s="342"/>
      <c r="AV848" s="342"/>
      <c r="AW848" s="342"/>
      <c r="AX848" s="342"/>
      <c r="AY848">
        <f>COUNTA($C$848)</f>
        <v>1</v>
      </c>
    </row>
    <row r="849" spans="1:51" ht="30" customHeight="1" x14ac:dyDescent="0.15">
      <c r="A849" s="355">
        <v>5</v>
      </c>
      <c r="B849" s="355">
        <v>1</v>
      </c>
      <c r="C849" s="343" t="s">
        <v>683</v>
      </c>
      <c r="D849" s="328"/>
      <c r="E849" s="328"/>
      <c r="F849" s="328"/>
      <c r="G849" s="328"/>
      <c r="H849" s="328"/>
      <c r="I849" s="328"/>
      <c r="J849" s="329" t="s">
        <v>659</v>
      </c>
      <c r="K849" s="330"/>
      <c r="L849" s="330"/>
      <c r="M849" s="330"/>
      <c r="N849" s="330"/>
      <c r="O849" s="330"/>
      <c r="P849" s="344" t="s">
        <v>673</v>
      </c>
      <c r="Q849" s="331"/>
      <c r="R849" s="331"/>
      <c r="S849" s="331"/>
      <c r="T849" s="331"/>
      <c r="U849" s="331"/>
      <c r="V849" s="331"/>
      <c r="W849" s="331"/>
      <c r="X849" s="331"/>
      <c r="Y849" s="332">
        <v>20</v>
      </c>
      <c r="Z849" s="333"/>
      <c r="AA849" s="333"/>
      <c r="AB849" s="334"/>
      <c r="AC849" s="335" t="s">
        <v>79</v>
      </c>
      <c r="AD849" s="336"/>
      <c r="AE849" s="336"/>
      <c r="AF849" s="336"/>
      <c r="AG849" s="336"/>
      <c r="AH849" s="351" t="s">
        <v>659</v>
      </c>
      <c r="AI849" s="352"/>
      <c r="AJ849" s="352"/>
      <c r="AK849" s="352"/>
      <c r="AL849" s="339" t="s">
        <v>659</v>
      </c>
      <c r="AM849" s="340"/>
      <c r="AN849" s="340"/>
      <c r="AO849" s="341"/>
      <c r="AP849" s="342" t="s">
        <v>659</v>
      </c>
      <c r="AQ849" s="342"/>
      <c r="AR849" s="342"/>
      <c r="AS849" s="342"/>
      <c r="AT849" s="342"/>
      <c r="AU849" s="342"/>
      <c r="AV849" s="342"/>
      <c r="AW849" s="342"/>
      <c r="AX849" s="342"/>
      <c r="AY849">
        <f>COUNTA($C$849)</f>
        <v>1</v>
      </c>
    </row>
    <row r="850" spans="1:51" ht="30" customHeight="1" x14ac:dyDescent="0.15">
      <c r="A850" s="355">
        <v>6</v>
      </c>
      <c r="B850" s="355">
        <v>1</v>
      </c>
      <c r="C850" s="343" t="s">
        <v>687</v>
      </c>
      <c r="D850" s="328"/>
      <c r="E850" s="328"/>
      <c r="F850" s="328"/>
      <c r="G850" s="328"/>
      <c r="H850" s="328"/>
      <c r="I850" s="328"/>
      <c r="J850" s="329" t="s">
        <v>659</v>
      </c>
      <c r="K850" s="330"/>
      <c r="L850" s="330"/>
      <c r="M850" s="330"/>
      <c r="N850" s="330"/>
      <c r="O850" s="330"/>
      <c r="P850" s="344" t="s">
        <v>673</v>
      </c>
      <c r="Q850" s="331"/>
      <c r="R850" s="331"/>
      <c r="S850" s="331"/>
      <c r="T850" s="331"/>
      <c r="U850" s="331"/>
      <c r="V850" s="331"/>
      <c r="W850" s="331"/>
      <c r="X850" s="331"/>
      <c r="Y850" s="332">
        <v>14</v>
      </c>
      <c r="Z850" s="333"/>
      <c r="AA850" s="333"/>
      <c r="AB850" s="334"/>
      <c r="AC850" s="335" t="s">
        <v>79</v>
      </c>
      <c r="AD850" s="336"/>
      <c r="AE850" s="336"/>
      <c r="AF850" s="336"/>
      <c r="AG850" s="336"/>
      <c r="AH850" s="351" t="s">
        <v>659</v>
      </c>
      <c r="AI850" s="352"/>
      <c r="AJ850" s="352"/>
      <c r="AK850" s="352"/>
      <c r="AL850" s="339" t="s">
        <v>659</v>
      </c>
      <c r="AM850" s="340"/>
      <c r="AN850" s="340"/>
      <c r="AO850" s="341"/>
      <c r="AP850" s="342" t="s">
        <v>659</v>
      </c>
      <c r="AQ850" s="342"/>
      <c r="AR850" s="342"/>
      <c r="AS850" s="342"/>
      <c r="AT850" s="342"/>
      <c r="AU850" s="342"/>
      <c r="AV850" s="342"/>
      <c r="AW850" s="342"/>
      <c r="AX850" s="342"/>
      <c r="AY850">
        <f>COUNTA($C$850)</f>
        <v>1</v>
      </c>
    </row>
    <row r="851" spans="1:51" ht="30" customHeight="1" x14ac:dyDescent="0.15">
      <c r="A851" s="355">
        <v>7</v>
      </c>
      <c r="B851" s="355">
        <v>1</v>
      </c>
      <c r="C851" s="343" t="s">
        <v>682</v>
      </c>
      <c r="D851" s="328"/>
      <c r="E851" s="328"/>
      <c r="F851" s="328"/>
      <c r="G851" s="328"/>
      <c r="H851" s="328"/>
      <c r="I851" s="328"/>
      <c r="J851" s="329" t="s">
        <v>659</v>
      </c>
      <c r="K851" s="330"/>
      <c r="L851" s="330"/>
      <c r="M851" s="330"/>
      <c r="N851" s="330"/>
      <c r="O851" s="330"/>
      <c r="P851" s="344" t="s">
        <v>673</v>
      </c>
      <c r="Q851" s="331"/>
      <c r="R851" s="331"/>
      <c r="S851" s="331"/>
      <c r="T851" s="331"/>
      <c r="U851" s="331"/>
      <c r="V851" s="331"/>
      <c r="W851" s="331"/>
      <c r="X851" s="331"/>
      <c r="Y851" s="332">
        <v>14</v>
      </c>
      <c r="Z851" s="333"/>
      <c r="AA851" s="333"/>
      <c r="AB851" s="334"/>
      <c r="AC851" s="335" t="s">
        <v>79</v>
      </c>
      <c r="AD851" s="336"/>
      <c r="AE851" s="336"/>
      <c r="AF851" s="336"/>
      <c r="AG851" s="336"/>
      <c r="AH851" s="351" t="s">
        <v>659</v>
      </c>
      <c r="AI851" s="352"/>
      <c r="AJ851" s="352"/>
      <c r="AK851" s="352"/>
      <c r="AL851" s="339" t="s">
        <v>659</v>
      </c>
      <c r="AM851" s="340"/>
      <c r="AN851" s="340"/>
      <c r="AO851" s="341"/>
      <c r="AP851" s="342" t="s">
        <v>659</v>
      </c>
      <c r="AQ851" s="342"/>
      <c r="AR851" s="342"/>
      <c r="AS851" s="342"/>
      <c r="AT851" s="342"/>
      <c r="AU851" s="342"/>
      <c r="AV851" s="342"/>
      <c r="AW851" s="342"/>
      <c r="AX851" s="342"/>
      <c r="AY851">
        <f>COUNTA($C$851)</f>
        <v>1</v>
      </c>
    </row>
    <row r="852" spans="1:51" ht="30" customHeight="1" x14ac:dyDescent="0.15">
      <c r="A852" s="355">
        <v>8</v>
      </c>
      <c r="B852" s="355">
        <v>1</v>
      </c>
      <c r="C852" s="343" t="s">
        <v>685</v>
      </c>
      <c r="D852" s="328"/>
      <c r="E852" s="328"/>
      <c r="F852" s="328"/>
      <c r="G852" s="328"/>
      <c r="H852" s="328"/>
      <c r="I852" s="328"/>
      <c r="J852" s="329" t="s">
        <v>659</v>
      </c>
      <c r="K852" s="330"/>
      <c r="L852" s="330"/>
      <c r="M852" s="330"/>
      <c r="N852" s="330"/>
      <c r="O852" s="330"/>
      <c r="P852" s="344" t="s">
        <v>673</v>
      </c>
      <c r="Q852" s="331"/>
      <c r="R852" s="331"/>
      <c r="S852" s="331"/>
      <c r="T852" s="331"/>
      <c r="U852" s="331"/>
      <c r="V852" s="331"/>
      <c r="W852" s="331"/>
      <c r="X852" s="331"/>
      <c r="Y852" s="332">
        <v>9</v>
      </c>
      <c r="Z852" s="333"/>
      <c r="AA852" s="333"/>
      <c r="AB852" s="334"/>
      <c r="AC852" s="335" t="s">
        <v>79</v>
      </c>
      <c r="AD852" s="336"/>
      <c r="AE852" s="336"/>
      <c r="AF852" s="336"/>
      <c r="AG852" s="336"/>
      <c r="AH852" s="351" t="s">
        <v>659</v>
      </c>
      <c r="AI852" s="352"/>
      <c r="AJ852" s="352"/>
      <c r="AK852" s="352"/>
      <c r="AL852" s="339" t="s">
        <v>659</v>
      </c>
      <c r="AM852" s="340"/>
      <c r="AN852" s="340"/>
      <c r="AO852" s="341"/>
      <c r="AP852" s="342" t="s">
        <v>659</v>
      </c>
      <c r="AQ852" s="342"/>
      <c r="AR852" s="342"/>
      <c r="AS852" s="342"/>
      <c r="AT852" s="342"/>
      <c r="AU852" s="342"/>
      <c r="AV852" s="342"/>
      <c r="AW852" s="342"/>
      <c r="AX852" s="342"/>
      <c r="AY852">
        <f>COUNTA($C$852)</f>
        <v>1</v>
      </c>
    </row>
    <row r="853" spans="1:51" ht="30" customHeight="1" x14ac:dyDescent="0.15">
      <c r="A853" s="355">
        <v>9</v>
      </c>
      <c r="B853" s="355">
        <v>1</v>
      </c>
      <c r="C853" s="343" t="s">
        <v>684</v>
      </c>
      <c r="D853" s="328"/>
      <c r="E853" s="328"/>
      <c r="F853" s="328"/>
      <c r="G853" s="328"/>
      <c r="H853" s="328"/>
      <c r="I853" s="328"/>
      <c r="J853" s="329" t="s">
        <v>659</v>
      </c>
      <c r="K853" s="330"/>
      <c r="L853" s="330"/>
      <c r="M853" s="330"/>
      <c r="N853" s="330"/>
      <c r="O853" s="330"/>
      <c r="P853" s="344" t="s">
        <v>673</v>
      </c>
      <c r="Q853" s="331"/>
      <c r="R853" s="331"/>
      <c r="S853" s="331"/>
      <c r="T853" s="331"/>
      <c r="U853" s="331"/>
      <c r="V853" s="331"/>
      <c r="W853" s="331"/>
      <c r="X853" s="331"/>
      <c r="Y853" s="332">
        <v>9</v>
      </c>
      <c r="Z853" s="333"/>
      <c r="AA853" s="333"/>
      <c r="AB853" s="334"/>
      <c r="AC853" s="335" t="s">
        <v>79</v>
      </c>
      <c r="AD853" s="336"/>
      <c r="AE853" s="336"/>
      <c r="AF853" s="336"/>
      <c r="AG853" s="336"/>
      <c r="AH853" s="351" t="s">
        <v>659</v>
      </c>
      <c r="AI853" s="352"/>
      <c r="AJ853" s="352"/>
      <c r="AK853" s="352"/>
      <c r="AL853" s="339" t="s">
        <v>659</v>
      </c>
      <c r="AM853" s="340"/>
      <c r="AN853" s="340"/>
      <c r="AO853" s="341"/>
      <c r="AP853" s="342" t="s">
        <v>659</v>
      </c>
      <c r="AQ853" s="342"/>
      <c r="AR853" s="342"/>
      <c r="AS853" s="342"/>
      <c r="AT853" s="342"/>
      <c r="AU853" s="342"/>
      <c r="AV853" s="342"/>
      <c r="AW853" s="342"/>
      <c r="AX853" s="342"/>
      <c r="AY853">
        <f>COUNTA($C$853)</f>
        <v>1</v>
      </c>
    </row>
    <row r="854" spans="1:51" ht="30" customHeight="1" x14ac:dyDescent="0.15">
      <c r="A854" s="355">
        <v>10</v>
      </c>
      <c r="B854" s="355">
        <v>1</v>
      </c>
      <c r="C854" s="343" t="s">
        <v>693</v>
      </c>
      <c r="D854" s="328"/>
      <c r="E854" s="328"/>
      <c r="F854" s="328"/>
      <c r="G854" s="328"/>
      <c r="H854" s="328"/>
      <c r="I854" s="328"/>
      <c r="J854" s="329" t="s">
        <v>659</v>
      </c>
      <c r="K854" s="330"/>
      <c r="L854" s="330"/>
      <c r="M854" s="330"/>
      <c r="N854" s="330"/>
      <c r="O854" s="330"/>
      <c r="P854" s="344" t="s">
        <v>673</v>
      </c>
      <c r="Q854" s="331"/>
      <c r="R854" s="331"/>
      <c r="S854" s="331"/>
      <c r="T854" s="331"/>
      <c r="U854" s="331"/>
      <c r="V854" s="331"/>
      <c r="W854" s="331"/>
      <c r="X854" s="331"/>
      <c r="Y854" s="332">
        <v>8</v>
      </c>
      <c r="Z854" s="333"/>
      <c r="AA854" s="333"/>
      <c r="AB854" s="334"/>
      <c r="AC854" s="335" t="s">
        <v>79</v>
      </c>
      <c r="AD854" s="336"/>
      <c r="AE854" s="336"/>
      <c r="AF854" s="336"/>
      <c r="AG854" s="336"/>
      <c r="AH854" s="351" t="s">
        <v>659</v>
      </c>
      <c r="AI854" s="352"/>
      <c r="AJ854" s="352"/>
      <c r="AK854" s="352"/>
      <c r="AL854" s="339" t="s">
        <v>659</v>
      </c>
      <c r="AM854" s="340"/>
      <c r="AN854" s="340"/>
      <c r="AO854" s="341"/>
      <c r="AP854" s="342" t="s">
        <v>659</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44" t="s">
        <v>673</v>
      </c>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t="s">
        <v>659</v>
      </c>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44" t="s">
        <v>673</v>
      </c>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t="s">
        <v>659</v>
      </c>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44" t="s">
        <v>673</v>
      </c>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t="s">
        <v>659</v>
      </c>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44" t="s">
        <v>673</v>
      </c>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t="s">
        <v>659</v>
      </c>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44" t="s">
        <v>673</v>
      </c>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t="s">
        <v>659</v>
      </c>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44" t="s">
        <v>673</v>
      </c>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t="s">
        <v>659</v>
      </c>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44" t="s">
        <v>673</v>
      </c>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t="s">
        <v>659</v>
      </c>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44" t="s">
        <v>673</v>
      </c>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t="s">
        <v>659</v>
      </c>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44" t="s">
        <v>673</v>
      </c>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t="s">
        <v>659</v>
      </c>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44" t="s">
        <v>673</v>
      </c>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t="s">
        <v>659</v>
      </c>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44" t="s">
        <v>673</v>
      </c>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t="s">
        <v>659</v>
      </c>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44" t="s">
        <v>673</v>
      </c>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t="s">
        <v>659</v>
      </c>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44" t="s">
        <v>673</v>
      </c>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t="s">
        <v>659</v>
      </c>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44" t="s">
        <v>673</v>
      </c>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t="s">
        <v>659</v>
      </c>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44" t="s">
        <v>673</v>
      </c>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t="s">
        <v>659</v>
      </c>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44" t="s">
        <v>673</v>
      </c>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t="s">
        <v>659</v>
      </c>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44" t="s">
        <v>673</v>
      </c>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t="s">
        <v>659</v>
      </c>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44" t="s">
        <v>673</v>
      </c>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t="s">
        <v>659</v>
      </c>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44" t="s">
        <v>673</v>
      </c>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t="s">
        <v>659</v>
      </c>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44" t="s">
        <v>673</v>
      </c>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t="s">
        <v>659</v>
      </c>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675</v>
      </c>
      <c r="D878" s="328"/>
      <c r="E878" s="328"/>
      <c r="F878" s="328"/>
      <c r="G878" s="328"/>
      <c r="H878" s="328"/>
      <c r="I878" s="328"/>
      <c r="J878" s="329" t="s">
        <v>659</v>
      </c>
      <c r="K878" s="330"/>
      <c r="L878" s="330"/>
      <c r="M878" s="330"/>
      <c r="N878" s="330"/>
      <c r="O878" s="330"/>
      <c r="P878" s="344" t="s">
        <v>674</v>
      </c>
      <c r="Q878" s="331"/>
      <c r="R878" s="331"/>
      <c r="S878" s="331"/>
      <c r="T878" s="331"/>
      <c r="U878" s="331"/>
      <c r="V878" s="331"/>
      <c r="W878" s="331"/>
      <c r="X878" s="331"/>
      <c r="Y878" s="332">
        <v>272</v>
      </c>
      <c r="Z878" s="333"/>
      <c r="AA878" s="333"/>
      <c r="AB878" s="334"/>
      <c r="AC878" s="335" t="s">
        <v>79</v>
      </c>
      <c r="AD878" s="336"/>
      <c r="AE878" s="336"/>
      <c r="AF878" s="336"/>
      <c r="AG878" s="336"/>
      <c r="AH878" s="351" t="s">
        <v>659</v>
      </c>
      <c r="AI878" s="352"/>
      <c r="AJ878" s="352"/>
      <c r="AK878" s="352"/>
      <c r="AL878" s="339" t="s">
        <v>659</v>
      </c>
      <c r="AM878" s="340"/>
      <c r="AN878" s="340"/>
      <c r="AO878" s="341"/>
      <c r="AP878" s="342" t="s">
        <v>659</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659</v>
      </c>
      <c r="F1110" s="354"/>
      <c r="G1110" s="354"/>
      <c r="H1110" s="354"/>
      <c r="I1110" s="354"/>
      <c r="J1110" s="329" t="s">
        <v>659</v>
      </c>
      <c r="K1110" s="330"/>
      <c r="L1110" s="330"/>
      <c r="M1110" s="330"/>
      <c r="N1110" s="330"/>
      <c r="O1110" s="330"/>
      <c r="P1110" s="344" t="s">
        <v>659</v>
      </c>
      <c r="Q1110" s="331"/>
      <c r="R1110" s="331"/>
      <c r="S1110" s="331"/>
      <c r="T1110" s="331"/>
      <c r="U1110" s="331"/>
      <c r="V1110" s="331"/>
      <c r="W1110" s="331"/>
      <c r="X1110" s="331"/>
      <c r="Y1110" s="332" t="s">
        <v>659</v>
      </c>
      <c r="Z1110" s="333"/>
      <c r="AA1110" s="333"/>
      <c r="AB1110" s="334"/>
      <c r="AC1110" s="335"/>
      <c r="AD1110" s="336"/>
      <c r="AE1110" s="336"/>
      <c r="AF1110" s="336"/>
      <c r="AG1110" s="336"/>
      <c r="AH1110" s="337" t="s">
        <v>659</v>
      </c>
      <c r="AI1110" s="338"/>
      <c r="AJ1110" s="338"/>
      <c r="AK1110" s="338"/>
      <c r="AL1110" s="339" t="s">
        <v>659</v>
      </c>
      <c r="AM1110" s="340"/>
      <c r="AN1110" s="340"/>
      <c r="AO1110" s="341"/>
      <c r="AP1110" s="342" t="s">
        <v>659</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cfRule type="expression" dxfId="2083" priority="13681">
      <formula>IF(RIGHT(TEXT(Y791,"0.#"),1)=".",FALSE,TRUE)</formula>
    </cfRule>
    <cfRule type="expression" dxfId="2082" priority="13682">
      <formula>IF(RIGHT(TEXT(Y791,"0.#"),1)=".",TRUE,FALSE)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cfRule type="expression" dxfId="2077" priority="13675">
      <formula>IF(RIGHT(TEXT(AU791,"0.#"),1)=".",FALSE,TRUE)</formula>
    </cfRule>
    <cfRule type="expression" dxfId="2076" priority="13676">
      <formula>IF(RIGHT(TEXT(AU791,"0.#"),1)=".",TRUE,FALSE)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55:AO874">
    <cfRule type="expression" dxfId="1801" priority="6629">
      <formula>IF(AND(AL855&gt;=0, RIGHT(TEXT(AL855,"0.#"),1)&lt;&gt;"."),TRUE,FALSE)</formula>
    </cfRule>
    <cfRule type="expression" dxfId="1800" priority="6630">
      <formula>IF(AND(AL855&gt;=0, RIGHT(TEXT(AL855,"0.#"),1)="."),TRUE,FALSE)</formula>
    </cfRule>
    <cfRule type="expression" dxfId="1799" priority="6631">
      <formula>IF(AND(AL855&lt;0, RIGHT(TEXT(AL855,"0.#"),1)&lt;&gt;"."),TRUE,FALSE)</formula>
    </cfRule>
    <cfRule type="expression" dxfId="1798" priority="6632">
      <formula>IF(AND(AL855&lt;0, RIGHT(TEXT(AL855,"0.#"),1)="."),TRUE,FALSE)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54">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Y789">
    <cfRule type="expression" dxfId="3" priority="3">
      <formula>IF(RIGHT(TEXT(Y789,"0.#"),1)=".",FALSE,TRUE)</formula>
    </cfRule>
    <cfRule type="expression" dxfId="2" priority="4">
      <formula>IF(RIGHT(TEXT(Y789,"0.#"),1)=".",TRUE,FALSE)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14"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隆(ooyama-takashi)</dc:creator>
  <cp:lastModifiedBy>厚生労働省ネットワークシステム</cp:lastModifiedBy>
  <cp:lastPrinted>2021-08-26T02:50:43Z</cp:lastPrinted>
  <dcterms:created xsi:type="dcterms:W3CDTF">2012-03-13T00:50:25Z</dcterms:created>
  <dcterms:modified xsi:type="dcterms:W3CDTF">2021-09-28T05:43:59Z</dcterms:modified>
</cp:coreProperties>
</file>