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基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<sst xmlns="http://schemas.openxmlformats.org/spreadsheetml/2006/main" count="2393" uniqueCount="707">
  <si>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</si>
  <si>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</si>
  <si>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</si>
  <si>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</si>
  <si>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</si>
  <si>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</si>
  <si>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</si>
  <si>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</si>
  <si>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</si>
  <si>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</si>
  <si>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</si>
  <si>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</si>
  <si>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</si>
  <si>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</si>
  <si>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</si>
  <si>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</si>
  <si>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</si>
  <si>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</si>
  <si>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</si>
  <si>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</si>
  <si>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</si>
  <si>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</si>
  <si>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</si>
  <si>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</si>
  <si>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</si>
  <si>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</si>
  <si>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</si>
  <si>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</si>
  <si>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</si>
  <si>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</si>
  <si>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</si>
  <si>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</si>
  <si>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</si>
  <si>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</si>
  <si>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</si>
  <si>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</si>
  <si>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</si>
  <si>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</si>
  <si>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</si>
  <si>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</si>
  <si>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</si>
  <si>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</si>
  <si>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</si>
  <si>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</si>
  <si>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</si>
  <si>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</si>
  <si>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</si>
  <si>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</si>
  <si>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</si>
  <si>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</si>
  <si>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</si>
  <si>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</si>
  <si>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</si>
  <si>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</si>
  <si>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</si>
  <si>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</si>
  <si>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</si>
  <si>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</si>
  <si>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</si>
  <si>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</si>
  <si>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</si>
  <si>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</si>
  <si>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</si>
  <si>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</si>
  <si>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</si>
  <si>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</si>
  <si>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</si>
  <si>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</si>
  <si>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</si>
  <si>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</si>
  <si>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</si>
  <si>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</si>
  <si>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</si>
  <si>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</si>
  <si>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</si>
  <si>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</si>
  <si>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</si>
  <si>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</si>
  <si>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</si>
  <si>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</si>
  <si>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</si>
  <si>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</si>
  <si>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</si>
  <si>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</si>
  <si>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</si>
  <si>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</si>
  <si>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</si>
  <si>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</si>
  <si>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</si>
  <si>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</si>
  <si>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</si>
  <si>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</si>
  <si>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</si>
  <si>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</si>
  <si>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</si>
  <si>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</si>
  <si>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</si>
  <si>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</si>
  <si>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</si>
  <si>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</si>
  <si>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</si>
  <si>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</si>
  <si>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</si>
  <si>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</si>
  <si>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</si>
  <si>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</si>
  <si>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</si>
  <si>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</si>
  <si>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</si>
  <si>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</si>
  <si>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</si>
  <si>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</si>
  <si>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</si>
  <si>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</si>
  <si>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</si>
  <si>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</si>
  <si>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</si>
  <si>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</si>
  <si>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</si>
  <si>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</si>
  <si>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</si>
  <si>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</si>
  <si>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</si>
  <si>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</si>
  <si>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</si>
  <si>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</si>
  <si>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</si>
  <si>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</si>
  <si>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</si>
  <si>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</si>
  <si>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</si>
  <si>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</si>
  <si>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</si>
  <si>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</si>
  <si>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</si>
  <si>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</si>
  <si>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</si>
  <si>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</si>
  <si>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</si>
  <si>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</si>
  <si>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</si>
  <si>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</si>
  <si>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</si>
  <si>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</si>
  <si>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</si>
  <si>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</si>
  <si>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</si>
  <si>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</si>
  <si>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</si>
  <si>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</si>
  <si>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</si>
  <si>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</si>
  <si>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</si>
  <si>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</si>
  <si>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</si>
  <si>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</si>
  <si>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</si>
  <si>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</si>
  <si>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</si>
  <si>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</si>
  <si>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</si>
  <si>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</si>
  <si>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</si>
  <si>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</si>
  <si>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</si>
  <si>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</si>
  <si>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</si>
  <si>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</si>
  <si>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</si>
  <si>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</si>
  <si>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</si>
  <si>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</si>
  <si>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</si>
  <si>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</si>
  <si>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</si>
  <si>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</si>
  <si>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</si>
  <si>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</si>
  <si>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</si>
  <si>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</si>
  <si>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</si>
  <si>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</si>
  <si>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</si>
  <si>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</si>
  <si>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</si>
  <si>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</si>
  <si>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</si>
  <si>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</si>
  <si>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</si>
  <si>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</si>
  <si>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</si>
  <si>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</si>
  <si>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</si>
  <si>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</si>
  <si>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</si>
  <si>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</si>
  <si>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</si>
  <si>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</si>
  <si>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</si>
  <si>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</si>
  <si>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</si>
  <si>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</si>
  <si>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</si>
  <si>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</si>
  <si>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</si>
  <si>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</si>
  <si>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</si>
  <si>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</si>
  <si>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</si>
  <si>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</si>
  <si>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</si>
  <si>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</si>
  <si>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</si>
  <si>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</si>
  <si>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</si>
  <si>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</si>
  <si>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</si>
  <si>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</si>
  <si>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</si>
  <si>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</si>
  <si>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</si>
  <si>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</si>
  <si>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</si>
  <si>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</si>
  <si>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</si>
  <si>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</si>
  <si>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</si>
  <si>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</si>
  <si>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</si>
  <si>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</si>
  <si>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</si>
  <si>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</si>
  <si>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</si>
  <si>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</si>
  <si>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</si>
  <si>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</si>
  <si>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</si>
  <si>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</si>
  <si>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</si>
  <si>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</si>
  <si>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</si>
  <si>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</si>
  <si>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</si>
  <si>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</si>
  <si>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</si>
  <si>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</si>
  <si>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</si>
  <si>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</si>
  <si>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</si>
  <si>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</si>
  <si>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</si>
  <si>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</si>
  <si>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</si>
  <si>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</si>
  <si>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</si>
  <si>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</si>
  <si>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</si>
  <si>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</si>
  <si>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</si>
  <si>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</si>
  <si>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</si>
  <si>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</si>
  <si>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</si>
  <si>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</si>
  <si>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</si>
  <si>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</si>
  <si>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</si>
  <si>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</si>
  <si>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</si>
  <si>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</si>
  <si>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</si>
  <si>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</si>
  <si>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</si>
  <si>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</si>
  <si>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</si>
  <si>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</si>
  <si>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</si>
  <si>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</si>
  <si>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</si>
  <si>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</si>
  <si>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</si>
  <si>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</si>
  <si>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</si>
  <si>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</si>
  <si>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</si>
  <si>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</si>
  <si>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</si>
  <si>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</si>
  <si>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</si>
  <si>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</si>
  <si>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</si>
  <si>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</si>
  <si>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</si>
  <si>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</si>
  <si>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</si>
  <si>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</si>
  <si>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</si>
  <si>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</si>
  <si>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</si>
  <si>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</si>
  <si>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</si>
  <si>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</si>
  <si>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</si>
  <si>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</si>
  <si>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</si>
  <si>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</si>
  <si>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</si>
  <si>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</si>
  <si>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</si>
  <si>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</si>
  <si>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</si>
  <si>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</si>
  <si>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</si>
  <si>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</si>
  <si>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</si>
  <si>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</si>
  <si>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</si>
  <si>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</si>
  <si>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</si>
  <si>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</si>
  <si>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</si>
  <si>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</si>
  <si>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</si>
  <si>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</si>
  <si>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</si>
  <si>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</si>
  <si>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</si>
  <si>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</si>
  <si>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</si>
  <si>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</si>
  <si>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</si>
  <si>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</si>
  <si>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</si>
  <si>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</si>
  <si>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</si>
  <si>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</si>
  <si>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</si>
  <si>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</si>
  <si>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</si>
  <si>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</si>
  <si>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</si>
  <si>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</si>
  <si>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</si>
  <si>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</si>
  <si>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</si>
  <si>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</si>
  <si>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</si>
  <si>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</si>
  <si>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</si>
  <si>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</si>
  <si>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</si>
  <si>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</si>
  <si>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</si>
  <si>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</si>
  <si>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</si>
  <si>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</si>
  <si>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</si>
  <si>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</si>
  <si>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</si>
  <si>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</si>
  <si>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</si>
  <si>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</si>
  <si>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</si>
  <si>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</si>
  <si>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</si>
  <si>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</si>
  <si>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</si>
  <si>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</si>
  <si>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</si>
  <si>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</si>
  <si>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</si>
  <si>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</si>
  <si>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</si>
  <si>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</si>
  <si>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</si>
  <si>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</si>
  <si>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</si>
  <si>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</si>
  <si>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</si>
  <si>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</si>
  <si>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</si>
  <si>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</si>
  <si>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</si>
  <si>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</si>
  <si>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</si>
  <si>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</si>
  <si>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</si>
  <si>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</si>
  <si>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</si>
  <si>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</si>
  <si>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</si>
  <si>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</si>
  <si>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</si>
  <si>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</si>
  <si>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</si>
  <si>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</si>
  <si>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</si>
  <si>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</si>
  <si>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</si>
  <si>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</si>
  <si>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</si>
  <si>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</si>
  <si>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</si>
  <si>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</si>
  <si>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</si>
  <si>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</si>
  <si>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</si>
  <si>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</si>
  <si>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</si>
  <si>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</si>
  <si>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</si>
  <si>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</si>
  <si>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</si>
  <si>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</si>
  <si>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</si>
  <si>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</si>
  <si>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</si>
  <si>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</si>
  <si>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</si>
  <si>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</si>
  <si>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</si>
  <si>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</si>
  <si>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</si>
  <si>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</si>
  <si>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</si>
  <si>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</si>
  <si>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</si>
  <si>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</si>
  <si>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</si>
  <si>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</si>
  <si>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</si>
  <si>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</si>
  <si>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</si>
  <si>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</si>
  <si>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</si>
  <si>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</si>
  <si>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</si>
  <si>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</si>
  <si>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</si>
  <si>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</si>
  <si>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</si>
  <si>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</si>
  <si>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</si>
  <si>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</si>
  <si>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</si>
  <si>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</si>
  <si>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</si>
  <si>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</si>
  <si>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</si>
  <si>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</si>
  <si>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</si>
  <si>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</si>
  <si>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</si>
  <si>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</si>
  <si>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</si>
  <si>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</si>
  <si>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</si>
  <si>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</si>
  <si>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</si>
  <si>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</si>
  <si>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</si>
  <si>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</si>
  <si>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</si>
  <si>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</si>
  <si>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</si>
  <si>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</si>
  <si>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</si>
  <si>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</si>
  <si>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</si>
  <si>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</si>
  <si>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</si>
  <si>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</si>
  <si>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</si>
  <si>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</si>
  <si>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</si>
  <si>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</si>
  <si>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</si>
  <si>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</si>
  <si>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</si>
  <si>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</si>
  <si>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</si>
  <si>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</si>
  <si>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</si>
  <si>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</si>
  <si>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</si>
  <si>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</si>
  <si>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</si>
  <si>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</si>
  <si>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</si>
  <si>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</si>
  <si>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</si>
  <si>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</si>
  <si>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</si>
  <si>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</si>
  <si>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</si>
  <si>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</si>
  <si>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</si>
  <si>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</si>
  <si>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</si>
  <si>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</si>
  <si>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</si>
  <si>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</si>
  <si>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</si>
  <si>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</si>
  <si>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</si>
  <si>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</si>
  <si>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</si>
  <si>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</si>
  <si>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</si>
  <si>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</si>
  <si>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</si>
  <si>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</si>
  <si>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</si>
  <si>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</si>
  <si>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</si>
  <si>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</si>
  <si>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</si>
  <si>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</si>
  <si>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</si>
  <si>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</si>
  <si>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</si>
  <si>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</si>
  <si>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</si>
  <si>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</si>
  <si>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</si>
  <si>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</si>
  <si>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</si>
  <si>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</si>
  <si>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</si>
  <si>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</si>
  <si>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</si>
  <si>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</si>
  <si>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</si>
  <si>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</si>
  <si>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</si>
  <si>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</si>
  <si>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</si>
  <si>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</si>
  <si>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</si>
  <si>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</si>
  <si>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</si>
  <si>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</si>
  <si>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</si>
  <si>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</si>
  <si>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</si>
  <si>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</si>
  <si>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</si>
  <si>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</si>
  <si>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</si>
  <si>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</si>
  <si>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</si>
  <si>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</si>
  <si>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</si>
  <si>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</si>
  <si>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</si>
  <si>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</si>
  <si>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</si>
  <si>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</si>
  <si>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</si>
  <si>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</si>
  <si>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</si>
  <si>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</si>
  <si>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</si>
  <si>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</si>
  <si>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</si>
  <si>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</si>
  <si>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</si>
  <si>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</si>
  <si>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</si>
  <si>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</si>
  <si>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</si>
  <si>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</si>
  <si>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</si>
  <si>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</si>
  <si>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</si>
  <si>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</si>
  <si>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</si>
  <si>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</si>
  <si>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</si>
  <si>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</si>
  <si>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</si>
  <si>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</si>
  <si>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</si>
  <si>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</si>
  <si>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</si>
  <si>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</si>
  <si>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</si>
  <si>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</si>
  <si>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</si>
  <si>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</si>
  <si>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</si>
  <si>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</si>
  <si>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</si>
  <si>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</si>
  <si>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</si>
  <si>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</si>
  <si>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</si>
  <si>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</si>
  <si>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</si>
  <si>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</si>
  <si>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</si>
  <si>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</si>
  <si>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</si>
  <si>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</si>
  <si>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</si>
  <si>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</si>
  <si>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</si>
  <si>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</si>
  <si>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</si>
  <si>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</si>
  <si>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</si>
  <si>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</si>
  <si>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</si>
  <si>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</si>
  <si>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</si>
  <si>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</si>
  <si>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</si>
  <si>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</si>
  <si>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</si>
  <si>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</si>
  <si>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</si>
  <si>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</si>
  <si>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</si>
  <si>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</si>
  <si>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</si>
  <si>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</si>
  <si>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</si>
  <si>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</si>
  <si>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</si>
  <si>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特殊疾病アフターケア実施費</t>
  </si>
  <si>
    <t>労働基準局</t>
  </si>
  <si>
    <t>西村　斗利</t>
  </si>
  <si>
    <t>昭和４３年度</t>
  </si>
  <si>
    <t>終了予定なし</t>
  </si>
  <si>
    <t>補償課</t>
  </si>
  <si>
    <t>社会復帰促進等事業としてのアフターケア実施要領</t>
  </si>
  <si>
    <t>症状固定後においても後遺症状に動揺をきたしたり、後遺障害に付随する疾病を発症させるおそれのあるせき髄損傷、精神障害等の20傷病を対象として、医療機関において診察、保健指導、薬剤の支給及び検査等の必要な措置を行うもの。
また、アフターケアのための通院に要する費用を支給するもの。</t>
  </si>
  <si>
    <t>-</t>
  </si>
  <si>
    <t>社会復帰促進等事業
委託費</t>
  </si>
  <si>
    <t>社会復帰促進等旅費</t>
  </si>
  <si>
    <t>アフターケア健康管理手帳の新規交付申請及び通院費の新規請求から決定までに要する期間が１か月以内であったものの割合を80％とする。</t>
  </si>
  <si>
    <t>申請から１か月以内に決定したものの割合（新規分）
（申請から決定までに要する期間が１か月以内の新規件数／新規申請件数）</t>
  </si>
  <si>
    <t>労働基準行政システム　被災者情報　手帳台帳　通院費申請給付情報</t>
  </si>
  <si>
    <t>申請のあったものについて、処理件数を前年度以上とする。</t>
  </si>
  <si>
    <t>件</t>
  </si>
  <si>
    <t>本経費は被災労働者の申請に基づき給付を行うものであり、単位当たりコストの算出はなじまない。</t>
    <phoneticPr fontId="5"/>
  </si>
  <si>
    <t>施策大目標３　労働災害に被災した労働者等に対し必要な保険給付を行うとともに、その社会復帰の促進等を図ること</t>
  </si>
  <si>
    <t>施策目標Ⅲ－３－２　被災労働者等の社会復帰促進・援護等を図ること</t>
  </si>
  <si>
    <t>アフターケア健康管理手帳の交付申請及び通院費の請求から決定までに要する期間が１か月以内であったものの割合</t>
  </si>
  <si>
    <t>660-7</t>
  </si>
  <si>
    <t>982</t>
  </si>
  <si>
    <t>827</t>
  </si>
  <si>
    <t>422</t>
  </si>
  <si>
    <t>432</t>
  </si>
  <si>
    <t>444</t>
  </si>
  <si>
    <t>442</t>
  </si>
  <si>
    <t>448</t>
  </si>
  <si>
    <t>○</t>
  </si>
  <si>
    <t>厚労</t>
  </si>
  <si>
    <t>-</t>
    <phoneticPr fontId="5"/>
  </si>
  <si>
    <t>点検対象外</t>
    <rPh sb="0" eb="5">
      <t>テンケンタイショウガイ</t>
    </rPh>
    <phoneticPr fontId="5"/>
  </si>
  <si>
    <t>-</t>
    <phoneticPr fontId="5"/>
  </si>
  <si>
    <t>B.被災労働者</t>
    <phoneticPr fontId="5"/>
  </si>
  <si>
    <t>特殊疾病アフターケア実施費</t>
    <rPh sb="0" eb="2">
      <t>トクシュ</t>
    </rPh>
    <rPh sb="2" eb="4">
      <t>シッペイ</t>
    </rPh>
    <rPh sb="10" eb="12">
      <t>ジッシ</t>
    </rPh>
    <rPh sb="12" eb="13">
      <t>ヒ</t>
    </rPh>
    <phoneticPr fontId="5"/>
  </si>
  <si>
    <t>アフターケアの実施（診察等）</t>
    <phoneticPr fontId="5"/>
  </si>
  <si>
    <t>旅費</t>
    <rPh sb="0" eb="2">
      <t>リョヒ</t>
    </rPh>
    <phoneticPr fontId="5"/>
  </si>
  <si>
    <t>アフターケアの通院に係る旅費</t>
    <phoneticPr fontId="5"/>
  </si>
  <si>
    <t>独立行政法人労働者健康安全機構　北海道せき損センター</t>
    <rPh sb="0" eb="2">
      <t>ドクリツ</t>
    </rPh>
    <rPh sb="2" eb="4">
      <t>ギョウセイ</t>
    </rPh>
    <rPh sb="4" eb="6">
      <t>ホウジン</t>
    </rPh>
    <rPh sb="6" eb="9">
      <t>ロウドウシャ</t>
    </rPh>
    <rPh sb="9" eb="11">
      <t>ケンコウ</t>
    </rPh>
    <rPh sb="11" eb="13">
      <t>アンゼン</t>
    </rPh>
    <rPh sb="13" eb="15">
      <t>キコウ</t>
    </rPh>
    <rPh sb="16" eb="19">
      <t>ホッカイドウ</t>
    </rPh>
    <rPh sb="21" eb="22">
      <t>ソン</t>
    </rPh>
    <phoneticPr fontId="5"/>
  </si>
  <si>
    <t>神奈川リハビリテーション病院</t>
    <rPh sb="0" eb="3">
      <t>カナガワ</t>
    </rPh>
    <rPh sb="12" eb="14">
      <t>ビョウイン</t>
    </rPh>
    <phoneticPr fontId="5"/>
  </si>
  <si>
    <t>独立行政法人労働者健康安全機構　総合せき損センター</t>
    <rPh sb="0" eb="2">
      <t>ドクリツ</t>
    </rPh>
    <rPh sb="2" eb="4">
      <t>ギョウセイ</t>
    </rPh>
    <rPh sb="4" eb="6">
      <t>ホウジン</t>
    </rPh>
    <rPh sb="6" eb="9">
      <t>ロウドウシャ</t>
    </rPh>
    <rPh sb="9" eb="11">
      <t>ケンコウ</t>
    </rPh>
    <rPh sb="11" eb="13">
      <t>アンゼン</t>
    </rPh>
    <rPh sb="13" eb="15">
      <t>キコウ</t>
    </rPh>
    <rPh sb="16" eb="18">
      <t>ソウゴウ</t>
    </rPh>
    <rPh sb="20" eb="21">
      <t>ソン</t>
    </rPh>
    <phoneticPr fontId="5"/>
  </si>
  <si>
    <t>国立障害者リハビリテーションセンター病院</t>
    <rPh sb="0" eb="2">
      <t>コクリツ</t>
    </rPh>
    <rPh sb="2" eb="5">
      <t>ショウガイシャ</t>
    </rPh>
    <rPh sb="18" eb="20">
      <t>ビョウイン</t>
    </rPh>
    <phoneticPr fontId="5"/>
  </si>
  <si>
    <t>独立行政法人労働者健康安全機構　中部労災病院</t>
    <rPh sb="0" eb="2">
      <t>ドクリツ</t>
    </rPh>
    <rPh sb="2" eb="4">
      <t>ギョウセイ</t>
    </rPh>
    <rPh sb="4" eb="6">
      <t>ホウジン</t>
    </rPh>
    <rPh sb="6" eb="9">
      <t>ロウドウシャ</t>
    </rPh>
    <rPh sb="9" eb="11">
      <t>ケンコウ</t>
    </rPh>
    <rPh sb="11" eb="13">
      <t>アンゼン</t>
    </rPh>
    <rPh sb="13" eb="15">
      <t>キコウ</t>
    </rPh>
    <rPh sb="16" eb="18">
      <t>チュウブ</t>
    </rPh>
    <rPh sb="18" eb="20">
      <t>ロウサイ</t>
    </rPh>
    <rPh sb="20" eb="22">
      <t>ビョウイン</t>
    </rPh>
    <phoneticPr fontId="5"/>
  </si>
  <si>
    <t>アフターケア対象者が希望したアフターケア実施医療機関において診察等を実施するもの。費用は厚生労働省が医療機関から請求を受け、支給する。</t>
  </si>
  <si>
    <t>被災労働者</t>
    <rPh sb="0" eb="5">
      <t>ヒサイロウドウシャ</t>
    </rPh>
    <phoneticPr fontId="5"/>
  </si>
  <si>
    <t>その他</t>
    <rPh sb="2" eb="3">
      <t>タ</t>
    </rPh>
    <phoneticPr fontId="5"/>
  </si>
  <si>
    <t>-</t>
    <phoneticPr fontId="5"/>
  </si>
  <si>
    <t>-</t>
    <phoneticPr fontId="5"/>
  </si>
  <si>
    <t>‐</t>
  </si>
  <si>
    <t>アフターケアの対象傷病は、その症状固定後においても、後遺障害に動揺をきたしたり、後遺障害に付随する疾病を発症させるおそれがあるので、それらに対して予防その他の保健上の措置を実施することにより、被災労働者の円滑な社会復帰の促進を図るものであり、国民のニーズを的確に反映した事業である。</t>
  </si>
  <si>
    <t>被災労働者の円滑な社会復帰の促進を図るものであり、優先度が極めて高い事業である。</t>
  </si>
  <si>
    <t>本事業は、労災保険給付を補完するものとして、被災労働者の円滑な社会復帰を促進する観点から医療機関での診察や薬剤の支給、検査等に必要な経費を支給するものであることから、国が実施すべき事業である。</t>
    <phoneticPr fontId="5"/>
  </si>
  <si>
    <t>無</t>
  </si>
  <si>
    <t>本事業の経費は、被災労働者に対し、労災保険給付を補完するものとして症状固定後の診察、薬剤の支給及び検査等をするためのものである。したがって、事業主から徴収した労災保険料から当該経費を負担することは妥当である。</t>
  </si>
  <si>
    <t>被災労働者に対するアフターケアの実施に必要な特殊疾病アフターケア実施費・通院費の支給及び手続費に限定されている。</t>
  </si>
  <si>
    <t>成果目標に見合った成果実績となっている。</t>
    <rPh sb="0" eb="2">
      <t>セイカ</t>
    </rPh>
    <rPh sb="2" eb="4">
      <t>モクヒョウ</t>
    </rPh>
    <rPh sb="5" eb="7">
      <t>ミア</t>
    </rPh>
    <rPh sb="9" eb="11">
      <t>セイカ</t>
    </rPh>
    <rPh sb="11" eb="13">
      <t>ジッセキ</t>
    </rPh>
    <phoneticPr fontId="5"/>
  </si>
  <si>
    <t>-</t>
    <phoneticPr fontId="5"/>
  </si>
  <si>
    <t>引き続き、支給状況等を勘案し、予算要求を行うとともに、適切な事業を実施することとする。</t>
    <rPh sb="0" eb="1">
      <t>ヒ</t>
    </rPh>
    <rPh sb="2" eb="3">
      <t>ツヅ</t>
    </rPh>
    <rPh sb="5" eb="7">
      <t>シキュウ</t>
    </rPh>
    <rPh sb="7" eb="9">
      <t>ジョウキョウ</t>
    </rPh>
    <rPh sb="9" eb="10">
      <t>トウ</t>
    </rPh>
    <rPh sb="11" eb="13">
      <t>カンアン</t>
    </rPh>
    <rPh sb="15" eb="17">
      <t>ヨサン</t>
    </rPh>
    <rPh sb="17" eb="19">
      <t>ヨウキュウ</t>
    </rPh>
    <rPh sb="20" eb="21">
      <t>オコナ</t>
    </rPh>
    <rPh sb="27" eb="29">
      <t>テキセツ</t>
    </rPh>
    <rPh sb="30" eb="32">
      <t>ジギョウ</t>
    </rPh>
    <rPh sb="33" eb="35">
      <t>ジッシ</t>
    </rPh>
    <phoneticPr fontId="5"/>
  </si>
  <si>
    <t>-</t>
    <phoneticPr fontId="5"/>
  </si>
  <si>
    <t>労働者災害補償保険法第29条第１項第１号
労働者災害補償保険法施行規則第24条、第28条及び第29条</t>
    <phoneticPr fontId="5"/>
  </si>
  <si>
    <t>わが国が批准したILO第121号条約上の義務として、法律に定める保険給付の補完を目的として実施している。
傷病の治ゆ後に障害が残った被災労働者に対し、症状固定後、必要に応じて後遺障害に付随する疾病の予防その他の保健上の措置として診察や薬剤を支給することで当該労働者の労働能力を維持させることにより、円滑な社会復帰の促進を図る。</t>
    <phoneticPr fontId="5"/>
  </si>
  <si>
    <t>△</t>
  </si>
  <si>
    <t>見込みを下回ったものの、概ね見込みに見合った活動実績となっている。</t>
    <rPh sb="0" eb="2">
      <t>ミコ</t>
    </rPh>
    <rPh sb="4" eb="6">
      <t>シタマワ</t>
    </rPh>
    <rPh sb="12" eb="13">
      <t>オオム</t>
    </rPh>
    <rPh sb="14" eb="16">
      <t>ミコ</t>
    </rPh>
    <rPh sb="18" eb="20">
      <t>ミア</t>
    </rPh>
    <rPh sb="22" eb="24">
      <t>カツドウ</t>
    </rPh>
    <rPh sb="24" eb="26">
      <t>ジッセキ</t>
    </rPh>
    <phoneticPr fontId="5"/>
  </si>
  <si>
    <t>A.独立行政法人労働者健康安全機構　北海道せき損センター</t>
    <rPh sb="2" eb="4">
      <t>ドクリツ</t>
    </rPh>
    <rPh sb="4" eb="6">
      <t>ギョウセイ</t>
    </rPh>
    <rPh sb="6" eb="8">
      <t>ホウジン</t>
    </rPh>
    <rPh sb="8" eb="11">
      <t>ロウドウシャ</t>
    </rPh>
    <rPh sb="11" eb="13">
      <t>ケンコウ</t>
    </rPh>
    <rPh sb="13" eb="15">
      <t>アンゼン</t>
    </rPh>
    <rPh sb="15" eb="17">
      <t>キコウ</t>
    </rPh>
    <rPh sb="18" eb="21">
      <t>ホッカイドウ</t>
    </rPh>
    <rPh sb="23" eb="24">
      <t>ソン</t>
    </rPh>
    <phoneticPr fontId="5"/>
  </si>
  <si>
    <t>兵庫県立リハビリテーション中央病院</t>
    <rPh sb="0" eb="2">
      <t>ヒョウゴ</t>
    </rPh>
    <rPh sb="2" eb="4">
      <t>ケンリツ</t>
    </rPh>
    <rPh sb="13" eb="15">
      <t>チュウオウ</t>
    </rPh>
    <rPh sb="15" eb="17">
      <t>ビョウイン</t>
    </rPh>
    <phoneticPr fontId="5"/>
  </si>
  <si>
    <t>札幌医科大学附属病院</t>
    <rPh sb="0" eb="2">
      <t>サッポロ</t>
    </rPh>
    <rPh sb="2" eb="4">
      <t>イカ</t>
    </rPh>
    <rPh sb="4" eb="6">
      <t>ダイガク</t>
    </rPh>
    <rPh sb="6" eb="8">
      <t>フゾク</t>
    </rPh>
    <rPh sb="8" eb="10">
      <t>ビョウイン</t>
    </rPh>
    <phoneticPr fontId="5"/>
  </si>
  <si>
    <t>医療法人　星丘会　泌尿器科山田クリニック</t>
    <rPh sb="0" eb="2">
      <t>イリョウ</t>
    </rPh>
    <rPh sb="2" eb="4">
      <t>ホウジン</t>
    </rPh>
    <rPh sb="5" eb="6">
      <t>ホシ</t>
    </rPh>
    <rPh sb="6" eb="7">
      <t>オカ</t>
    </rPh>
    <rPh sb="7" eb="8">
      <t>カイ</t>
    </rPh>
    <rPh sb="9" eb="13">
      <t>ヒニョウキカ</t>
    </rPh>
    <rPh sb="13" eb="15">
      <t>ヤマダ</t>
    </rPh>
    <phoneticPr fontId="5"/>
  </si>
  <si>
    <t>ＪＡ北海道厚生連帯広厚生病院</t>
    <rPh sb="2" eb="5">
      <t>ホッカイドウ</t>
    </rPh>
    <rPh sb="5" eb="7">
      <t>コウセイ</t>
    </rPh>
    <rPh sb="7" eb="9">
      <t>レンタイ</t>
    </rPh>
    <rPh sb="9" eb="10">
      <t>ヒロ</t>
    </rPh>
    <rPh sb="10" eb="12">
      <t>コウセイ</t>
    </rPh>
    <rPh sb="12" eb="14">
      <t>ビョウイン</t>
    </rPh>
    <phoneticPr fontId="5"/>
  </si>
  <si>
    <t>公益社団法人北海道勤労者医療協会　勤医協芦別平和診療所</t>
    <rPh sb="0" eb="2">
      <t>コウエキ</t>
    </rPh>
    <rPh sb="2" eb="6">
      <t>シャダンホウジン</t>
    </rPh>
    <rPh sb="6" eb="9">
      <t>ホッカイドウ</t>
    </rPh>
    <rPh sb="9" eb="12">
      <t>キンロウシャ</t>
    </rPh>
    <rPh sb="12" eb="14">
      <t>イリョウ</t>
    </rPh>
    <rPh sb="14" eb="16">
      <t>キョウカイ</t>
    </rPh>
    <rPh sb="17" eb="20">
      <t>キンイキョウ</t>
    </rPh>
    <rPh sb="20" eb="22">
      <t>アシベツ</t>
    </rPh>
    <rPh sb="22" eb="24">
      <t>ヘイワ</t>
    </rPh>
    <rPh sb="24" eb="27">
      <t>シンリョウジョ</t>
    </rPh>
    <phoneticPr fontId="5"/>
  </si>
  <si>
    <t>給付見込の減による減</t>
    <phoneticPr fontId="5"/>
  </si>
  <si>
    <t>アフターケアの通院に係る旅費の申請</t>
    <rPh sb="15" eb="17">
      <t>シンセイ</t>
    </rPh>
    <phoneticPr fontId="5"/>
  </si>
  <si>
    <t>令和２年度は、、90％を若干下回る執行率となり、活動実績が見込みを下回ったものの、成果実績については目標を達成しており、概ね計画通り事業を実施できている。</t>
    <rPh sb="0" eb="2">
      <t>レイワ</t>
    </rPh>
    <rPh sb="3" eb="5">
      <t>ネンド</t>
    </rPh>
    <rPh sb="24" eb="26">
      <t>カツドウ</t>
    </rPh>
    <rPh sb="26" eb="28">
      <t>ジッセキ</t>
    </rPh>
    <rPh sb="29" eb="31">
      <t>ミコ</t>
    </rPh>
    <rPh sb="33" eb="35">
      <t>シタマワ</t>
    </rPh>
    <rPh sb="41" eb="43">
      <t>セイカ</t>
    </rPh>
    <rPh sb="43" eb="45">
      <t>ジッセキ</t>
    </rPh>
    <rPh sb="50" eb="52">
      <t>モクヒョウ</t>
    </rPh>
    <rPh sb="53" eb="55">
      <t>タッセイ</t>
    </rPh>
    <rPh sb="60" eb="61">
      <t>オオム</t>
    </rPh>
    <rPh sb="62" eb="64">
      <t>ケイカク</t>
    </rPh>
    <rPh sb="64" eb="65">
      <t>ドオ</t>
    </rPh>
    <rPh sb="66" eb="68">
      <t>ジギョウ</t>
    </rPh>
    <rPh sb="69" eb="71">
      <t>ジッシ</t>
    </rPh>
    <phoneticPr fontId="5"/>
  </si>
  <si>
    <t>労災保険給付を補完するものとして、症状固定後において、診察、保健指導、薬剤の支給、検査等必要な措置を行い、また、アフターケアのための通院に要する費用を支給することについて、令和２年度のアフターケア健康管理手帳の交付申請等の申請から決定までに要する期間が１か月以内であった者の割合は80％を上回り測定指標を達成していることから、施策目標の達成に寄与している。</t>
    <rPh sb="86" eb="88">
      <t>レイワ</t>
    </rPh>
    <rPh sb="111" eb="113">
      <t>シンセイ</t>
    </rPh>
    <phoneticPr fontId="5"/>
  </si>
  <si>
    <t>執行率を踏まえ、予算額の縮減を検討すること。活動実績が当初見込みを下回った要因を分析し、事業内容の改善を図ること。</t>
    <phoneticPr fontId="5"/>
  </si>
  <si>
    <t>本事業については、過去の給付件数及び給付額により積算しているが、令和２年度の支給実績が予定額を下回ったため、執行率がやや低調になったものである。</t>
    <phoneticPr fontId="5"/>
  </si>
  <si>
    <t>縮減</t>
  </si>
  <si>
    <t>活動実績については、本事業の対象傷病のうち、脳の器質性障害及び振動障害などを対象とした診察等に係る支給件数が見込みを下回ったことから、当初見込みを下回ったものである。本経費は被災労働者の医療機関での診察等に係る給付を行うものであり、活動実績については他律的な要因により増減する性質のものであるが、被災労働者に対して制度について積極的に説明等を行い、受給できる被災労働者に漏れなく行き渡るように努める。
なお、支出実績等を踏まえ、所要額を減額の上、概算要求を行うこととした。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</si>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</sst>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190500</xdr:colOff>
      <xdr:row>748</xdr:row>
      <xdr:rowOff>312967</xdr:rowOff>
    </xdr:from>
    <xdr:to>
      <xdr:col>38</xdr:col>
      <xdr:colOff>38520</xdr:colOff>
      <xdr:row>761</xdr:row>
      <xdr:rowOff>331451</xdr:rowOff>
    </xdr:to>
    <xdr:grpSp>
      <xdr:nvGrpSpPr>
        <xdr:cNvPr id="7" name="グループ化 86"/>
        <xdr:cNvGrpSpPr>
          <a:grpSpLocks/>
        </xdr:cNvGrpSpPr>
      </xdr:nvGrpSpPr>
      <xdr:grpSpPr bwMode="auto">
        <a:xfrm>
          <a:off x="3417794" y="41001526"/>
          <a:ext cx="4285550" cy="4534454"/>
          <a:chOff x="2478783" y="29372903"/>
          <a:chExt cx="3684979" cy="5819352"/>
        </a:xfrm>
      </xdr:grpSpPr>
      <xdr:cxnSp macro="">
        <xdr:nvCxnSpPr>
          <xdr:cNvPr id="8" name="カギ線コネクタ 7"/>
          <xdr:cNvCxnSpPr>
            <a:stCxn id="10" idx="1"/>
            <a:endCxn id="12" idx="1"/>
          </xdr:cNvCxnSpPr>
        </xdr:nvCxnSpPr>
        <xdr:spPr>
          <a:xfrm rot="10800000">
            <a:off x="3391334" y="29783199"/>
            <a:ext cx="97553" cy="4285883"/>
          </a:xfrm>
          <a:prstGeom prst="bentConnector3">
            <a:avLst>
              <a:gd name="adj1" fmla="val 299042"/>
            </a:avLst>
          </a:prstGeom>
          <a:ln w="12700">
            <a:solidFill>
              <a:schemeClr val="tx1"/>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bwMode="auto">
          <a:xfrm>
            <a:off x="3351374" y="32072441"/>
            <a:ext cx="2808087" cy="74878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400"/>
              </a:lnSpc>
            </a:pP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．アフターケア実施医療機関</a:t>
            </a:r>
            <a:endParaRPr kumimoji="1" lang="en-US" altLang="ja-JP" sz="1400">
              <a:solidFill>
                <a:sysClr val="windowText" lastClr="000000"/>
              </a:solidFill>
              <a:latin typeface="+mn-ea"/>
              <a:ea typeface="+mn-ea"/>
            </a:endParaRPr>
          </a:p>
          <a:p>
            <a:pPr algn="ctr">
              <a:lnSpc>
                <a:spcPts val="1400"/>
              </a:lnSpc>
            </a:pPr>
            <a:r>
              <a:rPr kumimoji="1" lang="en-US" altLang="ja-JP" sz="1400">
                <a:solidFill>
                  <a:sysClr val="windowText" lastClr="000000"/>
                </a:solidFill>
                <a:latin typeface="+mn-ea"/>
                <a:ea typeface="+mn-ea"/>
              </a:rPr>
              <a:t>3,285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0" name="正方形/長方形 9"/>
          <xdr:cNvSpPr/>
        </xdr:nvSpPr>
        <xdr:spPr bwMode="auto">
          <a:xfrm>
            <a:off x="3488887" y="33679397"/>
            <a:ext cx="2434577" cy="77936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400"/>
              </a:lnSpc>
            </a:pPr>
            <a:r>
              <a:rPr kumimoji="1" lang="ja-JP" altLang="en-US" sz="1200">
                <a:solidFill>
                  <a:sysClr val="windowText" lastClr="000000"/>
                </a:solidFill>
                <a:latin typeface="+mn-ea"/>
                <a:ea typeface="+mn-ea"/>
              </a:rPr>
              <a:t>Ｂ．被災労働者</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（アフターケア対象者）</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46</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11" name="正方形/長方形 10"/>
          <xdr:cNvSpPr/>
        </xdr:nvSpPr>
        <xdr:spPr bwMode="auto">
          <a:xfrm>
            <a:off x="2478783" y="34730673"/>
            <a:ext cx="1069747" cy="46158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r"/>
            <a:r>
              <a:rPr kumimoji="1" lang="ja-JP" altLang="en-US" sz="1200">
                <a:solidFill>
                  <a:sysClr val="windowText" lastClr="000000"/>
                </a:solidFill>
                <a:latin typeface="+mn-ea"/>
                <a:ea typeface="+mn-ea"/>
              </a:rPr>
              <a:t>通院費支給</a:t>
            </a:r>
            <a:endParaRPr kumimoji="1" lang="en-US" altLang="ja-JP" sz="1200">
              <a:solidFill>
                <a:sysClr val="windowText" lastClr="000000"/>
              </a:solidFill>
              <a:latin typeface="+mn-ea"/>
              <a:ea typeface="+mn-ea"/>
            </a:endParaRPr>
          </a:p>
        </xdr:txBody>
      </xdr:sp>
      <xdr:sp macro="" textlink="">
        <xdr:nvSpPr>
          <xdr:cNvPr id="12" name="正方形/長方形 11"/>
          <xdr:cNvSpPr/>
        </xdr:nvSpPr>
        <xdr:spPr bwMode="auto">
          <a:xfrm>
            <a:off x="3391334" y="29372903"/>
            <a:ext cx="2772428" cy="82058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500"/>
              </a:lnSpc>
            </a:pPr>
            <a:endParaRPr kumimoji="1" lang="en-US" altLang="ja-JP" sz="1400">
              <a:solidFill>
                <a:sysClr val="windowText" lastClr="000000"/>
              </a:solidFill>
              <a:latin typeface="+mn-ea"/>
              <a:ea typeface="+mn-ea"/>
            </a:endParaRPr>
          </a:p>
          <a:p>
            <a:pPr algn="ctr">
              <a:lnSpc>
                <a:spcPts val="14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300"/>
              </a:lnSpc>
            </a:pPr>
            <a:r>
              <a:rPr kumimoji="1" lang="en-US" altLang="ja-JP" sz="1400">
                <a:solidFill>
                  <a:sysClr val="windowText" lastClr="000000"/>
                </a:solidFill>
                <a:latin typeface="+mn-ea"/>
                <a:ea typeface="+mn-ea"/>
              </a:rPr>
              <a:t>3,331</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a:p>
            <a:pPr algn="ctr">
              <a:lnSpc>
                <a:spcPts val="1400"/>
              </a:lnSpc>
            </a:pPr>
            <a:endParaRPr kumimoji="1" lang="en-US" altLang="ja-JP" sz="1400">
              <a:solidFill>
                <a:sysClr val="windowText" lastClr="000000"/>
              </a:solidFill>
              <a:latin typeface="+mn-ea"/>
              <a:ea typeface="+mn-ea"/>
            </a:endParaRPr>
          </a:p>
        </xdr:txBody>
      </xdr:sp>
      <xdr:cxnSp macro="">
        <xdr:nvCxnSpPr>
          <xdr:cNvPr id="13" name="直線矢印コネクタ 12"/>
          <xdr:cNvCxnSpPr/>
        </xdr:nvCxnSpPr>
        <xdr:spPr bwMode="auto">
          <a:xfrm>
            <a:off x="4211474" y="30993324"/>
            <a:ext cx="0" cy="883202"/>
          </a:xfrm>
          <a:prstGeom prst="straightConnector1">
            <a:avLst/>
          </a:prstGeom>
          <a:no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bwMode="auto">
          <a:xfrm>
            <a:off x="3601165" y="34763861"/>
            <a:ext cx="2334987" cy="40480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アフターケアの</a:t>
            </a:r>
            <a:r>
              <a:rPr kumimoji="1" lang="ja-JP" altLang="ja-JP" sz="1100">
                <a:solidFill>
                  <a:schemeClr val="tx1"/>
                </a:solidFill>
                <a:effectLst/>
                <a:latin typeface="+mn-lt"/>
                <a:ea typeface="+mn-ea"/>
                <a:cs typeface="+mn-cs"/>
              </a:rPr>
              <a:t>通院費</a:t>
            </a:r>
            <a:r>
              <a:rPr lang="ja-JP" altLang="en-US">
                <a:solidFill>
                  <a:sysClr val="windowText" lastClr="000000"/>
                </a:solidFill>
              </a:rPr>
              <a:t>の申請</a:t>
            </a:r>
            <a:endParaRPr lang="ja-JP" altLang="ja-JP">
              <a:solidFill>
                <a:sysClr val="windowText" lastClr="000000"/>
              </a:solidFill>
            </a:endParaRPr>
          </a:p>
        </xdr:txBody>
      </xdr:sp>
      <xdr:sp macro="" textlink="">
        <xdr:nvSpPr>
          <xdr:cNvPr id="15" name="大かっこ 14"/>
          <xdr:cNvSpPr/>
        </xdr:nvSpPr>
        <xdr:spPr bwMode="auto">
          <a:xfrm>
            <a:off x="3615528" y="32934702"/>
            <a:ext cx="2255384" cy="5949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アフターケアの実施</a:t>
            </a:r>
            <a:endParaRPr lang="en-US" altLang="ja-JP">
              <a:solidFill>
                <a:sysClr val="windowText" lastClr="000000"/>
              </a:solidFill>
            </a:endParaRPr>
          </a:p>
          <a:p>
            <a:pPr algn="ctr"/>
            <a:r>
              <a:rPr lang="ja-JP" altLang="en-US">
                <a:solidFill>
                  <a:sysClr val="windowText" lastClr="000000"/>
                </a:solidFill>
              </a:rPr>
              <a:t>（診察等）</a:t>
            </a:r>
            <a:endParaRPr lang="ja-JP" altLang="ja-JP">
              <a:solidFill>
                <a:sysClr val="windowText" lastClr="000000"/>
              </a:solidFill>
            </a:endParaRPr>
          </a:p>
        </xdr:txBody>
      </xdr:sp>
      <xdr:sp macro="" textlink="">
        <xdr:nvSpPr>
          <xdr:cNvPr id="16" name="大かっこ 15"/>
          <xdr:cNvSpPr/>
        </xdr:nvSpPr>
        <xdr:spPr bwMode="auto">
          <a:xfrm>
            <a:off x="3504985" y="30281561"/>
            <a:ext cx="2594137" cy="56415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診察等に係る費用／通院費の支給</a:t>
            </a:r>
            <a:endParaRPr lang="ja-JP" altLang="ja-JP">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9" zoomScale="85" zoomScaleNormal="75" zoomScaleSheetLayoutView="85" zoomScalePageLayoutView="85" workbookViewId="0">
      <selection activeCell="AU102" sqref="AU102:AX1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658</v>
      </c>
      <c r="AK2" s="191"/>
      <c r="AL2" s="191"/>
      <c r="AM2" s="191"/>
      <c r="AN2" s="83" t="s">
        <v>324</v>
      </c>
      <c r="AO2" s="191">
        <v>20</v>
      </c>
      <c r="AP2" s="191"/>
      <c r="AQ2" s="191"/>
      <c r="AR2" s="84" t="s">
        <v>627</v>
      </c>
      <c r="AS2" s="192">
        <v>518</v>
      </c>
      <c r="AT2" s="192"/>
      <c r="AU2" s="192"/>
      <c r="AV2" s="83" t="str">
        <f>IF(AW2="","","-")</f>
        <v/>
      </c>
      <c r="AW2" s="379"/>
      <c r="AX2" s="379"/>
    </row>
    <row r="3" spans="1:50" ht="21" customHeight="1" thickBot="1" x14ac:dyDescent="0.2">
      <c r="A3" s="504" t="s">
        <v>620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628</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629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631</v>
      </c>
      <c r="AR5" s="704"/>
      <c r="AS5" s="704"/>
      <c r="AT5" s="704"/>
      <c r="AU5" s="704"/>
      <c r="AV5" s="704"/>
      <c r="AW5" s="704"/>
      <c r="AX5" s="705"/>
    </row>
    <row r="6" spans="1:50" ht="39" customHeight="1" x14ac:dyDescent="0.15">
      <c r="A6" s="708" t="s">
        <v>4</v>
      </c>
      <c r="B6" s="709"/>
      <c r="C6" s="709"/>
      <c r="D6" s="709"/>
      <c r="E6" s="709"/>
      <c r="F6" s="709"/>
      <c r="G6" s="856" t="str">
        <f>入力規則等!F39</f>
        <v>労働保険特別会計労災勘定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688</v>
      </c>
      <c r="H7" s="809"/>
      <c r="I7" s="809"/>
      <c r="J7" s="809"/>
      <c r="K7" s="809"/>
      <c r="L7" s="809"/>
      <c r="M7" s="809"/>
      <c r="N7" s="809"/>
      <c r="O7" s="809"/>
      <c r="P7" s="809"/>
      <c r="Q7" s="809"/>
      <c r="R7" s="809"/>
      <c r="S7" s="809"/>
      <c r="T7" s="809"/>
      <c r="U7" s="809"/>
      <c r="V7" s="809"/>
      <c r="W7" s="809"/>
      <c r="X7" s="810"/>
      <c r="Y7" s="377" t="s">
        <v>307</v>
      </c>
      <c r="Z7" s="281"/>
      <c r="AA7" s="281"/>
      <c r="AB7" s="281"/>
      <c r="AC7" s="281"/>
      <c r="AD7" s="378"/>
      <c r="AE7" s="364" t="s">
        <v>635</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57" customHeight="1" x14ac:dyDescent="0.15">
      <c r="A9" s="108" t="s">
        <v>23</v>
      </c>
      <c r="B9" s="109"/>
      <c r="C9" s="109"/>
      <c r="D9" s="109"/>
      <c r="E9" s="109"/>
      <c r="F9" s="109"/>
      <c r="G9" s="553" t="s">
        <v>689</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57" customHeight="1" x14ac:dyDescent="0.15">
      <c r="A10" s="723" t="s">
        <v>29</v>
      </c>
      <c r="B10" s="724"/>
      <c r="C10" s="724"/>
      <c r="D10" s="724"/>
      <c r="E10" s="724"/>
      <c r="F10" s="724"/>
      <c r="G10" s="656" t="s">
        <v>636</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3831</v>
      </c>
      <c r="Q13" s="149"/>
      <c r="R13" s="149"/>
      <c r="S13" s="149"/>
      <c r="T13" s="149"/>
      <c r="U13" s="149"/>
      <c r="V13" s="150"/>
      <c r="W13" s="148">
        <v>3837</v>
      </c>
      <c r="X13" s="149"/>
      <c r="Y13" s="149"/>
      <c r="Z13" s="149"/>
      <c r="AA13" s="149"/>
      <c r="AB13" s="149"/>
      <c r="AC13" s="150"/>
      <c r="AD13" s="148">
        <v>3787</v>
      </c>
      <c r="AE13" s="149"/>
      <c r="AF13" s="149"/>
      <c r="AG13" s="149"/>
      <c r="AH13" s="149"/>
      <c r="AI13" s="149"/>
      <c r="AJ13" s="150"/>
      <c r="AK13" s="148">
        <v>3637</v>
      </c>
      <c r="AL13" s="149"/>
      <c r="AM13" s="149"/>
      <c r="AN13" s="149"/>
      <c r="AO13" s="149"/>
      <c r="AP13" s="149"/>
      <c r="AQ13" s="150"/>
      <c r="AR13" s="145">
        <v>3527</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637</v>
      </c>
      <c r="Q14" s="149"/>
      <c r="R14" s="149"/>
      <c r="S14" s="149"/>
      <c r="T14" s="149"/>
      <c r="U14" s="149"/>
      <c r="V14" s="150"/>
      <c r="W14" s="148" t="s">
        <v>637</v>
      </c>
      <c r="X14" s="149"/>
      <c r="Y14" s="149"/>
      <c r="Z14" s="149"/>
      <c r="AA14" s="149"/>
      <c r="AB14" s="149"/>
      <c r="AC14" s="150"/>
      <c r="AD14" s="148" t="s">
        <v>637</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637</v>
      </c>
      <c r="Q15" s="149"/>
      <c r="R15" s="149"/>
      <c r="S15" s="149"/>
      <c r="T15" s="149"/>
      <c r="U15" s="149"/>
      <c r="V15" s="150"/>
      <c r="W15" s="148" t="s">
        <v>637</v>
      </c>
      <c r="X15" s="149"/>
      <c r="Y15" s="149"/>
      <c r="Z15" s="149"/>
      <c r="AA15" s="149"/>
      <c r="AB15" s="149"/>
      <c r="AC15" s="150"/>
      <c r="AD15" s="148" t="s">
        <v>637</v>
      </c>
      <c r="AE15" s="149"/>
      <c r="AF15" s="149"/>
      <c r="AG15" s="149"/>
      <c r="AH15" s="149"/>
      <c r="AI15" s="149"/>
      <c r="AJ15" s="150"/>
      <c r="AK15" s="148" t="s">
        <v>659</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637</v>
      </c>
      <c r="Q16" s="149"/>
      <c r="R16" s="149"/>
      <c r="S16" s="149"/>
      <c r="T16" s="149"/>
      <c r="U16" s="149"/>
      <c r="V16" s="150"/>
      <c r="W16" s="148" t="s">
        <v>637</v>
      </c>
      <c r="X16" s="149"/>
      <c r="Y16" s="149"/>
      <c r="Z16" s="149"/>
      <c r="AA16" s="149"/>
      <c r="AB16" s="149"/>
      <c r="AC16" s="150"/>
      <c r="AD16" s="148" t="s">
        <v>637</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637</v>
      </c>
      <c r="Q17" s="149"/>
      <c r="R17" s="149"/>
      <c r="S17" s="149"/>
      <c r="T17" s="149"/>
      <c r="U17" s="149"/>
      <c r="V17" s="150"/>
      <c r="W17" s="148">
        <v>2</v>
      </c>
      <c r="X17" s="149"/>
      <c r="Y17" s="149"/>
      <c r="Z17" s="149"/>
      <c r="AA17" s="149"/>
      <c r="AB17" s="149"/>
      <c r="AC17" s="150"/>
      <c r="AD17" s="148" t="s">
        <v>637</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3831</v>
      </c>
      <c r="Q18" s="155"/>
      <c r="R18" s="155"/>
      <c r="S18" s="155"/>
      <c r="T18" s="155"/>
      <c r="U18" s="155"/>
      <c r="V18" s="156"/>
      <c r="W18" s="154">
        <f>SUM(W13:AC17)</f>
        <v>3839</v>
      </c>
      <c r="X18" s="155"/>
      <c r="Y18" s="155"/>
      <c r="Z18" s="155"/>
      <c r="AA18" s="155"/>
      <c r="AB18" s="155"/>
      <c r="AC18" s="156"/>
      <c r="AD18" s="154">
        <f>SUM(AD13:AJ17)</f>
        <v>3787</v>
      </c>
      <c r="AE18" s="155"/>
      <c r="AF18" s="155"/>
      <c r="AG18" s="155"/>
      <c r="AH18" s="155"/>
      <c r="AI18" s="155"/>
      <c r="AJ18" s="156"/>
      <c r="AK18" s="154">
        <f>SUM(AK13:AQ17)</f>
        <v>3637</v>
      </c>
      <c r="AL18" s="155"/>
      <c r="AM18" s="155"/>
      <c r="AN18" s="155"/>
      <c r="AO18" s="155"/>
      <c r="AP18" s="155"/>
      <c r="AQ18" s="156"/>
      <c r="AR18" s="154">
        <f>SUM(AR13:AX17)</f>
        <v>3527</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3373</v>
      </c>
      <c r="Q19" s="149"/>
      <c r="R19" s="149"/>
      <c r="S19" s="149"/>
      <c r="T19" s="149"/>
      <c r="U19" s="149"/>
      <c r="V19" s="150"/>
      <c r="W19" s="148">
        <v>3373</v>
      </c>
      <c r="X19" s="149"/>
      <c r="Y19" s="149"/>
      <c r="Z19" s="149"/>
      <c r="AA19" s="149"/>
      <c r="AB19" s="149"/>
      <c r="AC19" s="150"/>
      <c r="AD19" s="148">
        <v>3331</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0.88044896893761415</v>
      </c>
      <c r="Q20" s="520"/>
      <c r="R20" s="520"/>
      <c r="S20" s="520"/>
      <c r="T20" s="520"/>
      <c r="U20" s="520"/>
      <c r="V20" s="520"/>
      <c r="W20" s="520">
        <f t="shared" ref="W20" si="0">IF(W18=0, "-", SUM(W19)/W18)</f>
        <v>0.87861422245376397</v>
      </c>
      <c r="X20" s="520"/>
      <c r="Y20" s="520"/>
      <c r="Z20" s="520"/>
      <c r="AA20" s="520"/>
      <c r="AB20" s="520"/>
      <c r="AC20" s="520"/>
      <c r="AD20" s="520">
        <f t="shared" ref="AD20" si="1">IF(AD18=0, "-", SUM(AD19)/AD18)</f>
        <v>0.87958806443094795</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4" t="s">
        <v>274</v>
      </c>
      <c r="H21" s="905"/>
      <c r="I21" s="905"/>
      <c r="J21" s="905"/>
      <c r="K21" s="905"/>
      <c r="L21" s="905"/>
      <c r="M21" s="905"/>
      <c r="N21" s="905"/>
      <c r="O21" s="905"/>
      <c r="P21" s="520">
        <f>IF(P19=0, "-", SUM(P19)/SUM(P13,P14))</f>
        <v>0.88044896893761415</v>
      </c>
      <c r="Q21" s="520"/>
      <c r="R21" s="520"/>
      <c r="S21" s="520"/>
      <c r="T21" s="520"/>
      <c r="U21" s="520"/>
      <c r="V21" s="520"/>
      <c r="W21" s="520">
        <f t="shared" ref="W21" si="2">IF(W19=0, "-", SUM(W19)/SUM(W13,W14))</f>
        <v>0.8790721918165233</v>
      </c>
      <c r="X21" s="520"/>
      <c r="Y21" s="520"/>
      <c r="Z21" s="520"/>
      <c r="AA21" s="520"/>
      <c r="AB21" s="520"/>
      <c r="AC21" s="520"/>
      <c r="AD21" s="520">
        <f t="shared" ref="AD21" si="3">IF(AD19=0, "-", SUM(AD19)/SUM(AD13,AD14))</f>
        <v>0.87958806443094795</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3582</v>
      </c>
      <c r="Q23" s="146"/>
      <c r="R23" s="146"/>
      <c r="S23" s="146"/>
      <c r="T23" s="146"/>
      <c r="U23" s="146"/>
      <c r="V23" s="147"/>
      <c r="W23" s="145">
        <v>3460</v>
      </c>
      <c r="X23" s="146"/>
      <c r="Y23" s="146"/>
      <c r="Z23" s="146"/>
      <c r="AA23" s="146"/>
      <c r="AB23" s="146"/>
      <c r="AC23" s="147"/>
      <c r="AD23" s="134" t="s">
        <v>698</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639</v>
      </c>
      <c r="H24" s="121"/>
      <c r="I24" s="121"/>
      <c r="J24" s="121"/>
      <c r="K24" s="121"/>
      <c r="L24" s="121"/>
      <c r="M24" s="121"/>
      <c r="N24" s="121"/>
      <c r="O24" s="122"/>
      <c r="P24" s="148">
        <v>55</v>
      </c>
      <c r="Q24" s="149"/>
      <c r="R24" s="149"/>
      <c r="S24" s="149"/>
      <c r="T24" s="149"/>
      <c r="U24" s="149"/>
      <c r="V24" s="150"/>
      <c r="W24" s="148">
        <v>67</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3637</v>
      </c>
      <c r="Q29" s="149"/>
      <c r="R29" s="149"/>
      <c r="S29" s="149"/>
      <c r="T29" s="149"/>
      <c r="U29" s="149"/>
      <c r="V29" s="150"/>
      <c r="W29" s="196">
        <f>AR13</f>
        <v>3527</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308</v>
      </c>
      <c r="AF30" s="368"/>
      <c r="AG30" s="368"/>
      <c r="AH30" s="369"/>
      <c r="AI30" s="370" t="s">
        <v>330</v>
      </c>
      <c r="AJ30" s="370"/>
      <c r="AK30" s="370"/>
      <c r="AL30" s="367"/>
      <c r="AM30" s="370" t="s">
        <v>427</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637</v>
      </c>
      <c r="AR31" s="163"/>
      <c r="AS31" s="164" t="s">
        <v>185</v>
      </c>
      <c r="AT31" s="187"/>
      <c r="AU31" s="256">
        <v>3</v>
      </c>
      <c r="AV31" s="256"/>
      <c r="AW31" s="360" t="s">
        <v>175</v>
      </c>
      <c r="AX31" s="361"/>
    </row>
    <row r="32" spans="1:50" ht="30" customHeight="1" x14ac:dyDescent="0.15">
      <c r="A32" s="496"/>
      <c r="B32" s="494"/>
      <c r="C32" s="494"/>
      <c r="D32" s="494"/>
      <c r="E32" s="494"/>
      <c r="F32" s="495"/>
      <c r="G32" s="521" t="s">
        <v>640</v>
      </c>
      <c r="H32" s="522"/>
      <c r="I32" s="522"/>
      <c r="J32" s="522"/>
      <c r="K32" s="522"/>
      <c r="L32" s="522"/>
      <c r="M32" s="522"/>
      <c r="N32" s="522"/>
      <c r="O32" s="523"/>
      <c r="P32" s="176" t="s">
        <v>641</v>
      </c>
      <c r="Q32" s="176"/>
      <c r="R32" s="176"/>
      <c r="S32" s="176"/>
      <c r="T32" s="176"/>
      <c r="U32" s="176"/>
      <c r="V32" s="176"/>
      <c r="W32" s="176"/>
      <c r="X32" s="218"/>
      <c r="Y32" s="324" t="s">
        <v>12</v>
      </c>
      <c r="Z32" s="530"/>
      <c r="AA32" s="531"/>
      <c r="AB32" s="532" t="s">
        <v>289</v>
      </c>
      <c r="AC32" s="532"/>
      <c r="AD32" s="532"/>
      <c r="AE32" s="348">
        <v>82.1</v>
      </c>
      <c r="AF32" s="349"/>
      <c r="AG32" s="349"/>
      <c r="AH32" s="349"/>
      <c r="AI32" s="348">
        <v>80.3</v>
      </c>
      <c r="AJ32" s="349"/>
      <c r="AK32" s="349"/>
      <c r="AL32" s="349"/>
      <c r="AM32" s="348">
        <v>80.3</v>
      </c>
      <c r="AN32" s="349"/>
      <c r="AO32" s="349"/>
      <c r="AP32" s="349"/>
      <c r="AQ32" s="151" t="s">
        <v>637</v>
      </c>
      <c r="AR32" s="152"/>
      <c r="AS32" s="152"/>
      <c r="AT32" s="153"/>
      <c r="AU32" s="349" t="s">
        <v>637</v>
      </c>
      <c r="AV32" s="349"/>
      <c r="AW32" s="349"/>
      <c r="AX32" s="350"/>
    </row>
    <row r="33" spans="1:51" ht="30"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289</v>
      </c>
      <c r="AC33" s="503"/>
      <c r="AD33" s="503"/>
      <c r="AE33" s="348">
        <v>80</v>
      </c>
      <c r="AF33" s="349"/>
      <c r="AG33" s="349"/>
      <c r="AH33" s="349"/>
      <c r="AI33" s="348">
        <v>80</v>
      </c>
      <c r="AJ33" s="349"/>
      <c r="AK33" s="349"/>
      <c r="AL33" s="349"/>
      <c r="AM33" s="348">
        <v>80</v>
      </c>
      <c r="AN33" s="349"/>
      <c r="AO33" s="349"/>
      <c r="AP33" s="349"/>
      <c r="AQ33" s="151" t="s">
        <v>637</v>
      </c>
      <c r="AR33" s="152"/>
      <c r="AS33" s="152"/>
      <c r="AT33" s="153"/>
      <c r="AU33" s="349">
        <v>80</v>
      </c>
      <c r="AV33" s="349"/>
      <c r="AW33" s="349"/>
      <c r="AX33" s="350"/>
    </row>
    <row r="34" spans="1:51" ht="30"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103</v>
      </c>
      <c r="AF34" s="349"/>
      <c r="AG34" s="349"/>
      <c r="AH34" s="349"/>
      <c r="AI34" s="348">
        <v>100.375</v>
      </c>
      <c r="AJ34" s="349"/>
      <c r="AK34" s="349"/>
      <c r="AL34" s="349"/>
      <c r="AM34" s="348">
        <v>100.4</v>
      </c>
      <c r="AN34" s="349"/>
      <c r="AO34" s="349"/>
      <c r="AP34" s="349"/>
      <c r="AQ34" s="151" t="s">
        <v>637</v>
      </c>
      <c r="AR34" s="152"/>
      <c r="AS34" s="152"/>
      <c r="AT34" s="153"/>
      <c r="AU34" s="349" t="s">
        <v>637</v>
      </c>
      <c r="AV34" s="349"/>
      <c r="AW34" s="349"/>
      <c r="AX34" s="350"/>
    </row>
    <row r="35" spans="1:51" ht="23.25" customHeight="1" x14ac:dyDescent="0.15">
      <c r="A35" s="877" t="s">
        <v>298</v>
      </c>
      <c r="B35" s="878"/>
      <c r="C35" s="878"/>
      <c r="D35" s="878"/>
      <c r="E35" s="878"/>
      <c r="F35" s="879"/>
      <c r="G35" s="883" t="s">
        <v>642</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7" t="s">
        <v>298</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0</v>
      </c>
    </row>
    <row r="43" spans="1:51"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7" t="s">
        <v>298</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7" t="s">
        <v>298</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7" t="s">
        <v>298</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308</v>
      </c>
      <c r="AF65" s="320"/>
      <c r="AG65" s="320"/>
      <c r="AH65" s="320"/>
      <c r="AI65" s="320" t="s">
        <v>330</v>
      </c>
      <c r="AJ65" s="320"/>
      <c r="AK65" s="320"/>
      <c r="AL65" s="320"/>
      <c r="AM65" s="320" t="s">
        <v>427</v>
      </c>
      <c r="AN65" s="320"/>
      <c r="AO65" s="320"/>
      <c r="AP65" s="320"/>
      <c r="AQ65" s="200" t="s">
        <v>184</v>
      </c>
      <c r="AR65" s="184"/>
      <c r="AS65" s="184"/>
      <c r="AT65" s="185"/>
      <c r="AU65" s="956" t="s">
        <v>133</v>
      </c>
      <c r="AV65" s="956"/>
      <c r="AW65" s="956"/>
      <c r="AX65" s="957"/>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8"/>
      <c r="AY66">
        <f>$AY$65</f>
        <v>0</v>
      </c>
    </row>
    <row r="67" spans="1:51" ht="23.25" hidden="1" customHeight="1" x14ac:dyDescent="0.15">
      <c r="A67" s="830"/>
      <c r="B67" s="831"/>
      <c r="C67" s="831"/>
      <c r="D67" s="831"/>
      <c r="E67" s="831"/>
      <c r="F67" s="832"/>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288</v>
      </c>
      <c r="AC67" s="931"/>
      <c r="AD67" s="931"/>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288</v>
      </c>
      <c r="AC68" s="954"/>
      <c r="AD68" s="954"/>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289</v>
      </c>
      <c r="AC69" s="955"/>
      <c r="AD69" s="955"/>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9" t="s">
        <v>187</v>
      </c>
      <c r="H70" s="920"/>
      <c r="I70" s="920"/>
      <c r="J70" s="920"/>
      <c r="K70" s="920"/>
      <c r="L70" s="920"/>
      <c r="M70" s="920"/>
      <c r="N70" s="920"/>
      <c r="O70" s="920"/>
      <c r="P70" s="920"/>
      <c r="Q70" s="920"/>
      <c r="R70" s="920"/>
      <c r="S70" s="920"/>
      <c r="T70" s="920"/>
      <c r="U70" s="920"/>
      <c r="V70" s="920"/>
      <c r="W70" s="923" t="s">
        <v>287</v>
      </c>
      <c r="X70" s="924"/>
      <c r="Y70" s="929" t="s">
        <v>12</v>
      </c>
      <c r="Z70" s="929"/>
      <c r="AA70" s="930"/>
      <c r="AB70" s="931" t="s">
        <v>288</v>
      </c>
      <c r="AC70" s="931"/>
      <c r="AD70" s="931"/>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288</v>
      </c>
      <c r="AC71" s="954"/>
      <c r="AD71" s="954"/>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289</v>
      </c>
      <c r="AC72" s="955"/>
      <c r="AD72" s="955"/>
      <c r="AE72" s="356"/>
      <c r="AF72" s="357"/>
      <c r="AG72" s="357"/>
      <c r="AH72" s="357"/>
      <c r="AI72" s="356"/>
      <c r="AJ72" s="357"/>
      <c r="AK72" s="357"/>
      <c r="AL72" s="357"/>
      <c r="AM72" s="356"/>
      <c r="AN72" s="357"/>
      <c r="AO72" s="357"/>
      <c r="AP72" s="918"/>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2" t="s">
        <v>301</v>
      </c>
      <c r="B78" s="893"/>
      <c r="C78" s="893"/>
      <c r="D78" s="893"/>
      <c r="E78" s="890" t="s">
        <v>249</v>
      </c>
      <c r="F78" s="891"/>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618</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308</v>
      </c>
      <c r="AF100" s="803"/>
      <c r="AG100" s="803"/>
      <c r="AH100" s="804"/>
      <c r="AI100" s="802" t="s">
        <v>330</v>
      </c>
      <c r="AJ100" s="803"/>
      <c r="AK100" s="803"/>
      <c r="AL100" s="804"/>
      <c r="AM100" s="802" t="s">
        <v>427</v>
      </c>
      <c r="AN100" s="803"/>
      <c r="AO100" s="803"/>
      <c r="AP100" s="804"/>
      <c r="AQ100" s="906" t="s">
        <v>335</v>
      </c>
      <c r="AR100" s="907"/>
      <c r="AS100" s="907"/>
      <c r="AT100" s="908"/>
      <c r="AU100" s="906" t="s">
        <v>459</v>
      </c>
      <c r="AV100" s="907"/>
      <c r="AW100" s="907"/>
      <c r="AX100" s="909"/>
    </row>
    <row r="101" spans="1:60" ht="23.25" customHeight="1" x14ac:dyDescent="0.15">
      <c r="A101" s="472"/>
      <c r="B101" s="473"/>
      <c r="C101" s="473"/>
      <c r="D101" s="473"/>
      <c r="E101" s="473"/>
      <c r="F101" s="474"/>
      <c r="G101" s="176" t="s">
        <v>643</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644</v>
      </c>
      <c r="AC101" s="532"/>
      <c r="AD101" s="532"/>
      <c r="AE101" s="343">
        <v>397299</v>
      </c>
      <c r="AF101" s="343"/>
      <c r="AG101" s="343"/>
      <c r="AH101" s="343"/>
      <c r="AI101" s="343">
        <v>395407</v>
      </c>
      <c r="AJ101" s="343"/>
      <c r="AK101" s="343"/>
      <c r="AL101" s="343"/>
      <c r="AM101" s="343">
        <v>379345</v>
      </c>
      <c r="AN101" s="343"/>
      <c r="AO101" s="343"/>
      <c r="AP101" s="343"/>
      <c r="AQ101" s="343" t="s">
        <v>675</v>
      </c>
      <c r="AR101" s="343"/>
      <c r="AS101" s="343"/>
      <c r="AT101" s="343"/>
      <c r="AU101" s="348" t="s">
        <v>706</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644</v>
      </c>
      <c r="AC102" s="532"/>
      <c r="AD102" s="532"/>
      <c r="AE102" s="343">
        <v>414622</v>
      </c>
      <c r="AF102" s="343"/>
      <c r="AG102" s="343"/>
      <c r="AH102" s="343"/>
      <c r="AI102" s="343">
        <v>397299</v>
      </c>
      <c r="AJ102" s="343"/>
      <c r="AK102" s="343"/>
      <c r="AL102" s="343"/>
      <c r="AM102" s="343">
        <v>395407</v>
      </c>
      <c r="AN102" s="343"/>
      <c r="AO102" s="343"/>
      <c r="AP102" s="343"/>
      <c r="AQ102" s="343">
        <v>379345</v>
      </c>
      <c r="AR102" s="343"/>
      <c r="AS102" s="343"/>
      <c r="AT102" s="343"/>
      <c r="AU102" s="356">
        <v>379345</v>
      </c>
      <c r="AV102" s="357"/>
      <c r="AW102" s="357"/>
      <c r="AX102" s="910"/>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459</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459</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459</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459</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308</v>
      </c>
      <c r="AF115" s="320"/>
      <c r="AG115" s="320"/>
      <c r="AH115" s="320"/>
      <c r="AI115" s="320" t="s">
        <v>330</v>
      </c>
      <c r="AJ115" s="320"/>
      <c r="AK115" s="320"/>
      <c r="AL115" s="320"/>
      <c r="AM115" s="320" t="s">
        <v>427</v>
      </c>
      <c r="AN115" s="320"/>
      <c r="AO115" s="320"/>
      <c r="AP115" s="320"/>
      <c r="AQ115" s="321" t="s">
        <v>460</v>
      </c>
      <c r="AR115" s="322"/>
      <c r="AS115" s="322"/>
      <c r="AT115" s="322"/>
      <c r="AU115" s="322"/>
      <c r="AV115" s="322"/>
      <c r="AW115" s="322"/>
      <c r="AX115" s="323"/>
    </row>
    <row r="116" spans="1:51" ht="28.5" customHeight="1" x14ac:dyDescent="0.15">
      <c r="A116" s="277"/>
      <c r="B116" s="278"/>
      <c r="C116" s="278"/>
      <c r="D116" s="278"/>
      <c r="E116" s="278"/>
      <c r="F116" s="279"/>
      <c r="G116" s="336" t="s">
        <v>645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637</v>
      </c>
      <c r="AC116" s="286"/>
      <c r="AD116" s="287"/>
      <c r="AE116" s="343" t="s">
        <v>637</v>
      </c>
      <c r="AF116" s="343"/>
      <c r="AG116" s="343"/>
      <c r="AH116" s="343"/>
      <c r="AI116" s="343" t="s">
        <v>637</v>
      </c>
      <c r="AJ116" s="343"/>
      <c r="AK116" s="343"/>
      <c r="AL116" s="343"/>
      <c r="AM116" s="343" t="s">
        <v>659</v>
      </c>
      <c r="AN116" s="343"/>
      <c r="AO116" s="343"/>
      <c r="AP116" s="343"/>
      <c r="AQ116" s="348" t="s">
        <v>659</v>
      </c>
      <c r="AR116" s="349"/>
      <c r="AS116" s="349"/>
      <c r="AT116" s="349"/>
      <c r="AU116" s="349"/>
      <c r="AV116" s="349"/>
      <c r="AW116" s="349"/>
      <c r="AX116" s="350"/>
    </row>
    <row r="117" spans="1:51" ht="28.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324</v>
      </c>
      <c r="AC117" s="328"/>
      <c r="AD117" s="329"/>
      <c r="AE117" s="291" t="s">
        <v>637</v>
      </c>
      <c r="AF117" s="291"/>
      <c r="AG117" s="291"/>
      <c r="AH117" s="291"/>
      <c r="AI117" s="291" t="s">
        <v>637</v>
      </c>
      <c r="AJ117" s="291"/>
      <c r="AK117" s="291"/>
      <c r="AL117" s="291"/>
      <c r="AM117" s="291" t="s">
        <v>659</v>
      </c>
      <c r="AN117" s="291"/>
      <c r="AO117" s="291"/>
      <c r="AP117" s="291"/>
      <c r="AQ117" s="291" t="s">
        <v>659</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308</v>
      </c>
      <c r="AF118" s="320"/>
      <c r="AG118" s="320"/>
      <c r="AH118" s="320"/>
      <c r="AI118" s="320" t="s">
        <v>330</v>
      </c>
      <c r="AJ118" s="320"/>
      <c r="AK118" s="320"/>
      <c r="AL118" s="320"/>
      <c r="AM118" s="320" t="s">
        <v>427</v>
      </c>
      <c r="AN118" s="320"/>
      <c r="AO118" s="320"/>
      <c r="AP118" s="320"/>
      <c r="AQ118" s="321" t="s">
        <v>460</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308</v>
      </c>
      <c r="AF121" s="320"/>
      <c r="AG121" s="320"/>
      <c r="AH121" s="320"/>
      <c r="AI121" s="320" t="s">
        <v>330</v>
      </c>
      <c r="AJ121" s="320"/>
      <c r="AK121" s="320"/>
      <c r="AL121" s="320"/>
      <c r="AM121" s="320" t="s">
        <v>427</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308</v>
      </c>
      <c r="AF124" s="320"/>
      <c r="AG124" s="320"/>
      <c r="AH124" s="320"/>
      <c r="AI124" s="320" t="s">
        <v>330</v>
      </c>
      <c r="AJ124" s="320"/>
      <c r="AK124" s="320"/>
      <c r="AL124" s="320"/>
      <c r="AM124" s="320" t="s">
        <v>427</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3" t="s">
        <v>323</v>
      </c>
      <c r="B130" s="971"/>
      <c r="C130" s="970" t="s">
        <v>188</v>
      </c>
      <c r="D130" s="971"/>
      <c r="E130" s="293" t="s">
        <v>217</v>
      </c>
      <c r="F130" s="294"/>
      <c r="G130" s="295" t="s">
        <v>646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647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637</v>
      </c>
      <c r="AR133" s="256"/>
      <c r="AS133" s="164" t="s">
        <v>185</v>
      </c>
      <c r="AT133" s="187"/>
      <c r="AU133" s="163">
        <v>3</v>
      </c>
      <c r="AV133" s="163"/>
      <c r="AW133" s="164" t="s">
        <v>175</v>
      </c>
      <c r="AX133" s="165"/>
      <c r="AY133">
        <f>$AY$132</f>
        <v>1</v>
      </c>
    </row>
    <row r="134" spans="1:51" ht="39.75" customHeight="1" x14ac:dyDescent="0.15">
      <c r="A134" s="974"/>
      <c r="B134" s="238"/>
      <c r="C134" s="237"/>
      <c r="D134" s="238"/>
      <c r="E134" s="237"/>
      <c r="F134" s="299"/>
      <c r="G134" s="217" t="s">
        <v>648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289</v>
      </c>
      <c r="AC134" s="209"/>
      <c r="AD134" s="209"/>
      <c r="AE134" s="251">
        <v>82.1</v>
      </c>
      <c r="AF134" s="152"/>
      <c r="AG134" s="152"/>
      <c r="AH134" s="152"/>
      <c r="AI134" s="251">
        <v>80.3</v>
      </c>
      <c r="AJ134" s="152"/>
      <c r="AK134" s="152"/>
      <c r="AL134" s="152"/>
      <c r="AM134" s="251">
        <v>80.3</v>
      </c>
      <c r="AN134" s="152"/>
      <c r="AO134" s="152"/>
      <c r="AP134" s="152"/>
      <c r="AQ134" s="251" t="s">
        <v>637</v>
      </c>
      <c r="AR134" s="152"/>
      <c r="AS134" s="152"/>
      <c r="AT134" s="152"/>
      <c r="AU134" s="251" t="s">
        <v>637</v>
      </c>
      <c r="AV134" s="152"/>
      <c r="AW134" s="152"/>
      <c r="AX134" s="193"/>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289</v>
      </c>
      <c r="AC135" s="160"/>
      <c r="AD135" s="160"/>
      <c r="AE135" s="251">
        <v>80</v>
      </c>
      <c r="AF135" s="152"/>
      <c r="AG135" s="152"/>
      <c r="AH135" s="152"/>
      <c r="AI135" s="251">
        <v>80</v>
      </c>
      <c r="AJ135" s="152"/>
      <c r="AK135" s="152"/>
      <c r="AL135" s="152"/>
      <c r="AM135" s="251">
        <v>80</v>
      </c>
      <c r="AN135" s="152"/>
      <c r="AO135" s="152"/>
      <c r="AP135" s="152"/>
      <c r="AQ135" s="251" t="s">
        <v>637</v>
      </c>
      <c r="AR135" s="152"/>
      <c r="AS135" s="152"/>
      <c r="AT135" s="152"/>
      <c r="AU135" s="251">
        <v>80</v>
      </c>
      <c r="AV135" s="152"/>
      <c r="AW135" s="152"/>
      <c r="AX135" s="193"/>
      <c r="AY135">
        <f t="shared" si="13"/>
        <v>1</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4"/>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4"/>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4"/>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31.5" customHeight="1" x14ac:dyDescent="0.15">
      <c r="A188" s="974"/>
      <c r="B188" s="238"/>
      <c r="C188" s="237"/>
      <c r="D188" s="238"/>
      <c r="E188" s="175" t="s">
        <v>701</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31.5" customHeight="1" x14ac:dyDescent="0.15">
      <c r="A189" s="974"/>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4"/>
      <c r="B430" s="238"/>
      <c r="C430" s="235" t="s">
        <v>589</v>
      </c>
      <c r="D430" s="236"/>
      <c r="E430" s="224" t="s">
        <v>317</v>
      </c>
      <c r="F430" s="429"/>
      <c r="G430" s="226" t="s">
        <v>204</v>
      </c>
      <c r="H430" s="173"/>
      <c r="I430" s="173"/>
      <c r="J430" s="227" t="s">
        <v>637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637</v>
      </c>
      <c r="AF432" s="163"/>
      <c r="AG432" s="164" t="s">
        <v>185</v>
      </c>
      <c r="AH432" s="187"/>
      <c r="AI432" s="201"/>
      <c r="AJ432" s="201"/>
      <c r="AK432" s="201"/>
      <c r="AL432" s="202"/>
      <c r="AM432" s="201"/>
      <c r="AN432" s="201"/>
      <c r="AO432" s="201"/>
      <c r="AP432" s="202"/>
      <c r="AQ432" s="216" t="s">
        <v>637</v>
      </c>
      <c r="AR432" s="163"/>
      <c r="AS432" s="164" t="s">
        <v>185</v>
      </c>
      <c r="AT432" s="187"/>
      <c r="AU432" s="163" t="s">
        <v>637</v>
      </c>
      <c r="AV432" s="163"/>
      <c r="AW432" s="164" t="s">
        <v>175</v>
      </c>
      <c r="AX432" s="165"/>
      <c r="AY432">
        <f>$AY$431</f>
        <v>1</v>
      </c>
    </row>
    <row r="433" spans="1:51" ht="23.25" customHeight="1" x14ac:dyDescent="0.15">
      <c r="A433" s="974"/>
      <c r="B433" s="238"/>
      <c r="C433" s="237"/>
      <c r="D433" s="238"/>
      <c r="E433" s="181"/>
      <c r="F433" s="182"/>
      <c r="G433" s="217" t="s">
        <v>637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637</v>
      </c>
      <c r="AC433" s="160"/>
      <c r="AD433" s="160"/>
      <c r="AE433" s="151" t="s">
        <v>637</v>
      </c>
      <c r="AF433" s="152"/>
      <c r="AG433" s="152"/>
      <c r="AH433" s="152"/>
      <c r="AI433" s="151" t="s">
        <v>637</v>
      </c>
      <c r="AJ433" s="152"/>
      <c r="AK433" s="152"/>
      <c r="AL433" s="152"/>
      <c r="AM433" s="151" t="s">
        <v>687</v>
      </c>
      <c r="AN433" s="152"/>
      <c r="AO433" s="152"/>
      <c r="AP433" s="153"/>
      <c r="AQ433" s="151" t="s">
        <v>637</v>
      </c>
      <c r="AR433" s="152"/>
      <c r="AS433" s="152"/>
      <c r="AT433" s="153"/>
      <c r="AU433" s="152" t="s">
        <v>637</v>
      </c>
      <c r="AV433" s="152"/>
      <c r="AW433" s="152"/>
      <c r="AX433" s="193"/>
      <c r="AY433">
        <f t="shared" ref="AY433:AY435" si="63">$AY$431</f>
        <v>1</v>
      </c>
    </row>
    <row r="434" spans="1:51" ht="23.25"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637</v>
      </c>
      <c r="AC434" s="209"/>
      <c r="AD434" s="209"/>
      <c r="AE434" s="151" t="s">
        <v>637</v>
      </c>
      <c r="AF434" s="152"/>
      <c r="AG434" s="152"/>
      <c r="AH434" s="153"/>
      <c r="AI434" s="151" t="s">
        <v>637</v>
      </c>
      <c r="AJ434" s="152"/>
      <c r="AK434" s="152"/>
      <c r="AL434" s="152"/>
      <c r="AM434" s="151" t="s">
        <v>687</v>
      </c>
      <c r="AN434" s="152"/>
      <c r="AO434" s="152"/>
      <c r="AP434" s="153"/>
      <c r="AQ434" s="151" t="s">
        <v>637</v>
      </c>
      <c r="AR434" s="152"/>
      <c r="AS434" s="152"/>
      <c r="AT434" s="153"/>
      <c r="AU434" s="152" t="s">
        <v>637</v>
      </c>
      <c r="AV434" s="152"/>
      <c r="AW434" s="152"/>
      <c r="AX434" s="193"/>
      <c r="AY434">
        <f t="shared" si="63"/>
        <v>1</v>
      </c>
    </row>
    <row r="435" spans="1:51" ht="23.25"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637</v>
      </c>
      <c r="AF435" s="152"/>
      <c r="AG435" s="152"/>
      <c r="AH435" s="153"/>
      <c r="AI435" s="151" t="s">
        <v>637</v>
      </c>
      <c r="AJ435" s="152"/>
      <c r="AK435" s="152"/>
      <c r="AL435" s="152"/>
      <c r="AM435" s="151" t="s">
        <v>687</v>
      </c>
      <c r="AN435" s="152"/>
      <c r="AO435" s="152"/>
      <c r="AP435" s="153"/>
      <c r="AQ435" s="151" t="s">
        <v>637</v>
      </c>
      <c r="AR435" s="152"/>
      <c r="AS435" s="152"/>
      <c r="AT435" s="153"/>
      <c r="AU435" s="152" t="s">
        <v>637</v>
      </c>
      <c r="AV435" s="152"/>
      <c r="AW435" s="152"/>
      <c r="AX435" s="193"/>
      <c r="AY435">
        <f t="shared" si="63"/>
        <v>1</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637</v>
      </c>
      <c r="AF457" s="163"/>
      <c r="AG457" s="164" t="s">
        <v>185</v>
      </c>
      <c r="AH457" s="187"/>
      <c r="AI457" s="201"/>
      <c r="AJ457" s="201"/>
      <c r="AK457" s="201"/>
      <c r="AL457" s="202"/>
      <c r="AM457" s="201"/>
      <c r="AN457" s="201"/>
      <c r="AO457" s="201"/>
      <c r="AP457" s="202"/>
      <c r="AQ457" s="216" t="s">
        <v>637</v>
      </c>
      <c r="AR457" s="163"/>
      <c r="AS457" s="164" t="s">
        <v>185</v>
      </c>
      <c r="AT457" s="187"/>
      <c r="AU457" s="163" t="s">
        <v>637</v>
      </c>
      <c r="AV457" s="163"/>
      <c r="AW457" s="164" t="s">
        <v>175</v>
      </c>
      <c r="AX457" s="165"/>
      <c r="AY457">
        <f>$AY$456</f>
        <v>1</v>
      </c>
    </row>
    <row r="458" spans="1:51" ht="23.25" customHeight="1" x14ac:dyDescent="0.15">
      <c r="A458" s="974"/>
      <c r="B458" s="238"/>
      <c r="C458" s="237"/>
      <c r="D458" s="238"/>
      <c r="E458" s="181"/>
      <c r="F458" s="182"/>
      <c r="G458" s="217" t="s">
        <v>637</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637</v>
      </c>
      <c r="AC458" s="160"/>
      <c r="AD458" s="160"/>
      <c r="AE458" s="151" t="s">
        <v>637</v>
      </c>
      <c r="AF458" s="152"/>
      <c r="AG458" s="152"/>
      <c r="AH458" s="152"/>
      <c r="AI458" s="151" t="s">
        <v>637</v>
      </c>
      <c r="AJ458" s="152"/>
      <c r="AK458" s="152"/>
      <c r="AL458" s="152"/>
      <c r="AM458" s="151" t="s">
        <v>687</v>
      </c>
      <c r="AN458" s="152"/>
      <c r="AO458" s="152"/>
      <c r="AP458" s="153"/>
      <c r="AQ458" s="151" t="s">
        <v>637</v>
      </c>
      <c r="AR458" s="152"/>
      <c r="AS458" s="152"/>
      <c r="AT458" s="153"/>
      <c r="AU458" s="152" t="s">
        <v>637</v>
      </c>
      <c r="AV458" s="152"/>
      <c r="AW458" s="152"/>
      <c r="AX458" s="193"/>
      <c r="AY458">
        <f t="shared" ref="AY458:AY460" si="68">$AY$456</f>
        <v>1</v>
      </c>
    </row>
    <row r="459" spans="1:51" ht="23.25"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637</v>
      </c>
      <c r="AC459" s="209"/>
      <c r="AD459" s="209"/>
      <c r="AE459" s="151" t="s">
        <v>637</v>
      </c>
      <c r="AF459" s="152"/>
      <c r="AG459" s="152"/>
      <c r="AH459" s="153"/>
      <c r="AI459" s="151" t="s">
        <v>637</v>
      </c>
      <c r="AJ459" s="152"/>
      <c r="AK459" s="152"/>
      <c r="AL459" s="152"/>
      <c r="AM459" s="151" t="s">
        <v>687</v>
      </c>
      <c r="AN459" s="152"/>
      <c r="AO459" s="152"/>
      <c r="AP459" s="153"/>
      <c r="AQ459" s="151" t="s">
        <v>637</v>
      </c>
      <c r="AR459" s="152"/>
      <c r="AS459" s="152"/>
      <c r="AT459" s="153"/>
      <c r="AU459" s="152" t="s">
        <v>637</v>
      </c>
      <c r="AV459" s="152"/>
      <c r="AW459" s="152"/>
      <c r="AX459" s="193"/>
      <c r="AY459">
        <f t="shared" si="68"/>
        <v>1</v>
      </c>
    </row>
    <row r="460" spans="1:51" ht="23.25" hidden="1"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637</v>
      </c>
      <c r="AF460" s="152"/>
      <c r="AG460" s="152"/>
      <c r="AH460" s="153"/>
      <c r="AI460" s="151" t="s">
        <v>637</v>
      </c>
      <c r="AJ460" s="152"/>
      <c r="AK460" s="152"/>
      <c r="AL460" s="152"/>
      <c r="AM460" s="151"/>
      <c r="AN460" s="152"/>
      <c r="AO460" s="152"/>
      <c r="AP460" s="153"/>
      <c r="AQ460" s="151" t="s">
        <v>637</v>
      </c>
      <c r="AR460" s="152"/>
      <c r="AS460" s="152"/>
      <c r="AT460" s="153"/>
      <c r="AU460" s="152" t="s">
        <v>637</v>
      </c>
      <c r="AV460" s="152"/>
      <c r="AW460" s="152"/>
      <c r="AX460" s="193"/>
      <c r="AY460">
        <f t="shared" si="68"/>
        <v>1</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4"/>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5" customHeight="1" x14ac:dyDescent="0.15">
      <c r="A482" s="974"/>
      <c r="B482" s="238"/>
      <c r="C482" s="237"/>
      <c r="D482" s="238"/>
      <c r="E482" s="175" t="s">
        <v>661</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5" customHeight="1" thickBot="1" x14ac:dyDescent="0.2">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4"/>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4"/>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4"/>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4"/>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4"/>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90.7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5" t="s">
        <v>657</v>
      </c>
      <c r="AE702" s="876"/>
      <c r="AF702" s="876"/>
      <c r="AG702" s="864" t="s">
        <v>678</v>
      </c>
      <c r="AH702" s="865"/>
      <c r="AI702" s="865"/>
      <c r="AJ702" s="865"/>
      <c r="AK702" s="865"/>
      <c r="AL702" s="865"/>
      <c r="AM702" s="865"/>
      <c r="AN702" s="865"/>
      <c r="AO702" s="865"/>
      <c r="AP702" s="865"/>
      <c r="AQ702" s="865"/>
      <c r="AR702" s="865"/>
      <c r="AS702" s="865"/>
      <c r="AT702" s="865"/>
      <c r="AU702" s="865"/>
      <c r="AV702" s="865"/>
      <c r="AW702" s="865"/>
      <c r="AX702" s="866"/>
    </row>
    <row r="703" spans="1:51" ht="68.2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657</v>
      </c>
      <c r="AE703" s="170"/>
      <c r="AF703" s="170"/>
      <c r="AG703" s="648" t="s">
        <v>680</v>
      </c>
      <c r="AH703" s="649"/>
      <c r="AI703" s="649"/>
      <c r="AJ703" s="649"/>
      <c r="AK703" s="649"/>
      <c r="AL703" s="649"/>
      <c r="AM703" s="649"/>
      <c r="AN703" s="649"/>
      <c r="AO703" s="649"/>
      <c r="AP703" s="649"/>
      <c r="AQ703" s="649"/>
      <c r="AR703" s="649"/>
      <c r="AS703" s="649"/>
      <c r="AT703" s="649"/>
      <c r="AU703" s="649"/>
      <c r="AV703" s="649"/>
      <c r="AW703" s="649"/>
      <c r="AX703" s="650"/>
    </row>
    <row r="704" spans="1:51" ht="36.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657</v>
      </c>
      <c r="AE704" s="567"/>
      <c r="AF704" s="567"/>
      <c r="AG704" s="409" t="s">
        <v>679</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677</v>
      </c>
      <c r="AE705" s="717"/>
      <c r="AF705" s="717"/>
      <c r="AG705" s="175" t="s">
        <v>687</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299</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681</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681</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70.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657</v>
      </c>
      <c r="AE708" s="652"/>
      <c r="AF708" s="652"/>
      <c r="AG708" s="507" t="s">
        <v>682</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677</v>
      </c>
      <c r="AE709" s="170"/>
      <c r="AF709" s="170"/>
      <c r="AG709" s="648" t="s">
        <v>677</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677</v>
      </c>
      <c r="AE710" s="170"/>
      <c r="AF710" s="170"/>
      <c r="AG710" s="648" t="s">
        <v>677</v>
      </c>
      <c r="AH710" s="649"/>
      <c r="AI710" s="649"/>
      <c r="AJ710" s="649"/>
      <c r="AK710" s="649"/>
      <c r="AL710" s="649"/>
      <c r="AM710" s="649"/>
      <c r="AN710" s="649"/>
      <c r="AO710" s="649"/>
      <c r="AP710" s="649"/>
      <c r="AQ710" s="649"/>
      <c r="AR710" s="649"/>
      <c r="AS710" s="649"/>
      <c r="AT710" s="649"/>
      <c r="AU710" s="649"/>
      <c r="AV710" s="649"/>
      <c r="AW710" s="649"/>
      <c r="AX710" s="650"/>
    </row>
    <row r="711" spans="1:50" ht="41.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657</v>
      </c>
      <c r="AE711" s="170"/>
      <c r="AF711" s="170"/>
      <c r="AG711" s="648" t="s">
        <v>683</v>
      </c>
      <c r="AH711" s="649"/>
      <c r="AI711" s="649"/>
      <c r="AJ711" s="649"/>
      <c r="AK711" s="649"/>
      <c r="AL711" s="649"/>
      <c r="AM711" s="649"/>
      <c r="AN711" s="649"/>
      <c r="AO711" s="649"/>
      <c r="AP711" s="649"/>
      <c r="AQ711" s="649"/>
      <c r="AR711" s="649"/>
      <c r="AS711" s="649"/>
      <c r="AT711" s="649"/>
      <c r="AU711" s="649"/>
      <c r="AV711" s="649"/>
      <c r="AW711" s="649"/>
      <c r="AX711" s="650"/>
    </row>
    <row r="712" spans="1:50" ht="47.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690</v>
      </c>
      <c r="AE712" s="567"/>
      <c r="AF712" s="567"/>
      <c r="AG712" s="575" t="s">
        <v>703</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677</v>
      </c>
      <c r="AE713" s="170"/>
      <c r="AF713" s="171"/>
      <c r="AG713" s="648" t="s">
        <v>677</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677</v>
      </c>
      <c r="AE714" s="573"/>
      <c r="AF714" s="574"/>
      <c r="AG714" s="673" t="s">
        <v>677</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657</v>
      </c>
      <c r="AE715" s="652"/>
      <c r="AF715" s="758"/>
      <c r="AG715" s="507" t="s">
        <v>684</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677</v>
      </c>
      <c r="AE716" s="740"/>
      <c r="AF716" s="740"/>
      <c r="AG716" s="648" t="s">
        <v>677</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690</v>
      </c>
      <c r="AE717" s="170"/>
      <c r="AF717" s="170"/>
      <c r="AG717" s="648" t="s">
        <v>691</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677</v>
      </c>
      <c r="AE718" s="170"/>
      <c r="AF718" s="170"/>
      <c r="AG718" s="178" t="s">
        <v>677</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677</v>
      </c>
      <c r="AE719" s="652"/>
      <c r="AF719" s="652"/>
      <c r="AG719" s="175" t="s">
        <v>685</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8"/>
      <c r="D721" s="899"/>
      <c r="E721" s="899"/>
      <c r="F721" s="900"/>
      <c r="G721" s="916"/>
      <c r="H721" s="917"/>
      <c r="I721" s="63" t="str">
        <f>IF(OR(G721="　", G721=""), "", "-")</f>
        <v/>
      </c>
      <c r="J721" s="897" t="s">
        <v>676</v>
      </c>
      <c r="K721" s="897"/>
      <c r="L721" s="63" t="str">
        <f>IF(M721="","","-")</f>
        <v/>
      </c>
      <c r="M721" s="64"/>
      <c r="N721" s="894" t="s">
        <v>637</v>
      </c>
      <c r="O721" s="895"/>
      <c r="P721" s="895"/>
      <c r="Q721" s="895"/>
      <c r="R721" s="895"/>
      <c r="S721" s="895"/>
      <c r="T721" s="895"/>
      <c r="U721" s="895"/>
      <c r="V721" s="895"/>
      <c r="W721" s="895"/>
      <c r="X721" s="895"/>
      <c r="Y721" s="895"/>
      <c r="Z721" s="895"/>
      <c r="AA721" s="895"/>
      <c r="AB721" s="895"/>
      <c r="AC721" s="895"/>
      <c r="AD721" s="895"/>
      <c r="AE721" s="895"/>
      <c r="AF721" s="896"/>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700</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686</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30" customHeight="1" thickBot="1" x14ac:dyDescent="0.2">
      <c r="A729" s="746" t="s">
        <v>660</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136</v>
      </c>
      <c r="B731" s="600"/>
      <c r="C731" s="600"/>
      <c r="D731" s="600"/>
      <c r="E731" s="601"/>
      <c r="F731" s="664" t="s">
        <v>702</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704</v>
      </c>
      <c r="B733" s="600"/>
      <c r="C733" s="600"/>
      <c r="D733" s="600"/>
      <c r="E733" s="601"/>
      <c r="F733" s="747" t="s">
        <v>705</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30" customHeight="1" thickBot="1" x14ac:dyDescent="0.2">
      <c r="A735" s="592" t="s">
        <v>676</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590</v>
      </c>
      <c r="B737" s="143"/>
      <c r="C737" s="143"/>
      <c r="D737" s="144"/>
      <c r="E737" s="90" t="s">
        <v>649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650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651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653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654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655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656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656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459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461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thickBo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6.5" customHeight="1" x14ac:dyDescent="0.15">
      <c r="A787" s="741" t="s">
        <v>304</v>
      </c>
      <c r="B787" s="742"/>
      <c r="C787" s="742"/>
      <c r="D787" s="742"/>
      <c r="E787" s="742"/>
      <c r="F787" s="743"/>
      <c r="G787" s="420" t="s">
        <v>692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662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41.25" customHeight="1" x14ac:dyDescent="0.15">
      <c r="A789" s="537"/>
      <c r="B789" s="744"/>
      <c r="C789" s="744"/>
      <c r="D789" s="744"/>
      <c r="E789" s="744"/>
      <c r="F789" s="745"/>
      <c r="G789" s="430" t="s">
        <v>663</v>
      </c>
      <c r="H789" s="431"/>
      <c r="I789" s="431"/>
      <c r="J789" s="431"/>
      <c r="K789" s="432"/>
      <c r="L789" s="433" t="s">
        <v>664</v>
      </c>
      <c r="M789" s="434"/>
      <c r="N789" s="434"/>
      <c r="O789" s="434"/>
      <c r="P789" s="434"/>
      <c r="Q789" s="434"/>
      <c r="R789" s="434"/>
      <c r="S789" s="434"/>
      <c r="T789" s="434"/>
      <c r="U789" s="434"/>
      <c r="V789" s="434"/>
      <c r="W789" s="434"/>
      <c r="X789" s="435"/>
      <c r="Y789" s="436">
        <v>30</v>
      </c>
      <c r="Z789" s="437"/>
      <c r="AA789" s="437"/>
      <c r="AB789" s="538"/>
      <c r="AC789" s="430" t="s">
        <v>665</v>
      </c>
      <c r="AD789" s="431"/>
      <c r="AE789" s="431"/>
      <c r="AF789" s="431"/>
      <c r="AG789" s="432"/>
      <c r="AH789" s="433" t="s">
        <v>666</v>
      </c>
      <c r="AI789" s="434"/>
      <c r="AJ789" s="434"/>
      <c r="AK789" s="434"/>
      <c r="AL789" s="434"/>
      <c r="AM789" s="434"/>
      <c r="AN789" s="434"/>
      <c r="AO789" s="434"/>
      <c r="AP789" s="434"/>
      <c r="AQ789" s="434"/>
      <c r="AR789" s="434"/>
      <c r="AS789" s="434"/>
      <c r="AT789" s="435"/>
      <c r="AU789" s="436">
        <v>46</v>
      </c>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30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46</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5" t="s">
        <v>265</v>
      </c>
      <c r="AM839" s="936"/>
      <c r="AN839" s="936"/>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7"/>
      <c r="AP844" s="408" t="s">
        <v>222</v>
      </c>
      <c r="AQ844" s="408"/>
      <c r="AR844" s="408"/>
      <c r="AS844" s="408"/>
      <c r="AT844" s="408"/>
      <c r="AU844" s="408"/>
      <c r="AV844" s="408"/>
      <c r="AW844" s="408"/>
      <c r="AX844" s="408"/>
    </row>
    <row r="845" spans="1:51" ht="92.25" customHeight="1" x14ac:dyDescent="0.15">
      <c r="A845" s="386">
        <v>1</v>
      </c>
      <c r="B845" s="386">
        <v>1</v>
      </c>
      <c r="C845" s="400" t="s">
        <v>667</v>
      </c>
      <c r="D845" s="400"/>
      <c r="E845" s="400"/>
      <c r="F845" s="400"/>
      <c r="G845" s="400"/>
      <c r="H845" s="400"/>
      <c r="I845" s="400"/>
      <c r="J845" s="401" t="s">
        <v>661</v>
      </c>
      <c r="K845" s="402"/>
      <c r="L845" s="402"/>
      <c r="M845" s="402"/>
      <c r="N845" s="402"/>
      <c r="O845" s="402"/>
      <c r="P845" s="302" t="s">
        <v>672</v>
      </c>
      <c r="Q845" s="302"/>
      <c r="R845" s="302"/>
      <c r="S845" s="302"/>
      <c r="T845" s="302"/>
      <c r="U845" s="302"/>
      <c r="V845" s="302"/>
      <c r="W845" s="302"/>
      <c r="X845" s="302"/>
      <c r="Y845" s="303">
        <v>30</v>
      </c>
      <c r="Z845" s="304"/>
      <c r="AA845" s="304"/>
      <c r="AB845" s="305"/>
      <c r="AC845" s="307" t="s">
        <v>79</v>
      </c>
      <c r="AD845" s="308"/>
      <c r="AE845" s="308"/>
      <c r="AF845" s="308"/>
      <c r="AG845" s="308"/>
      <c r="AH845" s="403" t="s">
        <v>661</v>
      </c>
      <c r="AI845" s="404"/>
      <c r="AJ845" s="404"/>
      <c r="AK845" s="404"/>
      <c r="AL845" s="311" t="s">
        <v>661</v>
      </c>
      <c r="AM845" s="312"/>
      <c r="AN845" s="312"/>
      <c r="AO845" s="313"/>
      <c r="AP845" s="306" t="s">
        <v>661</v>
      </c>
      <c r="AQ845" s="306"/>
      <c r="AR845" s="306"/>
      <c r="AS845" s="306"/>
      <c r="AT845" s="306"/>
      <c r="AU845" s="306"/>
      <c r="AV845" s="306"/>
      <c r="AW845" s="306"/>
      <c r="AX845" s="306"/>
    </row>
    <row r="846" spans="1:51" ht="92.25" customHeight="1" x14ac:dyDescent="0.15">
      <c r="A846" s="386">
        <v>2</v>
      </c>
      <c r="B846" s="386">
        <v>1</v>
      </c>
      <c r="C846" s="405" t="s">
        <v>668</v>
      </c>
      <c r="D846" s="400"/>
      <c r="E846" s="400"/>
      <c r="F846" s="400"/>
      <c r="G846" s="400"/>
      <c r="H846" s="400"/>
      <c r="I846" s="400"/>
      <c r="J846" s="401" t="s">
        <v>661</v>
      </c>
      <c r="K846" s="402"/>
      <c r="L846" s="402"/>
      <c r="M846" s="402"/>
      <c r="N846" s="402"/>
      <c r="O846" s="402"/>
      <c r="P846" s="302" t="s">
        <v>672</v>
      </c>
      <c r="Q846" s="302"/>
      <c r="R846" s="302"/>
      <c r="S846" s="302"/>
      <c r="T846" s="302"/>
      <c r="U846" s="302"/>
      <c r="V846" s="302"/>
      <c r="W846" s="302"/>
      <c r="X846" s="302"/>
      <c r="Y846" s="303">
        <v>26</v>
      </c>
      <c r="Z846" s="304"/>
      <c r="AA846" s="304"/>
      <c r="AB846" s="305"/>
      <c r="AC846" s="307" t="s">
        <v>79</v>
      </c>
      <c r="AD846" s="308"/>
      <c r="AE846" s="308"/>
      <c r="AF846" s="308"/>
      <c r="AG846" s="308"/>
      <c r="AH846" s="403" t="s">
        <v>661</v>
      </c>
      <c r="AI846" s="404"/>
      <c r="AJ846" s="404"/>
      <c r="AK846" s="404"/>
      <c r="AL846" s="311" t="s">
        <v>661</v>
      </c>
      <c r="AM846" s="312"/>
      <c r="AN846" s="312"/>
      <c r="AO846" s="313"/>
      <c r="AP846" s="306" t="s">
        <v>661</v>
      </c>
      <c r="AQ846" s="306"/>
      <c r="AR846" s="306"/>
      <c r="AS846" s="306"/>
      <c r="AT846" s="306"/>
      <c r="AU846" s="306"/>
      <c r="AV846" s="306"/>
      <c r="AW846" s="306"/>
      <c r="AX846" s="306"/>
      <c r="AY846">
        <f>COUNTA($C$846)</f>
        <v>1</v>
      </c>
    </row>
    <row r="847" spans="1:51" ht="92.25" customHeight="1" x14ac:dyDescent="0.15">
      <c r="A847" s="386">
        <v>3</v>
      </c>
      <c r="B847" s="386">
        <v>1</v>
      </c>
      <c r="C847" s="405" t="s">
        <v>669</v>
      </c>
      <c r="D847" s="400"/>
      <c r="E847" s="400"/>
      <c r="F847" s="400"/>
      <c r="G847" s="400"/>
      <c r="H847" s="400"/>
      <c r="I847" s="400"/>
      <c r="J847" s="401" t="s">
        <v>661</v>
      </c>
      <c r="K847" s="402"/>
      <c r="L847" s="402"/>
      <c r="M847" s="402"/>
      <c r="N847" s="402"/>
      <c r="O847" s="402"/>
      <c r="P847" s="406" t="s">
        <v>672</v>
      </c>
      <c r="Q847" s="302"/>
      <c r="R847" s="302"/>
      <c r="S847" s="302"/>
      <c r="T847" s="302"/>
      <c r="U847" s="302"/>
      <c r="V847" s="302"/>
      <c r="W847" s="302"/>
      <c r="X847" s="302"/>
      <c r="Y847" s="303">
        <v>18</v>
      </c>
      <c r="Z847" s="304"/>
      <c r="AA847" s="304"/>
      <c r="AB847" s="305"/>
      <c r="AC847" s="307" t="s">
        <v>79</v>
      </c>
      <c r="AD847" s="308"/>
      <c r="AE847" s="308"/>
      <c r="AF847" s="308"/>
      <c r="AG847" s="308"/>
      <c r="AH847" s="309" t="s">
        <v>661</v>
      </c>
      <c r="AI847" s="310"/>
      <c r="AJ847" s="310"/>
      <c r="AK847" s="310"/>
      <c r="AL847" s="311" t="s">
        <v>661</v>
      </c>
      <c r="AM847" s="312"/>
      <c r="AN847" s="312"/>
      <c r="AO847" s="313"/>
      <c r="AP847" s="306" t="s">
        <v>661</v>
      </c>
      <c r="AQ847" s="306"/>
      <c r="AR847" s="306"/>
      <c r="AS847" s="306"/>
      <c r="AT847" s="306"/>
      <c r="AU847" s="306"/>
      <c r="AV847" s="306"/>
      <c r="AW847" s="306"/>
      <c r="AX847" s="306"/>
      <c r="AY847">
        <f>COUNTA($C$847)</f>
        <v>1</v>
      </c>
    </row>
    <row r="848" spans="1:51" ht="92.25" customHeight="1" x14ac:dyDescent="0.15">
      <c r="A848" s="386">
        <v>4</v>
      </c>
      <c r="B848" s="386">
        <v>1</v>
      </c>
      <c r="C848" s="405" t="s">
        <v>693</v>
      </c>
      <c r="D848" s="400"/>
      <c r="E848" s="400"/>
      <c r="F848" s="400"/>
      <c r="G848" s="400"/>
      <c r="H848" s="400"/>
      <c r="I848" s="400"/>
      <c r="J848" s="401" t="s">
        <v>661</v>
      </c>
      <c r="K848" s="402"/>
      <c r="L848" s="402"/>
      <c r="M848" s="402"/>
      <c r="N848" s="402"/>
      <c r="O848" s="402"/>
      <c r="P848" s="406" t="s">
        <v>672</v>
      </c>
      <c r="Q848" s="302"/>
      <c r="R848" s="302"/>
      <c r="S848" s="302"/>
      <c r="T848" s="302"/>
      <c r="U848" s="302"/>
      <c r="V848" s="302"/>
      <c r="W848" s="302"/>
      <c r="X848" s="302"/>
      <c r="Y848" s="303">
        <v>12</v>
      </c>
      <c r="Z848" s="304"/>
      <c r="AA848" s="304"/>
      <c r="AB848" s="305"/>
      <c r="AC848" s="307" t="s">
        <v>79</v>
      </c>
      <c r="AD848" s="308"/>
      <c r="AE848" s="308"/>
      <c r="AF848" s="308"/>
      <c r="AG848" s="308"/>
      <c r="AH848" s="309" t="s">
        <v>661</v>
      </c>
      <c r="AI848" s="310"/>
      <c r="AJ848" s="310"/>
      <c r="AK848" s="310"/>
      <c r="AL848" s="311" t="s">
        <v>661</v>
      </c>
      <c r="AM848" s="312"/>
      <c r="AN848" s="312"/>
      <c r="AO848" s="313"/>
      <c r="AP848" s="306" t="s">
        <v>661</v>
      </c>
      <c r="AQ848" s="306"/>
      <c r="AR848" s="306"/>
      <c r="AS848" s="306"/>
      <c r="AT848" s="306"/>
      <c r="AU848" s="306"/>
      <c r="AV848" s="306"/>
      <c r="AW848" s="306"/>
      <c r="AX848" s="306"/>
      <c r="AY848">
        <f>COUNTA($C$848)</f>
        <v>1</v>
      </c>
    </row>
    <row r="849" spans="1:51" ht="92.25" customHeight="1" x14ac:dyDescent="0.15">
      <c r="A849" s="386">
        <v>5</v>
      </c>
      <c r="B849" s="386">
        <v>1</v>
      </c>
      <c r="C849" s="405" t="s">
        <v>694</v>
      </c>
      <c r="D849" s="400"/>
      <c r="E849" s="400"/>
      <c r="F849" s="400"/>
      <c r="G849" s="400"/>
      <c r="H849" s="400"/>
      <c r="I849" s="400"/>
      <c r="J849" s="401" t="s">
        <v>661</v>
      </c>
      <c r="K849" s="402"/>
      <c r="L849" s="402"/>
      <c r="M849" s="402"/>
      <c r="N849" s="402"/>
      <c r="O849" s="402"/>
      <c r="P849" s="302" t="s">
        <v>672</v>
      </c>
      <c r="Q849" s="302"/>
      <c r="R849" s="302"/>
      <c r="S849" s="302"/>
      <c r="T849" s="302"/>
      <c r="U849" s="302"/>
      <c r="V849" s="302"/>
      <c r="W849" s="302"/>
      <c r="X849" s="302"/>
      <c r="Y849" s="303">
        <v>12</v>
      </c>
      <c r="Z849" s="304"/>
      <c r="AA849" s="304"/>
      <c r="AB849" s="305"/>
      <c r="AC849" s="307" t="s">
        <v>79</v>
      </c>
      <c r="AD849" s="308"/>
      <c r="AE849" s="308"/>
      <c r="AF849" s="308"/>
      <c r="AG849" s="308"/>
      <c r="AH849" s="309" t="s">
        <v>661</v>
      </c>
      <c r="AI849" s="310"/>
      <c r="AJ849" s="310"/>
      <c r="AK849" s="310"/>
      <c r="AL849" s="311" t="s">
        <v>661</v>
      </c>
      <c r="AM849" s="312"/>
      <c r="AN849" s="312"/>
      <c r="AO849" s="313"/>
      <c r="AP849" s="306" t="s">
        <v>661</v>
      </c>
      <c r="AQ849" s="306"/>
      <c r="AR849" s="306"/>
      <c r="AS849" s="306"/>
      <c r="AT849" s="306"/>
      <c r="AU849" s="306"/>
      <c r="AV849" s="306"/>
      <c r="AW849" s="306"/>
      <c r="AX849" s="306"/>
      <c r="AY849">
        <f>COUNTA($C$849)</f>
        <v>1</v>
      </c>
    </row>
    <row r="850" spans="1:51" ht="92.25" customHeight="1" x14ac:dyDescent="0.15">
      <c r="A850" s="386">
        <v>6</v>
      </c>
      <c r="B850" s="386">
        <v>1</v>
      </c>
      <c r="C850" s="405" t="s">
        <v>695</v>
      </c>
      <c r="D850" s="400"/>
      <c r="E850" s="400"/>
      <c r="F850" s="400"/>
      <c r="G850" s="400"/>
      <c r="H850" s="400"/>
      <c r="I850" s="400"/>
      <c r="J850" s="401" t="s">
        <v>661</v>
      </c>
      <c r="K850" s="402"/>
      <c r="L850" s="402"/>
      <c r="M850" s="402"/>
      <c r="N850" s="402"/>
      <c r="O850" s="402"/>
      <c r="P850" s="302" t="s">
        <v>672</v>
      </c>
      <c r="Q850" s="302"/>
      <c r="R850" s="302"/>
      <c r="S850" s="302"/>
      <c r="T850" s="302"/>
      <c r="U850" s="302"/>
      <c r="V850" s="302"/>
      <c r="W850" s="302"/>
      <c r="X850" s="302"/>
      <c r="Y850" s="303">
        <v>10</v>
      </c>
      <c r="Z850" s="304"/>
      <c r="AA850" s="304"/>
      <c r="AB850" s="305"/>
      <c r="AC850" s="307" t="s">
        <v>79</v>
      </c>
      <c r="AD850" s="308"/>
      <c r="AE850" s="308"/>
      <c r="AF850" s="308"/>
      <c r="AG850" s="308"/>
      <c r="AH850" s="309" t="s">
        <v>661</v>
      </c>
      <c r="AI850" s="310"/>
      <c r="AJ850" s="310"/>
      <c r="AK850" s="310"/>
      <c r="AL850" s="311" t="s">
        <v>661</v>
      </c>
      <c r="AM850" s="312"/>
      <c r="AN850" s="312"/>
      <c r="AO850" s="313"/>
      <c r="AP850" s="306" t="s">
        <v>661</v>
      </c>
      <c r="AQ850" s="306"/>
      <c r="AR850" s="306"/>
      <c r="AS850" s="306"/>
      <c r="AT850" s="306"/>
      <c r="AU850" s="306"/>
      <c r="AV850" s="306"/>
      <c r="AW850" s="306"/>
      <c r="AX850" s="306"/>
      <c r="AY850">
        <f>COUNTA($C$850)</f>
        <v>1</v>
      </c>
    </row>
    <row r="851" spans="1:51" ht="92.25" customHeight="1" x14ac:dyDescent="0.15">
      <c r="A851" s="386">
        <v>7</v>
      </c>
      <c r="B851" s="386">
        <v>1</v>
      </c>
      <c r="C851" s="405" t="s">
        <v>670</v>
      </c>
      <c r="D851" s="400"/>
      <c r="E851" s="400"/>
      <c r="F851" s="400"/>
      <c r="G851" s="400"/>
      <c r="H851" s="400"/>
      <c r="I851" s="400"/>
      <c r="J851" s="401" t="s">
        <v>661</v>
      </c>
      <c r="K851" s="402"/>
      <c r="L851" s="402"/>
      <c r="M851" s="402"/>
      <c r="N851" s="402"/>
      <c r="O851" s="402"/>
      <c r="P851" s="302" t="s">
        <v>672</v>
      </c>
      <c r="Q851" s="302"/>
      <c r="R851" s="302"/>
      <c r="S851" s="302"/>
      <c r="T851" s="302"/>
      <c r="U851" s="302"/>
      <c r="V851" s="302"/>
      <c r="W851" s="302"/>
      <c r="X851" s="302"/>
      <c r="Y851" s="303">
        <v>10</v>
      </c>
      <c r="Z851" s="304"/>
      <c r="AA851" s="304"/>
      <c r="AB851" s="305"/>
      <c r="AC851" s="307" t="s">
        <v>79</v>
      </c>
      <c r="AD851" s="308"/>
      <c r="AE851" s="308"/>
      <c r="AF851" s="308"/>
      <c r="AG851" s="308"/>
      <c r="AH851" s="309" t="s">
        <v>661</v>
      </c>
      <c r="AI851" s="310"/>
      <c r="AJ851" s="310"/>
      <c r="AK851" s="310"/>
      <c r="AL851" s="311" t="s">
        <v>661</v>
      </c>
      <c r="AM851" s="312"/>
      <c r="AN851" s="312"/>
      <c r="AO851" s="313"/>
      <c r="AP851" s="306" t="s">
        <v>661</v>
      </c>
      <c r="AQ851" s="306"/>
      <c r="AR851" s="306"/>
      <c r="AS851" s="306"/>
      <c r="AT851" s="306"/>
      <c r="AU851" s="306"/>
      <c r="AV851" s="306"/>
      <c r="AW851" s="306"/>
      <c r="AX851" s="306"/>
      <c r="AY851">
        <f>COUNTA($C$851)</f>
        <v>1</v>
      </c>
    </row>
    <row r="852" spans="1:51" ht="92.25" customHeight="1" x14ac:dyDescent="0.15">
      <c r="A852" s="386">
        <v>8</v>
      </c>
      <c r="B852" s="386">
        <v>1</v>
      </c>
      <c r="C852" s="405" t="s">
        <v>696</v>
      </c>
      <c r="D852" s="400"/>
      <c r="E852" s="400"/>
      <c r="F852" s="400"/>
      <c r="G852" s="400"/>
      <c r="H852" s="400"/>
      <c r="I852" s="400"/>
      <c r="J852" s="401" t="s">
        <v>661</v>
      </c>
      <c r="K852" s="402"/>
      <c r="L852" s="402"/>
      <c r="M852" s="402"/>
      <c r="N852" s="402"/>
      <c r="O852" s="402"/>
      <c r="P852" s="302" t="s">
        <v>672</v>
      </c>
      <c r="Q852" s="302"/>
      <c r="R852" s="302"/>
      <c r="S852" s="302"/>
      <c r="T852" s="302"/>
      <c r="U852" s="302"/>
      <c r="V852" s="302"/>
      <c r="W852" s="302"/>
      <c r="X852" s="302"/>
      <c r="Y852" s="303">
        <v>10</v>
      </c>
      <c r="Z852" s="304"/>
      <c r="AA852" s="304"/>
      <c r="AB852" s="305"/>
      <c r="AC852" s="307" t="s">
        <v>79</v>
      </c>
      <c r="AD852" s="308"/>
      <c r="AE852" s="308"/>
      <c r="AF852" s="308"/>
      <c r="AG852" s="308"/>
      <c r="AH852" s="309" t="s">
        <v>661</v>
      </c>
      <c r="AI852" s="310"/>
      <c r="AJ852" s="310"/>
      <c r="AK852" s="310"/>
      <c r="AL852" s="311" t="s">
        <v>661</v>
      </c>
      <c r="AM852" s="312"/>
      <c r="AN852" s="312"/>
      <c r="AO852" s="313"/>
      <c r="AP852" s="306" t="s">
        <v>661</v>
      </c>
      <c r="AQ852" s="306"/>
      <c r="AR852" s="306"/>
      <c r="AS852" s="306"/>
      <c r="AT852" s="306"/>
      <c r="AU852" s="306"/>
      <c r="AV852" s="306"/>
      <c r="AW852" s="306"/>
      <c r="AX852" s="306"/>
      <c r="AY852">
        <f>COUNTA($C$852)</f>
        <v>1</v>
      </c>
    </row>
    <row r="853" spans="1:51" ht="92.25" customHeight="1" x14ac:dyDescent="0.15">
      <c r="A853" s="386">
        <v>9</v>
      </c>
      <c r="B853" s="386">
        <v>1</v>
      </c>
      <c r="C853" s="405" t="s">
        <v>697</v>
      </c>
      <c r="D853" s="400"/>
      <c r="E853" s="400"/>
      <c r="F853" s="400"/>
      <c r="G853" s="400"/>
      <c r="H853" s="400"/>
      <c r="I853" s="400"/>
      <c r="J853" s="401" t="s">
        <v>661</v>
      </c>
      <c r="K853" s="402"/>
      <c r="L853" s="402"/>
      <c r="M853" s="402"/>
      <c r="N853" s="402"/>
      <c r="O853" s="402"/>
      <c r="P853" s="302" t="s">
        <v>672</v>
      </c>
      <c r="Q853" s="302"/>
      <c r="R853" s="302"/>
      <c r="S853" s="302"/>
      <c r="T853" s="302"/>
      <c r="U853" s="302"/>
      <c r="V853" s="302"/>
      <c r="W853" s="302"/>
      <c r="X853" s="302"/>
      <c r="Y853" s="303">
        <v>10</v>
      </c>
      <c r="Z853" s="304"/>
      <c r="AA853" s="304"/>
      <c r="AB853" s="305"/>
      <c r="AC853" s="307" t="s">
        <v>79</v>
      </c>
      <c r="AD853" s="308"/>
      <c r="AE853" s="308"/>
      <c r="AF853" s="308"/>
      <c r="AG853" s="308"/>
      <c r="AH853" s="309" t="s">
        <v>661</v>
      </c>
      <c r="AI853" s="310"/>
      <c r="AJ853" s="310"/>
      <c r="AK853" s="310"/>
      <c r="AL853" s="311" t="s">
        <v>661</v>
      </c>
      <c r="AM853" s="312"/>
      <c r="AN853" s="312"/>
      <c r="AO853" s="313"/>
      <c r="AP853" s="306" t="s">
        <v>661</v>
      </c>
      <c r="AQ853" s="306"/>
      <c r="AR853" s="306"/>
      <c r="AS853" s="306"/>
      <c r="AT853" s="306"/>
      <c r="AU853" s="306"/>
      <c r="AV853" s="306"/>
      <c r="AW853" s="306"/>
      <c r="AX853" s="306"/>
      <c r="AY853">
        <f>COUNTA($C$853)</f>
        <v>1</v>
      </c>
    </row>
    <row r="854" spans="1:51" ht="92.25" customHeight="1" x14ac:dyDescent="0.15">
      <c r="A854" s="386">
        <v>10</v>
      </c>
      <c r="B854" s="386">
        <v>1</v>
      </c>
      <c r="C854" s="405" t="s">
        <v>671</v>
      </c>
      <c r="D854" s="400"/>
      <c r="E854" s="400"/>
      <c r="F854" s="400"/>
      <c r="G854" s="400"/>
      <c r="H854" s="400"/>
      <c r="I854" s="400"/>
      <c r="J854" s="401" t="s">
        <v>661</v>
      </c>
      <c r="K854" s="402"/>
      <c r="L854" s="402"/>
      <c r="M854" s="402"/>
      <c r="N854" s="402"/>
      <c r="O854" s="402"/>
      <c r="P854" s="302" t="s">
        <v>672</v>
      </c>
      <c r="Q854" s="302"/>
      <c r="R854" s="302"/>
      <c r="S854" s="302"/>
      <c r="T854" s="302"/>
      <c r="U854" s="302"/>
      <c r="V854" s="302"/>
      <c r="W854" s="302"/>
      <c r="X854" s="302"/>
      <c r="Y854" s="303">
        <v>9</v>
      </c>
      <c r="Z854" s="304"/>
      <c r="AA854" s="304"/>
      <c r="AB854" s="305"/>
      <c r="AC854" s="307" t="s">
        <v>79</v>
      </c>
      <c r="AD854" s="308"/>
      <c r="AE854" s="308"/>
      <c r="AF854" s="308"/>
      <c r="AG854" s="308"/>
      <c r="AH854" s="309" t="s">
        <v>661</v>
      </c>
      <c r="AI854" s="310"/>
      <c r="AJ854" s="310"/>
      <c r="AK854" s="310"/>
      <c r="AL854" s="311" t="s">
        <v>661</v>
      </c>
      <c r="AM854" s="312"/>
      <c r="AN854" s="312"/>
      <c r="AO854" s="313"/>
      <c r="AP854" s="306" t="s">
        <v>661</v>
      </c>
      <c r="AQ854" s="306"/>
      <c r="AR854" s="306"/>
      <c r="AS854" s="306"/>
      <c r="AT854" s="306"/>
      <c r="AU854" s="306"/>
      <c r="AV854" s="306"/>
      <c r="AW854" s="306"/>
      <c r="AX854" s="306"/>
      <c r="AY854">
        <f>COUNTA($C$854)</f>
        <v>1</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673</v>
      </c>
      <c r="D878" s="400"/>
      <c r="E878" s="400"/>
      <c r="F878" s="400"/>
      <c r="G878" s="400"/>
      <c r="H878" s="400"/>
      <c r="I878" s="400"/>
      <c r="J878" s="401" t="s">
        <v>661</v>
      </c>
      <c r="K878" s="402"/>
      <c r="L878" s="402"/>
      <c r="M878" s="402"/>
      <c r="N878" s="402"/>
      <c r="O878" s="402"/>
      <c r="P878" s="406" t="s">
        <v>699</v>
      </c>
      <c r="Q878" s="302"/>
      <c r="R878" s="302"/>
      <c r="S878" s="302"/>
      <c r="T878" s="302"/>
      <c r="U878" s="302"/>
      <c r="V878" s="302"/>
      <c r="W878" s="302"/>
      <c r="X878" s="302"/>
      <c r="Y878" s="303">
        <v>46</v>
      </c>
      <c r="Z878" s="304"/>
      <c r="AA878" s="304"/>
      <c r="AB878" s="305"/>
      <c r="AC878" s="307" t="s">
        <v>674</v>
      </c>
      <c r="AD878" s="308"/>
      <c r="AE878" s="308"/>
      <c r="AF878" s="308"/>
      <c r="AG878" s="308"/>
      <c r="AH878" s="403" t="s">
        <v>661</v>
      </c>
      <c r="AI878" s="404"/>
      <c r="AJ878" s="404"/>
      <c r="AK878" s="404"/>
      <c r="AL878" s="311" t="s">
        <v>661</v>
      </c>
      <c r="AM878" s="312"/>
      <c r="AN878" s="312"/>
      <c r="AO878" s="313"/>
      <c r="AP878" s="306" t="s">
        <v>661</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7" t="s">
        <v>265</v>
      </c>
      <c r="AM1106" s="938"/>
      <c r="AN1106" s="93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4"/>
      <c r="AP1109" s="408" t="s">
        <v>251</v>
      </c>
      <c r="AQ1109" s="408"/>
      <c r="AR1109" s="408"/>
      <c r="AS1109" s="408"/>
      <c r="AT1109" s="408"/>
      <c r="AU1109" s="408"/>
      <c r="AV1109" s="408"/>
      <c r="AW1109" s="408"/>
      <c r="AX1109" s="408"/>
    </row>
    <row r="1110" spans="1:51" ht="30" customHeight="1" x14ac:dyDescent="0.15">
      <c r="A1110" s="386">
        <v>1</v>
      </c>
      <c r="B1110" s="386">
        <v>1</v>
      </c>
      <c r="C1110" s="872"/>
      <c r="D1110" s="873"/>
      <c r="E1110" s="247" t="s">
        <v>659</v>
      </c>
      <c r="F1110" s="871"/>
      <c r="G1110" s="871"/>
      <c r="H1110" s="871"/>
      <c r="I1110" s="871"/>
      <c r="J1110" s="401" t="s">
        <v>659</v>
      </c>
      <c r="K1110" s="402"/>
      <c r="L1110" s="402"/>
      <c r="M1110" s="402"/>
      <c r="N1110" s="402"/>
      <c r="O1110" s="402"/>
      <c r="P1110" s="406" t="s">
        <v>659</v>
      </c>
      <c r="Q1110" s="302"/>
      <c r="R1110" s="302"/>
      <c r="S1110" s="302"/>
      <c r="T1110" s="302"/>
      <c r="U1110" s="302"/>
      <c r="V1110" s="302"/>
      <c r="W1110" s="302"/>
      <c r="X1110" s="302"/>
      <c r="Y1110" s="303" t="s">
        <v>659</v>
      </c>
      <c r="Z1110" s="304"/>
      <c r="AA1110" s="304"/>
      <c r="AB1110" s="305"/>
      <c r="AC1110" s="307"/>
      <c r="AD1110" s="308"/>
      <c r="AE1110" s="308"/>
      <c r="AF1110" s="308"/>
      <c r="AG1110" s="308"/>
      <c r="AH1110" s="309" t="s">
        <v>659</v>
      </c>
      <c r="AI1110" s="310"/>
      <c r="AJ1110" s="310"/>
      <c r="AK1110" s="310"/>
      <c r="AL1110" s="311" t="s">
        <v>659</v>
      </c>
      <c r="AM1110" s="312"/>
      <c r="AN1110" s="312"/>
      <c r="AO1110" s="313"/>
      <c r="AP1110" s="306" t="s">
        <v>659</v>
      </c>
      <c r="AQ1110" s="306"/>
      <c r="AR1110" s="306"/>
      <c r="AS1110" s="306"/>
      <c r="AT1110" s="306"/>
      <c r="AU1110" s="306"/>
      <c r="AV1110" s="306"/>
      <c r="AW1110" s="306"/>
      <c r="AX1110" s="306"/>
    </row>
    <row r="1111" spans="1:51" ht="30" hidden="1" customHeight="1" x14ac:dyDescent="0.15">
      <c r="A1111" s="386">
        <v>2</v>
      </c>
      <c r="B1111" s="386">
        <v>1</v>
      </c>
      <c r="C1111" s="873"/>
      <c r="D1111" s="873"/>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3"/>
      <c r="D1112" s="873"/>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3"/>
      <c r="D1113" s="873"/>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3"/>
      <c r="D1114" s="873"/>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3"/>
      <c r="D1115" s="873"/>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3"/>
      <c r="D1116" s="873"/>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3"/>
      <c r="D1117" s="873"/>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3"/>
      <c r="D1118" s="873"/>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3"/>
      <c r="D1119" s="873"/>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3"/>
      <c r="D1120" s="873"/>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3"/>
      <c r="D1121" s="873"/>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3"/>
      <c r="D1122" s="873"/>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3"/>
      <c r="D1123" s="873"/>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3"/>
      <c r="D1124" s="873"/>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3"/>
      <c r="D1125" s="873"/>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3"/>
      <c r="D1126" s="873"/>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3"/>
      <c r="D1127" s="873"/>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3"/>
      <c r="D1128" s="873"/>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3"/>
      <c r="D1129" s="873"/>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3"/>
      <c r="D1130" s="873"/>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3"/>
      <c r="D1131" s="873"/>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3"/>
      <c r="D1132" s="873"/>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3"/>
      <c r="D1133" s="873"/>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3"/>
      <c r="D1134" s="873"/>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3"/>
      <c r="D1135" s="873"/>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3"/>
      <c r="D1136" s="873"/>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3"/>
      <c r="D1137" s="873"/>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3"/>
      <c r="D1138" s="873"/>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3"/>
      <c r="D1139" s="873"/>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16383" man="1"/>
    <brk id="714" max="16383" man="1"/>
    <brk id="747" max="16383" man="1"/>
    <brk id="841"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657</v>
      </c>
      <c r="M2" s="13" t="str">
        <f>IF(L2="","",K2)</f>
        <v>社会保障</v>
      </c>
      <c r="N2" s="13" t="str">
        <f>IF(M2="","",IF(N1&lt;&gt;"",CONCATENATE(N1,"、",M2),M2))</f>
        <v>社会保障</v>
      </c>
      <c r="O2" s="13"/>
      <c r="P2" s="12" t="s">
        <v>73</v>
      </c>
      <c r="Q2" s="17" t="s">
        <v>657</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t="s">
        <v>657</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労働保険特別会計労災勘定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労働保険特別会計労災勘定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 隆(ooyama-takashi)</dc:creator>
  <cp:lastModifiedBy>基準局総務課予算</cp:lastModifiedBy>
  <cp:lastPrinted>2021-08-27T02:52:51Z</cp:lastPrinted>
  <dcterms:created xsi:type="dcterms:W3CDTF">2012-03-13T00:50:25Z</dcterms:created>
  <dcterms:modified xsi:type="dcterms:W3CDTF">2021-09-28T06:06:33Z</dcterms:modified>
</cp:coreProperties>
</file>