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202400_労働基準局　補償課\医療福祉班\福祉係\16 ふりもの（常用）\R03\☆令和３年度行政事業レビュー\0813 最終公表版作成\"/>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1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<sst xmlns="http://schemas.openxmlformats.org/spreadsheetml/2006/main" count="2354" uniqueCount="696">
  <si>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</si>
  <si>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</si>
  <si>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</si>
  <si>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</si>
  <si>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</si>
  <si>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</si>
  <si>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</si>
  <si>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</si>
  <si>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</si>
  <si>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</si>
  <si>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</si>
  <si>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</si>
  <si>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</si>
  <si>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</si>
  <si>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</si>
  <si>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</si>
  <si>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</si>
  <si>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</si>
  <si>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</si>
  <si>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</si>
  <si>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</si>
  <si>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</si>
  <si>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</si>
  <si>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</si>
  <si>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</si>
  <si>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</si>
  <si>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</si>
  <si>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</si>
  <si>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</si>
  <si>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</si>
  <si>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</si>
  <si>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</si>
  <si>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</si>
  <si>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</si>
  <si>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</si>
  <si>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</si>
  <si>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</si>
  <si>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</si>
  <si>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</si>
  <si>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</si>
  <si>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</si>
  <si>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</si>
  <si>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</si>
  <si>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</si>
  <si>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</si>
  <si>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</si>
  <si>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</si>
  <si>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</si>
  <si>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</si>
  <si>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</si>
  <si>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</si>
  <si>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</si>
  <si>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</si>
  <si>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</si>
  <si>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</si>
  <si>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</si>
  <si>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</si>
  <si>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</si>
  <si>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</si>
  <si>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</si>
  <si>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</si>
  <si>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</si>
  <si>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</si>
  <si>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</si>
  <si>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</si>
  <si>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</si>
  <si>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</si>
  <si>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</si>
  <si>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</si>
  <si>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</si>
  <si>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</si>
  <si>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</si>
  <si>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</si>
  <si>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</si>
  <si>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</si>
  <si>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</si>
  <si>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</si>
  <si>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</si>
  <si>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</si>
  <si>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</si>
  <si>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</si>
  <si>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</si>
  <si>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</si>
  <si>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</si>
  <si>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</si>
  <si>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</si>
  <si>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</si>
  <si>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</si>
  <si>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</si>
  <si>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</si>
  <si>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</si>
  <si>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</si>
  <si>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</si>
  <si>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</si>
  <si>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</si>
  <si>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</si>
  <si>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</si>
  <si>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</si>
  <si>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</si>
  <si>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</si>
  <si>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</si>
  <si>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</si>
  <si>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</si>
  <si>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</si>
  <si>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</si>
  <si>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</si>
  <si>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</si>
  <si>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</si>
  <si>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</si>
  <si>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</si>
  <si>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</si>
  <si>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</si>
  <si>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</si>
  <si>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</si>
  <si>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</si>
  <si>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</si>
  <si>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</si>
  <si>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</si>
  <si>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</si>
  <si>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</si>
  <si>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</si>
  <si>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</si>
  <si>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</si>
  <si>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</si>
  <si>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</si>
  <si>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</si>
  <si>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</si>
  <si>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</si>
  <si>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</si>
  <si>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</si>
  <si>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</si>
  <si>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</si>
  <si>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</si>
  <si>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</si>
  <si>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</si>
  <si>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</si>
  <si>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</si>
  <si>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</si>
  <si>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</si>
  <si>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</si>
  <si>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</si>
  <si>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</si>
  <si>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</si>
  <si>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</si>
  <si>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</si>
  <si>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</si>
  <si>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</si>
  <si>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</si>
  <si>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</si>
  <si>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</si>
  <si>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</si>
  <si>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</si>
  <si>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</si>
  <si>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</si>
  <si>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</si>
  <si>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</si>
  <si>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</si>
  <si>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</si>
  <si>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</si>
  <si>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</si>
  <si>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</si>
  <si>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</si>
  <si>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</si>
  <si>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</si>
  <si>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</si>
  <si>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</si>
  <si>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</si>
  <si>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</si>
  <si>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</si>
  <si>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</si>
  <si>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</si>
  <si>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</si>
  <si>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</si>
  <si>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</si>
  <si>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</si>
  <si>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</si>
  <si>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</si>
  <si>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</si>
  <si>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</si>
  <si>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</si>
  <si>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</si>
  <si>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</si>
  <si>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</si>
  <si>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</si>
  <si>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</si>
  <si>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</si>
  <si>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</si>
  <si>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</si>
  <si>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</si>
  <si>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</si>
  <si>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</si>
  <si>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</si>
  <si>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</si>
  <si>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</si>
  <si>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</si>
  <si>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</si>
  <si>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</si>
  <si>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</si>
  <si>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</si>
  <si>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</si>
  <si>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</si>
  <si>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</si>
  <si>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</si>
  <si>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</si>
  <si>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</si>
  <si>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</si>
  <si>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</si>
  <si>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</si>
  <si>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</si>
  <si>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</si>
  <si>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</si>
  <si>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</si>
  <si>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</si>
  <si>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</si>
  <si>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</si>
  <si>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</si>
  <si>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</si>
  <si>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</si>
  <si>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</si>
  <si>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</si>
  <si>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</si>
  <si>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</si>
  <si>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</si>
  <si>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</si>
  <si>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</si>
  <si>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</si>
  <si>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</si>
  <si>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</si>
  <si>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</si>
  <si>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</si>
  <si>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</si>
  <si>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</si>
  <si>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</si>
  <si>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</si>
  <si>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</si>
  <si>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</si>
  <si>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</si>
  <si>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</si>
  <si>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</si>
  <si>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</si>
  <si>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</si>
  <si>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</si>
  <si>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</si>
  <si>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</si>
  <si>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</si>
  <si>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</si>
  <si>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</si>
  <si>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</si>
  <si>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</si>
  <si>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</si>
  <si>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</si>
  <si>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</si>
  <si>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</si>
  <si>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</si>
  <si>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</si>
  <si>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</si>
  <si>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</si>
  <si>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</si>
  <si>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</si>
  <si>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</si>
  <si>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</si>
  <si>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</si>
  <si>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</si>
  <si>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</si>
  <si>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</si>
  <si>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</si>
  <si>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</si>
  <si>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</si>
  <si>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</si>
  <si>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</si>
  <si>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</si>
  <si>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</si>
  <si>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</si>
  <si>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</si>
  <si>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</si>
  <si>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</si>
  <si>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</si>
  <si>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</si>
  <si>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</si>
  <si>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</si>
  <si>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</si>
  <si>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</si>
  <si>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</si>
  <si>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</si>
  <si>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</si>
  <si>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</si>
  <si>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</si>
  <si>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</si>
  <si>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</si>
  <si>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</si>
  <si>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</si>
  <si>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</si>
  <si>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</si>
  <si>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</si>
  <si>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</si>
  <si>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</si>
  <si>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</si>
  <si>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</si>
  <si>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</si>
  <si>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</si>
  <si>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</si>
  <si>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</si>
  <si>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</si>
  <si>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</si>
  <si>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</si>
  <si>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</si>
  <si>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</si>
  <si>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</si>
  <si>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</si>
  <si>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</si>
  <si>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</si>
  <si>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</si>
  <si>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</si>
  <si>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</si>
  <si>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</si>
  <si>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</si>
  <si>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</si>
  <si>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</si>
  <si>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</si>
  <si>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</si>
  <si>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</si>
  <si>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</si>
  <si>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</si>
  <si>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</si>
  <si>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</si>
  <si>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</si>
  <si>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</si>
  <si>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</si>
  <si>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</si>
  <si>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</si>
  <si>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</si>
  <si>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</si>
  <si>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</si>
  <si>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</si>
  <si>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</si>
  <si>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</si>
  <si>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</si>
  <si>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</si>
  <si>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</si>
  <si>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</si>
  <si>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</si>
  <si>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</si>
  <si>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</si>
  <si>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</si>
  <si>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</si>
  <si>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</si>
  <si>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</si>
  <si>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</si>
  <si>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</si>
  <si>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</si>
  <si>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</si>
  <si>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</si>
  <si>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</si>
  <si>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</si>
  <si>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</si>
  <si>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</si>
  <si>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</si>
  <si>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</si>
  <si>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</si>
  <si>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</si>
  <si>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</si>
  <si>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</si>
  <si>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</si>
  <si>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</si>
  <si>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</si>
  <si>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</si>
  <si>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</si>
  <si>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</si>
  <si>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</si>
  <si>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</si>
  <si>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</si>
  <si>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</si>
  <si>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</si>
  <si>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</si>
  <si>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</si>
  <si>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</si>
  <si>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</si>
  <si>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</si>
  <si>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</si>
  <si>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</si>
  <si>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</si>
  <si>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</si>
  <si>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</si>
  <si>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</si>
  <si>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</si>
  <si>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</si>
  <si>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</si>
  <si>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</si>
  <si>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</si>
  <si>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</si>
  <si>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</si>
  <si>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</si>
  <si>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</si>
  <si>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</si>
  <si>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</si>
  <si>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</si>
  <si>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</si>
  <si>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</si>
  <si>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</si>
  <si>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</si>
  <si>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</si>
  <si>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</si>
  <si>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</si>
  <si>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</si>
  <si>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</si>
  <si>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</si>
  <si>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</si>
  <si>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</si>
  <si>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</si>
  <si>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</si>
  <si>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</si>
  <si>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</si>
  <si>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</si>
  <si>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</si>
  <si>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</si>
  <si>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</si>
  <si>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</si>
  <si>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</si>
  <si>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</si>
  <si>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</si>
  <si>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</si>
  <si>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</si>
  <si>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</si>
  <si>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</si>
  <si>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</si>
  <si>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</si>
  <si>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</si>
  <si>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</si>
  <si>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</si>
  <si>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</si>
  <si>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</si>
  <si>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</si>
  <si>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</si>
  <si>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</si>
  <si>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</si>
  <si>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</si>
  <si>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</si>
  <si>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</si>
  <si>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</si>
  <si>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</si>
  <si>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</si>
  <si>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</si>
  <si>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</si>
  <si>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</si>
  <si>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</si>
  <si>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</si>
  <si>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</si>
  <si>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</si>
  <si>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</si>
  <si>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</si>
  <si>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</si>
  <si>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</si>
  <si>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</si>
  <si>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</si>
  <si>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</si>
  <si>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</si>
  <si>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</si>
  <si>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</si>
  <si>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</si>
  <si>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</si>
  <si>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</si>
  <si>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</si>
  <si>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</si>
  <si>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</si>
  <si>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</si>
  <si>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</si>
  <si>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</si>
  <si>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</si>
  <si>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</si>
  <si>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</si>
  <si>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</si>
  <si>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</si>
  <si>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</si>
  <si>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</si>
  <si>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</si>
  <si>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</si>
  <si>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</si>
  <si>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</si>
  <si>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</si>
  <si>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</si>
  <si>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</si>
  <si>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</si>
  <si>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</si>
  <si>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</si>
  <si>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</si>
  <si>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</si>
  <si>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</si>
  <si>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</si>
  <si>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</si>
  <si>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</si>
  <si>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</si>
  <si>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</si>
  <si>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</si>
  <si>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</si>
  <si>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</si>
  <si>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</si>
  <si>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</si>
  <si>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</si>
  <si>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</si>
  <si>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</si>
  <si>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</si>
  <si>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</si>
  <si>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</si>
  <si>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</si>
  <si>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</si>
  <si>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</si>
  <si>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</si>
  <si>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</si>
  <si>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</si>
  <si>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</si>
  <si>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</si>
  <si>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</si>
  <si>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</si>
  <si>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</si>
  <si>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</si>
  <si>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</si>
  <si>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</si>
  <si>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</si>
  <si>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</si>
  <si>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</si>
  <si>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</si>
  <si>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</si>
  <si>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</si>
  <si>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</si>
  <si>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</si>
  <si>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</si>
  <si>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</si>
  <si>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</si>
  <si>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</si>
  <si>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</si>
  <si>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</si>
  <si>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</si>
  <si>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</si>
  <si>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</si>
  <si>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</si>
  <si>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</si>
  <si>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</si>
  <si>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</si>
  <si>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</si>
  <si>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</si>
  <si>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</si>
  <si>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</si>
  <si>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</si>
  <si>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</si>
  <si>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</si>
  <si>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</si>
  <si>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</si>
  <si>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</si>
  <si>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</si>
  <si>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</si>
  <si>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</si>
  <si>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</si>
  <si>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</si>
  <si>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</si>
  <si>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</si>
  <si>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</si>
  <si>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</si>
  <si>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</si>
  <si>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</si>
  <si>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</si>
  <si>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</si>
  <si>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</si>
  <si>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</si>
  <si>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</si>
  <si>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</si>
  <si>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</si>
  <si>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</si>
  <si>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</si>
  <si>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</si>
  <si>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</si>
  <si>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</si>
  <si>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</si>
  <si>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</si>
  <si>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</si>
  <si>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</si>
  <si>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</si>
  <si>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</si>
  <si>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</si>
  <si>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</si>
  <si>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</si>
  <si>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</si>
  <si>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</si>
  <si>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</si>
  <si>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</si>
  <si>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</si>
  <si>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</si>
  <si>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</si>
  <si>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</si>
  <si>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</si>
  <si>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</si>
  <si>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</si>
  <si>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</si>
  <si>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</si>
  <si>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</si>
  <si>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</si>
  <si>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</si>
  <si>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</si>
  <si>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</si>
  <si>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</si>
  <si>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</si>
  <si>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</si>
  <si>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</si>
  <si>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</si>
  <si>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</si>
  <si>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</si>
  <si>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</si>
  <si>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</si>
  <si>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</si>
  <si>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</si>
  <si>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</si>
  <si>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</si>
  <si>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</si>
  <si>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</si>
  <si>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</si>
  <si>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</si>
  <si>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</si>
  <si>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</si>
  <si>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</si>
  <si>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</si>
  <si>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</si>
  <si>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</si>
  <si>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</si>
  <si>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</si>
  <si>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</si>
  <si>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</si>
  <si>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</si>
  <si>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</si>
  <si>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</si>
  <si>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</si>
  <si>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</si>
  <si>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義肢等補装具支給経費</t>
  </si>
  <si>
    <t>労働基準局</t>
  </si>
  <si>
    <t>西村　斗利</t>
  </si>
  <si>
    <t>昭和２５年度</t>
  </si>
  <si>
    <t>終了予定なし</t>
  </si>
  <si>
    <t>補償課</t>
  </si>
  <si>
    <t>労働者災害補償保険法第29条第１項第１号
労働者災害補償保険法施行規則第24条、第25条</t>
  </si>
  <si>
    <t>義肢等補装具費支給要綱</t>
  </si>
  <si>
    <t>義肢等補装具支給対象者が、義肢等補装具業者との契約により義肢等補装具を注文、製作等した場合において、その費用を被災労働者又は委任された義肢等補装具業者に対し支給するもの。
また、義肢等補装具の採型等に要する旅費を支給するもの。</t>
  </si>
  <si>
    <t>-</t>
  </si>
  <si>
    <t>補装具等支給費</t>
  </si>
  <si>
    <t>社会復帰促進等旅費</t>
  </si>
  <si>
    <t>申請から決定までに要する期間を１か月以内とし、その期間内に決定したものの割合を80％とする。</t>
  </si>
  <si>
    <t>申請から１か月以内に決定したものの割合
（申請から決定までに要する期間が１か月以内の件数／申請件数）</t>
  </si>
  <si>
    <t>社会復帰促進等事業処理状況調べ
労働基準行政システム　被災者情報　義肢支給申請台帳　義肢等補装具旅費台帳</t>
  </si>
  <si>
    <t>申請のあったものについて、処理件数を前々年度以上にする。</t>
  </si>
  <si>
    <t>件</t>
  </si>
  <si>
    <t>本経費は被災労働者の申請に基づき給付を行うものであり、単位当たりコストの算出はなじまない。</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</si>
  <si>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</si>
  <si>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</si>
  <si>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660-6</t>
  </si>
  <si>
    <t>981</t>
  </si>
  <si>
    <t>826</t>
  </si>
  <si>
    <t>421</t>
  </si>
  <si>
    <t>431</t>
  </si>
  <si>
    <t>443</t>
  </si>
  <si>
    <t>441</t>
  </si>
  <si>
    <t>0447</t>
  </si>
  <si>
    <t>447</t>
  </si>
  <si>
    <t>○</t>
  </si>
  <si>
    <t>厚労</t>
  </si>
  <si>
    <t>-</t>
    <phoneticPr fontId="5"/>
  </si>
  <si>
    <t>労災保険給付を補完するものとして義肢等補装具の注文、製作等に要する費用、採型等に要する旅費を支給することにより、被災労働者の円滑な社会復帰の促進を図るための事業であることから、施策目標に寄与する。</t>
    <phoneticPr fontId="5"/>
  </si>
  <si>
    <t>点検対象外</t>
    <rPh sb="0" eb="5">
      <t>テンケンタイショウガイ</t>
    </rPh>
    <phoneticPr fontId="5"/>
  </si>
  <si>
    <t>-</t>
    <phoneticPr fontId="5"/>
  </si>
  <si>
    <t>A.支給対象者(被災労働者、義肢等補装具業者等)</t>
    <phoneticPr fontId="5"/>
  </si>
  <si>
    <t>義肢等の購入及び修理の
費用</t>
  </si>
  <si>
    <t>旅費</t>
  </si>
  <si>
    <t>義肢の購入及び修理の費用</t>
  </si>
  <si>
    <t>通院費用</t>
  </si>
  <si>
    <t>その他の義肢等の製作業者等</t>
  </si>
  <si>
    <t>車椅子製作業者等</t>
  </si>
  <si>
    <t>被災労働者</t>
  </si>
  <si>
    <t>義肢等補装具の購入等に係る費用の請求</t>
    <rPh sb="0" eb="2">
      <t>ギシ</t>
    </rPh>
    <rPh sb="2" eb="3">
      <t>トウ</t>
    </rPh>
    <rPh sb="3" eb="6">
      <t>ホソウグ</t>
    </rPh>
    <rPh sb="7" eb="9">
      <t>コウニュウ</t>
    </rPh>
    <rPh sb="9" eb="10">
      <t>トウ</t>
    </rPh>
    <rPh sb="11" eb="12">
      <t>カカ</t>
    </rPh>
    <rPh sb="13" eb="15">
      <t>ヒヨウ</t>
    </rPh>
    <rPh sb="16" eb="18">
      <t>セイキュウ</t>
    </rPh>
    <phoneticPr fontId="5"/>
  </si>
  <si>
    <t>旅費</t>
    <rPh sb="0" eb="2">
      <t>リョヒ</t>
    </rPh>
    <phoneticPr fontId="5"/>
  </si>
  <si>
    <t>-</t>
    <phoneticPr fontId="5"/>
  </si>
  <si>
    <t>-</t>
    <phoneticPr fontId="5"/>
  </si>
  <si>
    <t>‐</t>
  </si>
  <si>
    <t>本事業を含む社会復帰促進等事業は、労災保険給付を補完するものとして一体を成すものであり、国が実施すべき事業である。</t>
  </si>
  <si>
    <t>被災労働者の円滑な社会復帰の促進を図るものであり、優先度が極めて高い事業である。</t>
  </si>
  <si>
    <t>無</t>
  </si>
  <si>
    <t>本事業は被災労働者の円滑な社会復帰の促進を図るため、義肢等補装具の購入等に要する費用について事業主から徴収した労災保険料から経費を支出していることから、受益者との負担関係は妥当である。</t>
  </si>
  <si>
    <t>被災労働者に対する義肢等補装具の支給に必要な購入・修理費用及び旅費の支給並びに事務費の支出のみである。</t>
  </si>
  <si>
    <t>-</t>
    <phoneticPr fontId="5"/>
  </si>
  <si>
    <t>今後とも、既支給対象者、支給状況等を勘案し、適切に予算要求を行うとともに、適切な事業を実施することとする。</t>
  </si>
  <si>
    <t>業務災害等により傷病を負った者にあっては、両上下肢の亡失、機能障害等により義肢その他の補装具等を必要とすることがあることから、これらの者への必要な給付を行うことにより、円滑な社会復帰への促進を図るものであり、国民のニーズを的確に反映している。</t>
    <rPh sb="4" eb="5">
      <t>トウ</t>
    </rPh>
    <phoneticPr fontId="5"/>
  </si>
  <si>
    <t>-</t>
    <phoneticPr fontId="5"/>
  </si>
  <si>
    <t>わが国が批准したILO第121号条約上の義務として、法律に定める保険給付の補完を目的として実施している。
傷病の治ゆ後に障害が残った被災労働者にあっては、両上下肢の亡失、機能障害等により義肢その他の補装具等を必要とすることがあるため、これらの者の円滑な社会復帰の促進を図るため、義肢等補装具の購入等に要した費用を支給する。</t>
    <phoneticPr fontId="5"/>
  </si>
  <si>
    <t>成果目標に見合った成果実績となっている。</t>
    <rPh sb="0" eb="2">
      <t>セイカ</t>
    </rPh>
    <rPh sb="2" eb="4">
      <t>モクヒョウ</t>
    </rPh>
    <rPh sb="5" eb="7">
      <t>ミア</t>
    </rPh>
    <rPh sb="9" eb="11">
      <t>セイカ</t>
    </rPh>
    <rPh sb="11" eb="13">
      <t>ジッセキ</t>
    </rPh>
    <phoneticPr fontId="5"/>
  </si>
  <si>
    <t>△</t>
  </si>
  <si>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</si>
  <si>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義肢・装具製作業者等</t>
    <rPh sb="3" eb="5">
      <t>ソウグ</t>
    </rPh>
    <rPh sb="5" eb="7">
      <t>セイサク</t>
    </rPh>
    <phoneticPr fontId="5"/>
  </si>
  <si>
    <t>給付見込の増による増</t>
    <rPh sb="5" eb="6">
      <t>ゾウ</t>
    </rPh>
    <rPh sb="9" eb="10">
      <t>ゾウ</t>
    </rPh>
    <phoneticPr fontId="5"/>
  </si>
  <si>
    <t>本経費は義肢等補装具の購入等に必要な経費であり、その費用は公定されているため所要額を確保する必要がある。
令和２年度は、活動実績がわずかに見込みを下回ったものの、成果実績については目標を達成しており、概ね計画通り事業を実施できている。</t>
    <rPh sb="53" eb="55">
      <t>レイワ</t>
    </rPh>
    <rPh sb="56" eb="58">
      <t>ネンド</t>
    </rPh>
    <rPh sb="60" eb="62">
      <t>カツドウ</t>
    </rPh>
    <rPh sb="62" eb="64">
      <t>ジッセキ</t>
    </rPh>
    <rPh sb="69" eb="71">
      <t>ミコ</t>
    </rPh>
    <rPh sb="73" eb="75">
      <t>シタマワ</t>
    </rPh>
    <rPh sb="81" eb="83">
      <t>セイカ</t>
    </rPh>
    <rPh sb="83" eb="85">
      <t>ジッセキ</t>
    </rPh>
    <rPh sb="90" eb="92">
      <t>モクヒョウ</t>
    </rPh>
    <rPh sb="93" eb="95">
      <t>タッセイ</t>
    </rPh>
    <rPh sb="100" eb="101">
      <t>オオム</t>
    </rPh>
    <rPh sb="102" eb="104">
      <t>ケイカク</t>
    </rPh>
    <rPh sb="104" eb="105">
      <t>ドオ</t>
    </rPh>
    <rPh sb="106" eb="108">
      <t>ジギョウ</t>
    </rPh>
    <rPh sb="109" eb="111">
      <t>ジッシ</t>
    </rPh>
    <phoneticPr fontId="5"/>
  </si>
  <si>
    <t>活動実績が当初見込みを下回った要因を分析し、事業内容の改善を図ること。</t>
    <phoneticPr fontId="5"/>
  </si>
  <si>
    <t>活動実績については、義肢等補装具を新規に購入した者に対する支給件数と再支給した者に対する支給件数等を合計したものであるが、再購入の件数が見込みを下回ったものである。また、本事業の支給種目のうち、浣腸器付排便剤、義肢などの支給件数が見込みを下回ったため、活動実績が見込み値を下回った。本経費は被災労働者の申請に基づき給付を行うものであり、活動実績については他律的な要因により増減する性質のものであるが、被災労働者に対して支給制度について積極的に説明等を行い、受給できる被災労働者に漏れなく行き渡るよ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</si>
</sst>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54428</xdr:colOff>
      <xdr:row>750</xdr:row>
      <xdr:rowOff>27214</xdr:rowOff>
    </xdr:from>
    <xdr:to>
      <xdr:col>38</xdr:col>
      <xdr:colOff>165507</xdr:colOff>
      <xdr:row>759</xdr:row>
      <xdr:rowOff>54428</xdr:rowOff>
    </xdr:to>
    <xdr:grpSp>
      <xdr:nvGrpSpPr>
        <xdr:cNvPr id="11" name="グループ化 10"/>
        <xdr:cNvGrpSpPr/>
      </xdr:nvGrpSpPr>
      <xdr:grpSpPr>
        <a:xfrm>
          <a:off x="3054803" y="40689439"/>
          <a:ext cx="4711654" cy="3199039"/>
          <a:chOff x="2921858" y="39734695"/>
          <a:chExt cx="4910556" cy="3029131"/>
        </a:xfrm>
      </xdr:grpSpPr>
      <xdr:grpSp>
        <xdr:nvGrpSpPr>
          <xdr:cNvPr id="14" name="グループ化 33"/>
          <xdr:cNvGrpSpPr>
            <a:grpSpLocks/>
          </xdr:cNvGrpSpPr>
        </xdr:nvGrpSpPr>
        <xdr:grpSpPr bwMode="auto">
          <a:xfrm>
            <a:off x="2921858" y="39734695"/>
            <a:ext cx="4910556" cy="3029131"/>
            <a:chOff x="3409736" y="28056785"/>
            <a:chExt cx="2809079" cy="2614661"/>
          </a:xfrm>
        </xdr:grpSpPr>
        <xdr:sp macro="" textlink="">
          <xdr:nvSpPr>
            <xdr:cNvPr id="16" name="正方形/長方形 15"/>
            <xdr:cNvSpPr/>
          </xdr:nvSpPr>
          <xdr:spPr bwMode="auto">
            <a:xfrm>
              <a:off x="3410898" y="29836633"/>
              <a:ext cx="2799866" cy="83481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Ａ．支給対象者</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（被災労働者、義肢等補装具業者等）</a:t>
              </a:r>
              <a:endParaRPr kumimoji="1" lang="en-US" altLang="ja-JP" sz="1400">
                <a:solidFill>
                  <a:sysClr val="windowText" lastClr="000000"/>
                </a:solidFill>
                <a:latin typeface="+mn-ea"/>
                <a:ea typeface="+mn-ea"/>
              </a:endParaRPr>
            </a:p>
            <a:p>
              <a:pPr algn="ctr">
                <a:lnSpc>
                  <a:spcPts val="1700"/>
                </a:lnSpc>
              </a:pPr>
              <a:r>
                <a:rPr kumimoji="1" lang="en-US" altLang="ja-JP" sz="1400" baseline="0">
                  <a:solidFill>
                    <a:sysClr val="windowText" lastClr="000000"/>
                  </a:solidFill>
                  <a:effectLst/>
                  <a:latin typeface="+mj-ea"/>
                  <a:ea typeface="+mj-ea"/>
                  <a:cs typeface="+mn-cs"/>
                </a:rPr>
                <a:t> 3,319</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xdr:txBody>
        </xdr:sp>
        <xdr:sp macro="" textlink="">
          <xdr:nvSpPr>
            <xdr:cNvPr id="17" name="正方形/長方形 16"/>
            <xdr:cNvSpPr/>
          </xdr:nvSpPr>
          <xdr:spPr bwMode="auto">
            <a:xfrm>
              <a:off x="3409736" y="28056785"/>
              <a:ext cx="2809079" cy="7528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3,319</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8" name="大かっこ 17"/>
            <xdr:cNvSpPr/>
          </xdr:nvSpPr>
          <xdr:spPr bwMode="auto">
            <a:xfrm>
              <a:off x="3477440" y="28883326"/>
              <a:ext cx="2656781" cy="45439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義肢等補装具購入費等の</a:t>
              </a:r>
              <a:r>
                <a:rPr kumimoji="1" lang="ja-JP" altLang="en-US" sz="1100">
                  <a:solidFill>
                    <a:schemeClr val="tx1"/>
                  </a:solidFill>
                  <a:effectLst/>
                  <a:latin typeface="+mn-lt"/>
                  <a:ea typeface="+mn-ea"/>
                  <a:cs typeface="+mn-cs"/>
                </a:rPr>
                <a:t>支払／旅費の支払</a:t>
              </a:r>
              <a:endParaRPr lang="en-US" altLang="ja-JP">
                <a:solidFill>
                  <a:sysClr val="windowText" lastClr="000000"/>
                </a:solidFill>
              </a:endParaRPr>
            </a:p>
          </xdr:txBody>
        </xdr:sp>
      </xdr:grpSp>
      <xdr:cxnSp macro="">
        <xdr:nvCxnSpPr>
          <xdr:cNvPr id="13" name="直線矢印コネクタ 12"/>
          <xdr:cNvCxnSpPr/>
        </xdr:nvCxnSpPr>
        <xdr:spPr>
          <a:xfrm>
            <a:off x="5354962" y="41137701"/>
            <a:ext cx="0" cy="5920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3">
        <v>2021</v>
      </c>
      <c r="AE2" s="923"/>
      <c r="AF2" s="923"/>
      <c r="AG2" s="923"/>
      <c r="AH2" s="923"/>
      <c r="AI2" s="83" t="s">
        <v>325</v>
      </c>
      <c r="AJ2" s="923" t="s">
        <v>660</v>
      </c>
      <c r="AK2" s="923"/>
      <c r="AL2" s="923"/>
      <c r="AM2" s="923"/>
      <c r="AN2" s="83" t="s">
        <v>325</v>
      </c>
      <c r="AO2" s="923">
        <v>20</v>
      </c>
      <c r="AP2" s="923"/>
      <c r="AQ2" s="923"/>
      <c r="AR2" s="84" t="s">
        <v>628</v>
      </c>
      <c r="AS2" s="929">
        <v>517</v>
      </c>
      <c r="AT2" s="929"/>
      <c r="AU2" s="929"/>
      <c r="AV2" s="83" t="str">
        <f>IF(AW2="","","-")</f>
        <v/>
      </c>
      <c r="AW2" s="889"/>
      <c r="AX2" s="889"/>
    </row>
    <row r="3" spans="1:50" ht="21" customHeight="1" thickBot="1" x14ac:dyDescent="0.2">
      <c r="A3" s="845" t="s">
        <v>621</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63</v>
      </c>
      <c r="AJ3" s="847" t="s">
        <v>629</v>
      </c>
      <c r="AK3" s="847"/>
      <c r="AL3" s="847"/>
      <c r="AM3" s="847"/>
      <c r="AN3" s="847"/>
      <c r="AO3" s="847"/>
      <c r="AP3" s="847"/>
      <c r="AQ3" s="847"/>
      <c r="AR3" s="847"/>
      <c r="AS3" s="847"/>
      <c r="AT3" s="847"/>
      <c r="AU3" s="847"/>
      <c r="AV3" s="847"/>
      <c r="AW3" s="847"/>
      <c r="AX3" s="24" t="s">
        <v>64</v>
      </c>
    </row>
    <row r="4" spans="1:50" ht="24.75" customHeight="1" x14ac:dyDescent="0.15">
      <c r="A4" s="688" t="s">
        <v>25</v>
      </c>
      <c r="B4" s="689"/>
      <c r="C4" s="689"/>
      <c r="D4" s="689"/>
      <c r="E4" s="689"/>
      <c r="F4" s="689"/>
      <c r="G4" s="666" t="s">
        <v>630</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631</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17" t="s">
        <v>633</v>
      </c>
      <c r="H5" s="818"/>
      <c r="I5" s="818"/>
      <c r="J5" s="818"/>
      <c r="K5" s="818"/>
      <c r="L5" s="818"/>
      <c r="M5" s="819" t="s">
        <v>65</v>
      </c>
      <c r="N5" s="820"/>
      <c r="O5" s="820"/>
      <c r="P5" s="820"/>
      <c r="Q5" s="820"/>
      <c r="R5" s="821"/>
      <c r="S5" s="822" t="s">
        <v>634</v>
      </c>
      <c r="T5" s="818"/>
      <c r="U5" s="818"/>
      <c r="V5" s="818"/>
      <c r="W5" s="818"/>
      <c r="X5" s="823"/>
      <c r="Y5" s="682" t="s">
        <v>3</v>
      </c>
      <c r="Z5" s="528"/>
      <c r="AA5" s="528"/>
      <c r="AB5" s="528"/>
      <c r="AC5" s="528"/>
      <c r="AD5" s="529"/>
      <c r="AE5" s="683" t="s">
        <v>635</v>
      </c>
      <c r="AF5" s="683"/>
      <c r="AG5" s="683"/>
      <c r="AH5" s="683"/>
      <c r="AI5" s="683"/>
      <c r="AJ5" s="683"/>
      <c r="AK5" s="683"/>
      <c r="AL5" s="683"/>
      <c r="AM5" s="683"/>
      <c r="AN5" s="683"/>
      <c r="AO5" s="683"/>
      <c r="AP5" s="684"/>
      <c r="AQ5" s="685" t="s">
        <v>632</v>
      </c>
      <c r="AR5" s="686"/>
      <c r="AS5" s="686"/>
      <c r="AT5" s="686"/>
      <c r="AU5" s="686"/>
      <c r="AV5" s="686"/>
      <c r="AW5" s="686"/>
      <c r="AX5" s="687"/>
    </row>
    <row r="6" spans="1:50" ht="39" customHeight="1" x14ac:dyDescent="0.15">
      <c r="A6" s="690" t="s">
        <v>4</v>
      </c>
      <c r="B6" s="691"/>
      <c r="C6" s="691"/>
      <c r="D6" s="691"/>
      <c r="E6" s="691"/>
      <c r="F6" s="691"/>
      <c r="G6" s="375" t="str">
        <f>入力規則等!F39</f>
        <v>労働保険特別会計労災勘定</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636</v>
      </c>
      <c r="H7" s="484"/>
      <c r="I7" s="484"/>
      <c r="J7" s="484"/>
      <c r="K7" s="484"/>
      <c r="L7" s="484"/>
      <c r="M7" s="484"/>
      <c r="N7" s="484"/>
      <c r="O7" s="484"/>
      <c r="P7" s="484"/>
      <c r="Q7" s="484"/>
      <c r="R7" s="484"/>
      <c r="S7" s="484"/>
      <c r="T7" s="484"/>
      <c r="U7" s="484"/>
      <c r="V7" s="484"/>
      <c r="W7" s="484"/>
      <c r="X7" s="485"/>
      <c r="Y7" s="901" t="s">
        <v>308</v>
      </c>
      <c r="Z7" s="425"/>
      <c r="AA7" s="425"/>
      <c r="AB7" s="425"/>
      <c r="AC7" s="425"/>
      <c r="AD7" s="902"/>
      <c r="AE7" s="890" t="s">
        <v>637</v>
      </c>
      <c r="AF7" s="891"/>
      <c r="AG7" s="891"/>
      <c r="AH7" s="891"/>
      <c r="AI7" s="891"/>
      <c r="AJ7" s="891"/>
      <c r="AK7" s="891"/>
      <c r="AL7" s="891"/>
      <c r="AM7" s="891"/>
      <c r="AN7" s="891"/>
      <c r="AO7" s="891"/>
      <c r="AP7" s="891"/>
      <c r="AQ7" s="891"/>
      <c r="AR7" s="891"/>
      <c r="AS7" s="891"/>
      <c r="AT7" s="891"/>
      <c r="AU7" s="891"/>
      <c r="AV7" s="891"/>
      <c r="AW7" s="891"/>
      <c r="AX7" s="892"/>
    </row>
    <row r="8" spans="1:50" ht="53.25" customHeight="1" x14ac:dyDescent="0.15">
      <c r="A8" s="480" t="s">
        <v>208</v>
      </c>
      <c r="B8" s="481"/>
      <c r="C8" s="481"/>
      <c r="D8" s="481"/>
      <c r="E8" s="481"/>
      <c r="F8" s="482"/>
      <c r="G8" s="924" t="str">
        <f>入力規則等!A27</f>
        <v>-</v>
      </c>
      <c r="H8" s="704"/>
      <c r="I8" s="704"/>
      <c r="J8" s="704"/>
      <c r="K8" s="704"/>
      <c r="L8" s="704"/>
      <c r="M8" s="704"/>
      <c r="N8" s="704"/>
      <c r="O8" s="704"/>
      <c r="P8" s="704"/>
      <c r="Q8" s="704"/>
      <c r="R8" s="704"/>
      <c r="S8" s="704"/>
      <c r="T8" s="704"/>
      <c r="U8" s="704"/>
      <c r="V8" s="704"/>
      <c r="W8" s="704"/>
      <c r="X8" s="925"/>
      <c r="Y8" s="824" t="s">
        <v>209</v>
      </c>
      <c r="Z8" s="825"/>
      <c r="AA8" s="825"/>
      <c r="AB8" s="825"/>
      <c r="AC8" s="825"/>
      <c r="AD8" s="826"/>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7.75" customHeight="1" x14ac:dyDescent="0.15">
      <c r="A9" s="827" t="s">
        <v>23</v>
      </c>
      <c r="B9" s="828"/>
      <c r="C9" s="828"/>
      <c r="D9" s="828"/>
      <c r="E9" s="828"/>
      <c r="F9" s="828"/>
      <c r="G9" s="829" t="s">
        <v>687</v>
      </c>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1"/>
    </row>
    <row r="10" spans="1:50" ht="57.75" customHeight="1" x14ac:dyDescent="0.15">
      <c r="A10" s="644" t="s">
        <v>29</v>
      </c>
      <c r="B10" s="645"/>
      <c r="C10" s="645"/>
      <c r="D10" s="645"/>
      <c r="E10" s="645"/>
      <c r="F10" s="645"/>
      <c r="G10" s="738" t="s">
        <v>638</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2" t="s">
        <v>24</v>
      </c>
      <c r="B12" s="943"/>
      <c r="C12" s="943"/>
      <c r="D12" s="943"/>
      <c r="E12" s="943"/>
      <c r="F12" s="944"/>
      <c r="G12" s="744"/>
      <c r="H12" s="745"/>
      <c r="I12" s="745"/>
      <c r="J12" s="745"/>
      <c r="K12" s="745"/>
      <c r="L12" s="745"/>
      <c r="M12" s="745"/>
      <c r="N12" s="745"/>
      <c r="O12" s="745"/>
      <c r="P12" s="432" t="s">
        <v>309</v>
      </c>
      <c r="Q12" s="427"/>
      <c r="R12" s="427"/>
      <c r="S12" s="427"/>
      <c r="T12" s="427"/>
      <c r="U12" s="427"/>
      <c r="V12" s="428"/>
      <c r="W12" s="432" t="s">
        <v>331</v>
      </c>
      <c r="X12" s="427"/>
      <c r="Y12" s="427"/>
      <c r="Z12" s="427"/>
      <c r="AA12" s="427"/>
      <c r="AB12" s="427"/>
      <c r="AC12" s="428"/>
      <c r="AD12" s="432" t="s">
        <v>618</v>
      </c>
      <c r="AE12" s="427"/>
      <c r="AF12" s="427"/>
      <c r="AG12" s="427"/>
      <c r="AH12" s="427"/>
      <c r="AI12" s="427"/>
      <c r="AJ12" s="428"/>
      <c r="AK12" s="432" t="s">
        <v>622</v>
      </c>
      <c r="AL12" s="427"/>
      <c r="AM12" s="427"/>
      <c r="AN12" s="427"/>
      <c r="AO12" s="427"/>
      <c r="AP12" s="427"/>
      <c r="AQ12" s="428"/>
      <c r="AR12" s="432" t="s">
        <v>623</v>
      </c>
      <c r="AS12" s="427"/>
      <c r="AT12" s="427"/>
      <c r="AU12" s="427"/>
      <c r="AV12" s="427"/>
      <c r="AW12" s="42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2958</v>
      </c>
      <c r="Q13" s="642"/>
      <c r="R13" s="642"/>
      <c r="S13" s="642"/>
      <c r="T13" s="642"/>
      <c r="U13" s="642"/>
      <c r="V13" s="643"/>
      <c r="W13" s="641">
        <v>2979</v>
      </c>
      <c r="X13" s="642"/>
      <c r="Y13" s="642"/>
      <c r="Z13" s="642"/>
      <c r="AA13" s="642"/>
      <c r="AB13" s="642"/>
      <c r="AC13" s="643"/>
      <c r="AD13" s="641">
        <v>3526</v>
      </c>
      <c r="AE13" s="642"/>
      <c r="AF13" s="642"/>
      <c r="AG13" s="642"/>
      <c r="AH13" s="642"/>
      <c r="AI13" s="642"/>
      <c r="AJ13" s="643"/>
      <c r="AK13" s="641">
        <v>3145</v>
      </c>
      <c r="AL13" s="642"/>
      <c r="AM13" s="642"/>
      <c r="AN13" s="642"/>
      <c r="AO13" s="642"/>
      <c r="AP13" s="642"/>
      <c r="AQ13" s="643"/>
      <c r="AR13" s="898">
        <v>3427</v>
      </c>
      <c r="AS13" s="899"/>
      <c r="AT13" s="899"/>
      <c r="AU13" s="899"/>
      <c r="AV13" s="899"/>
      <c r="AW13" s="899"/>
      <c r="AX13" s="900"/>
    </row>
    <row r="14" spans="1:50" ht="21" customHeight="1" x14ac:dyDescent="0.15">
      <c r="A14" s="598"/>
      <c r="B14" s="599"/>
      <c r="C14" s="599"/>
      <c r="D14" s="599"/>
      <c r="E14" s="599"/>
      <c r="F14" s="600"/>
      <c r="G14" s="709"/>
      <c r="H14" s="710"/>
      <c r="I14" s="695" t="s">
        <v>8</v>
      </c>
      <c r="J14" s="746"/>
      <c r="K14" s="746"/>
      <c r="L14" s="746"/>
      <c r="M14" s="746"/>
      <c r="N14" s="746"/>
      <c r="O14" s="747"/>
      <c r="P14" s="641" t="s">
        <v>639</v>
      </c>
      <c r="Q14" s="642"/>
      <c r="R14" s="642"/>
      <c r="S14" s="642"/>
      <c r="T14" s="642"/>
      <c r="U14" s="642"/>
      <c r="V14" s="643"/>
      <c r="W14" s="641" t="s">
        <v>639</v>
      </c>
      <c r="X14" s="642"/>
      <c r="Y14" s="642"/>
      <c r="Z14" s="642"/>
      <c r="AA14" s="642"/>
      <c r="AB14" s="642"/>
      <c r="AC14" s="643"/>
      <c r="AD14" s="641" t="s">
        <v>639</v>
      </c>
      <c r="AE14" s="642"/>
      <c r="AF14" s="642"/>
      <c r="AG14" s="642"/>
      <c r="AH14" s="642"/>
      <c r="AI14" s="642"/>
      <c r="AJ14" s="643"/>
      <c r="AK14" s="641"/>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639</v>
      </c>
      <c r="Q15" s="642"/>
      <c r="R15" s="642"/>
      <c r="S15" s="642"/>
      <c r="T15" s="642"/>
      <c r="U15" s="642"/>
      <c r="V15" s="643"/>
      <c r="W15" s="641" t="s">
        <v>639</v>
      </c>
      <c r="X15" s="642"/>
      <c r="Y15" s="642"/>
      <c r="Z15" s="642"/>
      <c r="AA15" s="642"/>
      <c r="AB15" s="642"/>
      <c r="AC15" s="643"/>
      <c r="AD15" s="641" t="s">
        <v>639</v>
      </c>
      <c r="AE15" s="642"/>
      <c r="AF15" s="642"/>
      <c r="AG15" s="642"/>
      <c r="AH15" s="642"/>
      <c r="AI15" s="642"/>
      <c r="AJ15" s="643"/>
      <c r="AK15" s="641" t="s">
        <v>661</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639</v>
      </c>
      <c r="Q16" s="642"/>
      <c r="R16" s="642"/>
      <c r="S16" s="642"/>
      <c r="T16" s="642"/>
      <c r="U16" s="642"/>
      <c r="V16" s="643"/>
      <c r="W16" s="641" t="s">
        <v>639</v>
      </c>
      <c r="X16" s="642"/>
      <c r="Y16" s="642"/>
      <c r="Z16" s="642"/>
      <c r="AA16" s="642"/>
      <c r="AB16" s="642"/>
      <c r="AC16" s="643"/>
      <c r="AD16" s="641" t="s">
        <v>639</v>
      </c>
      <c r="AE16" s="642"/>
      <c r="AF16" s="642"/>
      <c r="AG16" s="642"/>
      <c r="AH16" s="642"/>
      <c r="AI16" s="642"/>
      <c r="AJ16" s="643"/>
      <c r="AK16" s="641"/>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639</v>
      </c>
      <c r="Q17" s="642"/>
      <c r="R17" s="642"/>
      <c r="S17" s="642"/>
      <c r="T17" s="642"/>
      <c r="U17" s="642"/>
      <c r="V17" s="643"/>
      <c r="W17" s="641">
        <v>0.5</v>
      </c>
      <c r="X17" s="642"/>
      <c r="Y17" s="642"/>
      <c r="Z17" s="642"/>
      <c r="AA17" s="642"/>
      <c r="AB17" s="642"/>
      <c r="AC17" s="643"/>
      <c r="AD17" s="641" t="s">
        <v>639</v>
      </c>
      <c r="AE17" s="642"/>
      <c r="AF17" s="642"/>
      <c r="AG17" s="642"/>
      <c r="AH17" s="642"/>
      <c r="AI17" s="642"/>
      <c r="AJ17" s="643"/>
      <c r="AK17" s="641"/>
      <c r="AL17" s="642"/>
      <c r="AM17" s="642"/>
      <c r="AN17" s="642"/>
      <c r="AO17" s="642"/>
      <c r="AP17" s="642"/>
      <c r="AQ17" s="643"/>
      <c r="AR17" s="896"/>
      <c r="AS17" s="896"/>
      <c r="AT17" s="896"/>
      <c r="AU17" s="896"/>
      <c r="AV17" s="896"/>
      <c r="AW17" s="896"/>
      <c r="AX17" s="897"/>
    </row>
    <row r="18" spans="1:50" ht="24.75" customHeight="1" x14ac:dyDescent="0.15">
      <c r="A18" s="598"/>
      <c r="B18" s="599"/>
      <c r="C18" s="599"/>
      <c r="D18" s="599"/>
      <c r="E18" s="599"/>
      <c r="F18" s="600"/>
      <c r="G18" s="711"/>
      <c r="H18" s="712"/>
      <c r="I18" s="700" t="s">
        <v>20</v>
      </c>
      <c r="J18" s="701"/>
      <c r="K18" s="701"/>
      <c r="L18" s="701"/>
      <c r="M18" s="701"/>
      <c r="N18" s="701"/>
      <c r="O18" s="702"/>
      <c r="P18" s="856">
        <f>SUM(P13:V17)</f>
        <v>2958</v>
      </c>
      <c r="Q18" s="857"/>
      <c r="R18" s="857"/>
      <c r="S18" s="857"/>
      <c r="T18" s="857"/>
      <c r="U18" s="857"/>
      <c r="V18" s="858"/>
      <c r="W18" s="856">
        <f>SUM(W13:AC17)</f>
        <v>2979.5</v>
      </c>
      <c r="X18" s="857"/>
      <c r="Y18" s="857"/>
      <c r="Z18" s="857"/>
      <c r="AA18" s="857"/>
      <c r="AB18" s="857"/>
      <c r="AC18" s="858"/>
      <c r="AD18" s="856">
        <f>SUM(AD13:AJ17)</f>
        <v>3526</v>
      </c>
      <c r="AE18" s="857"/>
      <c r="AF18" s="857"/>
      <c r="AG18" s="857"/>
      <c r="AH18" s="857"/>
      <c r="AI18" s="857"/>
      <c r="AJ18" s="858"/>
      <c r="AK18" s="856">
        <f>SUM(AK13:AQ17)</f>
        <v>3145</v>
      </c>
      <c r="AL18" s="857"/>
      <c r="AM18" s="857"/>
      <c r="AN18" s="857"/>
      <c r="AO18" s="857"/>
      <c r="AP18" s="857"/>
      <c r="AQ18" s="858"/>
      <c r="AR18" s="856">
        <f>SUM(AR13:AX17)</f>
        <v>3427</v>
      </c>
      <c r="AS18" s="857"/>
      <c r="AT18" s="857"/>
      <c r="AU18" s="857"/>
      <c r="AV18" s="857"/>
      <c r="AW18" s="857"/>
      <c r="AX18" s="859"/>
    </row>
    <row r="19" spans="1:50" ht="24.75" customHeight="1" x14ac:dyDescent="0.15">
      <c r="A19" s="598"/>
      <c r="B19" s="599"/>
      <c r="C19" s="599"/>
      <c r="D19" s="599"/>
      <c r="E19" s="599"/>
      <c r="F19" s="600"/>
      <c r="G19" s="854" t="s">
        <v>9</v>
      </c>
      <c r="H19" s="855"/>
      <c r="I19" s="855"/>
      <c r="J19" s="855"/>
      <c r="K19" s="855"/>
      <c r="L19" s="855"/>
      <c r="M19" s="855"/>
      <c r="N19" s="855"/>
      <c r="O19" s="855"/>
      <c r="P19" s="641">
        <v>2949</v>
      </c>
      <c r="Q19" s="642"/>
      <c r="R19" s="642"/>
      <c r="S19" s="642"/>
      <c r="T19" s="642"/>
      <c r="U19" s="642"/>
      <c r="V19" s="643"/>
      <c r="W19" s="641">
        <v>2930</v>
      </c>
      <c r="X19" s="642"/>
      <c r="Y19" s="642"/>
      <c r="Z19" s="642"/>
      <c r="AA19" s="642"/>
      <c r="AB19" s="642"/>
      <c r="AC19" s="643"/>
      <c r="AD19" s="641">
        <v>3319</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4" t="s">
        <v>10</v>
      </c>
      <c r="H20" s="855"/>
      <c r="I20" s="855"/>
      <c r="J20" s="855"/>
      <c r="K20" s="855"/>
      <c r="L20" s="855"/>
      <c r="M20" s="855"/>
      <c r="N20" s="855"/>
      <c r="O20" s="855"/>
      <c r="P20" s="301">
        <f>IF(P18=0, "-", SUM(P19)/P18)</f>
        <v>0.99695740365111563</v>
      </c>
      <c r="Q20" s="301"/>
      <c r="R20" s="301"/>
      <c r="S20" s="301"/>
      <c r="T20" s="301"/>
      <c r="U20" s="301"/>
      <c r="V20" s="301"/>
      <c r="W20" s="301">
        <f t="shared" ref="W20" si="0">IF(W18=0, "-", SUM(W19)/W18)</f>
        <v>0.9833864742406444</v>
      </c>
      <c r="X20" s="301"/>
      <c r="Y20" s="301"/>
      <c r="Z20" s="301"/>
      <c r="AA20" s="301"/>
      <c r="AB20" s="301"/>
      <c r="AC20" s="301"/>
      <c r="AD20" s="301">
        <f t="shared" ref="AD20" si="1">IF(AD18=0, "-", SUM(AD19)/AD18)</f>
        <v>0.94129325014180376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7"/>
      <c r="B21" s="828"/>
      <c r="C21" s="828"/>
      <c r="D21" s="828"/>
      <c r="E21" s="828"/>
      <c r="F21" s="945"/>
      <c r="G21" s="299" t="s">
        <v>274</v>
      </c>
      <c r="H21" s="300"/>
      <c r="I21" s="300"/>
      <c r="J21" s="300"/>
      <c r="K21" s="300"/>
      <c r="L21" s="300"/>
      <c r="M21" s="300"/>
      <c r="N21" s="300"/>
      <c r="O21" s="300"/>
      <c r="P21" s="301">
        <f>IF(P19=0, "-", SUM(P19)/SUM(P13,P14))</f>
        <v>0.99695740365111563</v>
      </c>
      <c r="Q21" s="301"/>
      <c r="R21" s="301"/>
      <c r="S21" s="301"/>
      <c r="T21" s="301"/>
      <c r="U21" s="301"/>
      <c r="V21" s="301"/>
      <c r="W21" s="301">
        <f t="shared" ref="W21" si="2">IF(W19=0, "-", SUM(W19)/SUM(W13,W14))</f>
        <v>0.98355152735817386</v>
      </c>
      <c r="X21" s="301"/>
      <c r="Y21" s="301"/>
      <c r="Z21" s="301"/>
      <c r="AA21" s="301"/>
      <c r="AB21" s="301"/>
      <c r="AC21" s="301"/>
      <c r="AD21" s="301">
        <f t="shared" ref="AD21" si="3">IF(AD19=0, "-", SUM(AD19)/SUM(AD13,AD14))</f>
        <v>0.94129325014180376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1" t="s">
        <v>626</v>
      </c>
      <c r="B22" s="952"/>
      <c r="C22" s="952"/>
      <c r="D22" s="952"/>
      <c r="E22" s="952"/>
      <c r="F22" s="953"/>
      <c r="G22" s="947" t="s">
        <v>254</v>
      </c>
      <c r="H22" s="207"/>
      <c r="I22" s="207"/>
      <c r="J22" s="207"/>
      <c r="K22" s="207"/>
      <c r="L22" s="207"/>
      <c r="M22" s="207"/>
      <c r="N22" s="207"/>
      <c r="O22" s="208"/>
      <c r="P22" s="912" t="s">
        <v>624</v>
      </c>
      <c r="Q22" s="207"/>
      <c r="R22" s="207"/>
      <c r="S22" s="207"/>
      <c r="T22" s="207"/>
      <c r="U22" s="207"/>
      <c r="V22" s="208"/>
      <c r="W22" s="912" t="s">
        <v>625</v>
      </c>
      <c r="X22" s="207"/>
      <c r="Y22" s="207"/>
      <c r="Z22" s="207"/>
      <c r="AA22" s="207"/>
      <c r="AB22" s="207"/>
      <c r="AC22" s="208"/>
      <c r="AD22" s="912" t="s">
        <v>253</v>
      </c>
      <c r="AE22" s="207"/>
      <c r="AF22" s="207"/>
      <c r="AG22" s="207"/>
      <c r="AH22" s="207"/>
      <c r="AI22" s="207"/>
      <c r="AJ22" s="207"/>
      <c r="AK22" s="207"/>
      <c r="AL22" s="207"/>
      <c r="AM22" s="207"/>
      <c r="AN22" s="207"/>
      <c r="AO22" s="207"/>
      <c r="AP22" s="207"/>
      <c r="AQ22" s="207"/>
      <c r="AR22" s="207"/>
      <c r="AS22" s="207"/>
      <c r="AT22" s="207"/>
      <c r="AU22" s="207"/>
      <c r="AV22" s="207"/>
      <c r="AW22" s="207"/>
      <c r="AX22" s="960"/>
    </row>
    <row r="23" spans="1:50" ht="25.5" customHeight="1" x14ac:dyDescent="0.15">
      <c r="A23" s="954"/>
      <c r="B23" s="955"/>
      <c r="C23" s="955"/>
      <c r="D23" s="955"/>
      <c r="E23" s="955"/>
      <c r="F23" s="956"/>
      <c r="G23" s="948" t="s">
        <v>640</v>
      </c>
      <c r="H23" s="949"/>
      <c r="I23" s="949"/>
      <c r="J23" s="949"/>
      <c r="K23" s="949"/>
      <c r="L23" s="949"/>
      <c r="M23" s="949"/>
      <c r="N23" s="949"/>
      <c r="O23" s="950"/>
      <c r="P23" s="898">
        <v>3141</v>
      </c>
      <c r="Q23" s="899"/>
      <c r="R23" s="899"/>
      <c r="S23" s="899"/>
      <c r="T23" s="899"/>
      <c r="U23" s="899"/>
      <c r="V23" s="913"/>
      <c r="W23" s="898">
        <v>3423</v>
      </c>
      <c r="X23" s="899"/>
      <c r="Y23" s="899"/>
      <c r="Z23" s="899"/>
      <c r="AA23" s="899"/>
      <c r="AB23" s="899"/>
      <c r="AC23" s="913"/>
      <c r="AD23" s="961" t="s">
        <v>692</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14" t="s">
        <v>641</v>
      </c>
      <c r="H24" s="915"/>
      <c r="I24" s="915"/>
      <c r="J24" s="915"/>
      <c r="K24" s="915"/>
      <c r="L24" s="915"/>
      <c r="M24" s="915"/>
      <c r="N24" s="915"/>
      <c r="O24" s="916"/>
      <c r="P24" s="641">
        <v>4</v>
      </c>
      <c r="Q24" s="642"/>
      <c r="R24" s="642"/>
      <c r="S24" s="642"/>
      <c r="T24" s="642"/>
      <c r="U24" s="642"/>
      <c r="V24" s="643"/>
      <c r="W24" s="641">
        <v>4</v>
      </c>
      <c r="X24" s="642"/>
      <c r="Y24" s="642"/>
      <c r="Z24" s="642"/>
      <c r="AA24" s="642"/>
      <c r="AB24" s="642"/>
      <c r="AC24" s="643"/>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14"/>
      <c r="H25" s="915"/>
      <c r="I25" s="915"/>
      <c r="J25" s="915"/>
      <c r="K25" s="915"/>
      <c r="L25" s="915"/>
      <c r="M25" s="915"/>
      <c r="N25" s="915"/>
      <c r="O25" s="916"/>
      <c r="P25" s="641"/>
      <c r="Q25" s="642"/>
      <c r="R25" s="642"/>
      <c r="S25" s="642"/>
      <c r="T25" s="642"/>
      <c r="U25" s="642"/>
      <c r="V25" s="643"/>
      <c r="W25" s="641"/>
      <c r="X25" s="642"/>
      <c r="Y25" s="642"/>
      <c r="Z25" s="642"/>
      <c r="AA25" s="642"/>
      <c r="AB25" s="642"/>
      <c r="AC25" s="643"/>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14"/>
      <c r="H26" s="915"/>
      <c r="I26" s="915"/>
      <c r="J26" s="915"/>
      <c r="K26" s="915"/>
      <c r="L26" s="915"/>
      <c r="M26" s="915"/>
      <c r="N26" s="915"/>
      <c r="O26" s="916"/>
      <c r="P26" s="641"/>
      <c r="Q26" s="642"/>
      <c r="R26" s="642"/>
      <c r="S26" s="642"/>
      <c r="T26" s="642"/>
      <c r="U26" s="642"/>
      <c r="V26" s="643"/>
      <c r="W26" s="641"/>
      <c r="X26" s="642"/>
      <c r="Y26" s="642"/>
      <c r="Z26" s="642"/>
      <c r="AA26" s="642"/>
      <c r="AB26" s="642"/>
      <c r="AC26" s="643"/>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14"/>
      <c r="H27" s="915"/>
      <c r="I27" s="915"/>
      <c r="J27" s="915"/>
      <c r="K27" s="915"/>
      <c r="L27" s="915"/>
      <c r="M27" s="915"/>
      <c r="N27" s="915"/>
      <c r="O27" s="916"/>
      <c r="P27" s="641"/>
      <c r="Q27" s="642"/>
      <c r="R27" s="642"/>
      <c r="S27" s="642"/>
      <c r="T27" s="642"/>
      <c r="U27" s="642"/>
      <c r="V27" s="643"/>
      <c r="W27" s="641"/>
      <c r="X27" s="642"/>
      <c r="Y27" s="642"/>
      <c r="Z27" s="642"/>
      <c r="AA27" s="642"/>
      <c r="AB27" s="642"/>
      <c r="AC27" s="643"/>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17" t="s">
        <v>258</v>
      </c>
      <c r="H28" s="918"/>
      <c r="I28" s="918"/>
      <c r="J28" s="918"/>
      <c r="K28" s="918"/>
      <c r="L28" s="918"/>
      <c r="M28" s="918"/>
      <c r="N28" s="918"/>
      <c r="O28" s="919"/>
      <c r="P28" s="856">
        <f>P29-SUM(P23:P27)</f>
        <v>0</v>
      </c>
      <c r="Q28" s="857"/>
      <c r="R28" s="857"/>
      <c r="S28" s="857"/>
      <c r="T28" s="857"/>
      <c r="U28" s="857"/>
      <c r="V28" s="858"/>
      <c r="W28" s="856">
        <f>W29-SUM(W23:W27)</f>
        <v>0</v>
      </c>
      <c r="X28" s="857"/>
      <c r="Y28" s="857"/>
      <c r="Z28" s="857"/>
      <c r="AA28" s="857"/>
      <c r="AB28" s="857"/>
      <c r="AC28" s="858"/>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20" t="s">
        <v>255</v>
      </c>
      <c r="H29" s="921"/>
      <c r="I29" s="921"/>
      <c r="J29" s="921"/>
      <c r="K29" s="921"/>
      <c r="L29" s="921"/>
      <c r="M29" s="921"/>
      <c r="N29" s="921"/>
      <c r="O29" s="922"/>
      <c r="P29" s="641">
        <f>AK13</f>
        <v>3145</v>
      </c>
      <c r="Q29" s="642"/>
      <c r="R29" s="642"/>
      <c r="S29" s="642"/>
      <c r="T29" s="642"/>
      <c r="U29" s="642"/>
      <c r="V29" s="643"/>
      <c r="W29" s="930">
        <f>AR13</f>
        <v>3427</v>
      </c>
      <c r="X29" s="931"/>
      <c r="Y29" s="931"/>
      <c r="Z29" s="931"/>
      <c r="AA29" s="931"/>
      <c r="AB29" s="931"/>
      <c r="AC29" s="932"/>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39" t="s">
        <v>270</v>
      </c>
      <c r="B30" s="840"/>
      <c r="C30" s="840"/>
      <c r="D30" s="840"/>
      <c r="E30" s="840"/>
      <c r="F30" s="841"/>
      <c r="G30" s="757" t="s">
        <v>145</v>
      </c>
      <c r="H30" s="758"/>
      <c r="I30" s="758"/>
      <c r="J30" s="758"/>
      <c r="K30" s="758"/>
      <c r="L30" s="758"/>
      <c r="M30" s="758"/>
      <c r="N30" s="758"/>
      <c r="O30" s="759"/>
      <c r="P30" s="835" t="s">
        <v>58</v>
      </c>
      <c r="Q30" s="758"/>
      <c r="R30" s="758"/>
      <c r="S30" s="758"/>
      <c r="T30" s="758"/>
      <c r="U30" s="758"/>
      <c r="V30" s="758"/>
      <c r="W30" s="758"/>
      <c r="X30" s="759"/>
      <c r="Y30" s="832"/>
      <c r="Z30" s="833"/>
      <c r="AA30" s="834"/>
      <c r="AB30" s="836" t="s">
        <v>11</v>
      </c>
      <c r="AC30" s="837"/>
      <c r="AD30" s="838"/>
      <c r="AE30" s="836" t="s">
        <v>309</v>
      </c>
      <c r="AF30" s="837"/>
      <c r="AG30" s="837"/>
      <c r="AH30" s="838"/>
      <c r="AI30" s="893" t="s">
        <v>331</v>
      </c>
      <c r="AJ30" s="893"/>
      <c r="AK30" s="893"/>
      <c r="AL30" s="836"/>
      <c r="AM30" s="893" t="s">
        <v>428</v>
      </c>
      <c r="AN30" s="893"/>
      <c r="AO30" s="893"/>
      <c r="AP30" s="836"/>
      <c r="AQ30" s="751" t="s">
        <v>184</v>
      </c>
      <c r="AR30" s="752"/>
      <c r="AS30" s="752"/>
      <c r="AT30" s="753"/>
      <c r="AU30" s="758" t="s">
        <v>133</v>
      </c>
      <c r="AV30" s="758"/>
      <c r="AW30" s="758"/>
      <c r="AX30" s="895"/>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4"/>
      <c r="AJ31" s="894"/>
      <c r="AK31" s="894"/>
      <c r="AL31" s="393"/>
      <c r="AM31" s="894"/>
      <c r="AN31" s="894"/>
      <c r="AO31" s="894"/>
      <c r="AP31" s="393"/>
      <c r="AQ31" s="235" t="s">
        <v>639</v>
      </c>
      <c r="AR31" s="186"/>
      <c r="AS31" s="121" t="s">
        <v>185</v>
      </c>
      <c r="AT31" s="122"/>
      <c r="AU31" s="185">
        <v>3</v>
      </c>
      <c r="AV31" s="185"/>
      <c r="AW31" s="378" t="s">
        <v>175</v>
      </c>
      <c r="AX31" s="379"/>
    </row>
    <row r="32" spans="1:50" ht="23.25" customHeight="1" x14ac:dyDescent="0.15">
      <c r="A32" s="383"/>
      <c r="B32" s="381"/>
      <c r="C32" s="381"/>
      <c r="D32" s="381"/>
      <c r="E32" s="381"/>
      <c r="F32" s="382"/>
      <c r="G32" s="549" t="s">
        <v>642</v>
      </c>
      <c r="H32" s="550"/>
      <c r="I32" s="550"/>
      <c r="J32" s="550"/>
      <c r="K32" s="550"/>
      <c r="L32" s="550"/>
      <c r="M32" s="550"/>
      <c r="N32" s="550"/>
      <c r="O32" s="551"/>
      <c r="P32" s="93" t="s">
        <v>643</v>
      </c>
      <c r="Q32" s="93"/>
      <c r="R32" s="93"/>
      <c r="S32" s="93"/>
      <c r="T32" s="93"/>
      <c r="U32" s="93"/>
      <c r="V32" s="93"/>
      <c r="W32" s="93"/>
      <c r="X32" s="94"/>
      <c r="Y32" s="456" t="s">
        <v>12</v>
      </c>
      <c r="Z32" s="516"/>
      <c r="AA32" s="517"/>
      <c r="AB32" s="446" t="s">
        <v>290</v>
      </c>
      <c r="AC32" s="446"/>
      <c r="AD32" s="446"/>
      <c r="AE32" s="203">
        <v>96.2</v>
      </c>
      <c r="AF32" s="204"/>
      <c r="AG32" s="204"/>
      <c r="AH32" s="204"/>
      <c r="AI32" s="203">
        <v>95.1</v>
      </c>
      <c r="AJ32" s="204"/>
      <c r="AK32" s="204"/>
      <c r="AL32" s="204"/>
      <c r="AM32" s="203">
        <v>95.5</v>
      </c>
      <c r="AN32" s="204"/>
      <c r="AO32" s="204"/>
      <c r="AP32" s="204"/>
      <c r="AQ32" s="321" t="s">
        <v>639</v>
      </c>
      <c r="AR32" s="193"/>
      <c r="AS32" s="193"/>
      <c r="AT32" s="322"/>
      <c r="AU32" s="204" t="s">
        <v>639</v>
      </c>
      <c r="AV32" s="204"/>
      <c r="AW32" s="204"/>
      <c r="AX32" s="206"/>
    </row>
    <row r="33" spans="1:51" ht="23.25"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290</v>
      </c>
      <c r="AC33" s="508"/>
      <c r="AD33" s="508"/>
      <c r="AE33" s="203">
        <v>80</v>
      </c>
      <c r="AF33" s="204"/>
      <c r="AG33" s="204"/>
      <c r="AH33" s="204"/>
      <c r="AI33" s="203">
        <v>80</v>
      </c>
      <c r="AJ33" s="204"/>
      <c r="AK33" s="204"/>
      <c r="AL33" s="204"/>
      <c r="AM33" s="203">
        <v>80</v>
      </c>
      <c r="AN33" s="204"/>
      <c r="AO33" s="204"/>
      <c r="AP33" s="204"/>
      <c r="AQ33" s="321" t="s">
        <v>639</v>
      </c>
      <c r="AR33" s="193"/>
      <c r="AS33" s="193"/>
      <c r="AT33" s="322"/>
      <c r="AU33" s="204">
        <v>80</v>
      </c>
      <c r="AV33" s="204"/>
      <c r="AW33" s="204"/>
      <c r="AX33" s="206"/>
    </row>
    <row r="34" spans="1:51" ht="23.25"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v>120</v>
      </c>
      <c r="AF34" s="204"/>
      <c r="AG34" s="204"/>
      <c r="AH34" s="204"/>
      <c r="AI34" s="203">
        <v>118.875</v>
      </c>
      <c r="AJ34" s="204"/>
      <c r="AK34" s="204"/>
      <c r="AL34" s="204"/>
      <c r="AM34" s="203">
        <v>119.4</v>
      </c>
      <c r="AN34" s="204"/>
      <c r="AO34" s="204"/>
      <c r="AP34" s="204"/>
      <c r="AQ34" s="321" t="s">
        <v>639</v>
      </c>
      <c r="AR34" s="193"/>
      <c r="AS34" s="193"/>
      <c r="AT34" s="322"/>
      <c r="AU34" s="204" t="s">
        <v>639</v>
      </c>
      <c r="AV34" s="204"/>
      <c r="AW34" s="204"/>
      <c r="AX34" s="206"/>
    </row>
    <row r="35" spans="1:51" ht="23.25" customHeight="1" x14ac:dyDescent="0.15">
      <c r="A35" s="213" t="s">
        <v>299</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309</v>
      </c>
      <c r="AF37" s="232"/>
      <c r="AG37" s="232"/>
      <c r="AH37" s="232"/>
      <c r="AI37" s="232" t="s">
        <v>331</v>
      </c>
      <c r="AJ37" s="232"/>
      <c r="AK37" s="232"/>
      <c r="AL37" s="232"/>
      <c r="AM37" s="232" t="s">
        <v>428</v>
      </c>
      <c r="AN37" s="232"/>
      <c r="AO37" s="232"/>
      <c r="AP37" s="232"/>
      <c r="AQ37" s="139" t="s">
        <v>184</v>
      </c>
      <c r="AR37" s="140"/>
      <c r="AS37" s="140"/>
      <c r="AT37" s="141"/>
      <c r="AU37" s="397" t="s">
        <v>133</v>
      </c>
      <c r="AV37" s="397"/>
      <c r="AW37" s="397"/>
      <c r="AX37" s="888"/>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309</v>
      </c>
      <c r="AF44" s="232"/>
      <c r="AG44" s="232"/>
      <c r="AH44" s="232"/>
      <c r="AI44" s="232" t="s">
        <v>331</v>
      </c>
      <c r="AJ44" s="232"/>
      <c r="AK44" s="232"/>
      <c r="AL44" s="232"/>
      <c r="AM44" s="232" t="s">
        <v>428</v>
      </c>
      <c r="AN44" s="232"/>
      <c r="AO44" s="232"/>
      <c r="AP44" s="232"/>
      <c r="AQ44" s="139" t="s">
        <v>184</v>
      </c>
      <c r="AR44" s="140"/>
      <c r="AS44" s="140"/>
      <c r="AT44" s="141"/>
      <c r="AU44" s="397" t="s">
        <v>133</v>
      </c>
      <c r="AV44" s="397"/>
      <c r="AW44" s="397"/>
      <c r="AX44" s="888"/>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309</v>
      </c>
      <c r="AF51" s="232"/>
      <c r="AG51" s="232"/>
      <c r="AH51" s="232"/>
      <c r="AI51" s="232" t="s">
        <v>331</v>
      </c>
      <c r="AJ51" s="232"/>
      <c r="AK51" s="232"/>
      <c r="AL51" s="232"/>
      <c r="AM51" s="232" t="s">
        <v>428</v>
      </c>
      <c r="AN51" s="232"/>
      <c r="AO51" s="232"/>
      <c r="AP51" s="232"/>
      <c r="AQ51" s="139" t="s">
        <v>184</v>
      </c>
      <c r="AR51" s="140"/>
      <c r="AS51" s="140"/>
      <c r="AT51" s="141"/>
      <c r="AU51" s="903" t="s">
        <v>133</v>
      </c>
      <c r="AV51" s="903"/>
      <c r="AW51" s="903"/>
      <c r="AX51" s="904"/>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309</v>
      </c>
      <c r="AF58" s="232"/>
      <c r="AG58" s="232"/>
      <c r="AH58" s="232"/>
      <c r="AI58" s="232" t="s">
        <v>331</v>
      </c>
      <c r="AJ58" s="232"/>
      <c r="AK58" s="232"/>
      <c r="AL58" s="232"/>
      <c r="AM58" s="232" t="s">
        <v>428</v>
      </c>
      <c r="AN58" s="232"/>
      <c r="AO58" s="232"/>
      <c r="AP58" s="232"/>
      <c r="AQ58" s="139" t="s">
        <v>184</v>
      </c>
      <c r="AR58" s="140"/>
      <c r="AS58" s="140"/>
      <c r="AT58" s="141"/>
      <c r="AU58" s="903" t="s">
        <v>133</v>
      </c>
      <c r="AV58" s="903"/>
      <c r="AW58" s="903"/>
      <c r="AX58" s="904"/>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7" t="s">
        <v>271</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266</v>
      </c>
      <c r="X65" s="473"/>
      <c r="Y65" s="476"/>
      <c r="Z65" s="476"/>
      <c r="AA65" s="477"/>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0" t="s">
        <v>275</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1" t="s">
        <v>271</v>
      </c>
      <c r="B73" s="492"/>
      <c r="C73" s="492"/>
      <c r="D73" s="492"/>
      <c r="E73" s="492"/>
      <c r="F73" s="493"/>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4"/>
      <c r="B75" s="495"/>
      <c r="C75" s="495"/>
      <c r="D75" s="495"/>
      <c r="E75" s="495"/>
      <c r="F75" s="496"/>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4"/>
      <c r="B76" s="495"/>
      <c r="C76" s="495"/>
      <c r="D76" s="495"/>
      <c r="E76" s="495"/>
      <c r="F76" s="496"/>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4"/>
      <c r="B77" s="495"/>
      <c r="C77" s="495"/>
      <c r="D77" s="495"/>
      <c r="E77" s="495"/>
      <c r="F77" s="496"/>
      <c r="G77" s="595"/>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68"/>
      <c r="AF77" s="869"/>
      <c r="AG77" s="869"/>
      <c r="AH77" s="869"/>
      <c r="AI77" s="868"/>
      <c r="AJ77" s="869"/>
      <c r="AK77" s="869"/>
      <c r="AL77" s="869"/>
      <c r="AM77" s="868"/>
      <c r="AN77" s="869"/>
      <c r="AO77" s="869"/>
      <c r="AP77" s="869"/>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1"/>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t="s">
        <v>263</v>
      </c>
      <c r="AS79" s="258"/>
      <c r="AT79" s="259"/>
      <c r="AU79" s="259"/>
      <c r="AV79" s="259"/>
      <c r="AW79" s="259"/>
      <c r="AX79" s="946"/>
      <c r="AY79">
        <f>COUNTIF($AR$79,"☑")</f>
        <v>0</v>
      </c>
    </row>
    <row r="80" spans="1:51" ht="18.75" hidden="1" customHeight="1" x14ac:dyDescent="0.15">
      <c r="A80" s="842"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619</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3"/>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3"/>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2"/>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3"/>
      <c r="AY82">
        <f t="shared" ref="AY82:AY89" si="10">$AY$80</f>
        <v>0</v>
      </c>
    </row>
    <row r="83" spans="1:60" ht="22.5" hidden="1" customHeight="1" x14ac:dyDescent="0.15">
      <c r="A83" s="843"/>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4"/>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5"/>
      <c r="AY83">
        <f t="shared" si="10"/>
        <v>0</v>
      </c>
    </row>
    <row r="84" spans="1:60" ht="19.5" hidden="1" customHeight="1" x14ac:dyDescent="0.15">
      <c r="A84" s="843"/>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66"/>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67"/>
      <c r="AY84">
        <f t="shared" si="10"/>
        <v>0</v>
      </c>
    </row>
    <row r="85" spans="1:60" ht="18.75" hidden="1" customHeight="1" x14ac:dyDescent="0.15">
      <c r="A85" s="843"/>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309</v>
      </c>
      <c r="AF85" s="232"/>
      <c r="AG85" s="232"/>
      <c r="AH85" s="232"/>
      <c r="AI85" s="232" t="s">
        <v>331</v>
      </c>
      <c r="AJ85" s="232"/>
      <c r="AK85" s="232"/>
      <c r="AL85" s="232"/>
      <c r="AM85" s="232" t="s">
        <v>428</v>
      </c>
      <c r="AN85" s="232"/>
      <c r="AO85" s="232"/>
      <c r="AP85" s="232"/>
      <c r="AQ85" s="143" t="s">
        <v>184</v>
      </c>
      <c r="AR85" s="118"/>
      <c r="AS85" s="118"/>
      <c r="AT85" s="119"/>
      <c r="AU85" s="518" t="s">
        <v>133</v>
      </c>
      <c r="AV85" s="518"/>
      <c r="AW85" s="518"/>
      <c r="AX85" s="519"/>
      <c r="AY85">
        <f t="shared" si="10"/>
        <v>0</v>
      </c>
      <c r="AZ85" s="10"/>
      <c r="BA85" s="10"/>
      <c r="BB85" s="10"/>
      <c r="BC85" s="10"/>
    </row>
    <row r="86" spans="1:60" ht="18.75" hidden="1" customHeight="1" x14ac:dyDescent="0.15">
      <c r="A86" s="843"/>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0"/>
        <v>0</v>
      </c>
      <c r="AZ86" s="10"/>
      <c r="BA86" s="10"/>
      <c r="BB86" s="10"/>
      <c r="BC86" s="10"/>
      <c r="BD86" s="10"/>
      <c r="BE86" s="10"/>
      <c r="BF86" s="10"/>
      <c r="BG86" s="10"/>
      <c r="BH86" s="10"/>
    </row>
    <row r="87" spans="1:60" ht="23.25" hidden="1" customHeight="1" x14ac:dyDescent="0.15">
      <c r="A87" s="843"/>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3"/>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3"/>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3"/>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309</v>
      </c>
      <c r="AF90" s="232"/>
      <c r="AG90" s="232"/>
      <c r="AH90" s="232"/>
      <c r="AI90" s="232" t="s">
        <v>331</v>
      </c>
      <c r="AJ90" s="232"/>
      <c r="AK90" s="232"/>
      <c r="AL90" s="232"/>
      <c r="AM90" s="232" t="s">
        <v>428</v>
      </c>
      <c r="AN90" s="232"/>
      <c r="AO90" s="232"/>
      <c r="AP90" s="232"/>
      <c r="AQ90" s="143" t="s">
        <v>184</v>
      </c>
      <c r="AR90" s="118"/>
      <c r="AS90" s="118"/>
      <c r="AT90" s="119"/>
      <c r="AU90" s="518" t="s">
        <v>133</v>
      </c>
      <c r="AV90" s="518"/>
      <c r="AW90" s="518"/>
      <c r="AX90" s="519"/>
      <c r="AY90">
        <f>COUNTA($G$92)</f>
        <v>0</v>
      </c>
    </row>
    <row r="91" spans="1:60" ht="18.75" hidden="1" customHeight="1" x14ac:dyDescent="0.15">
      <c r="A91" s="843"/>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3.25" hidden="1" customHeight="1" x14ac:dyDescent="0.15">
      <c r="A92" s="843"/>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3"/>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3"/>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3"/>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309</v>
      </c>
      <c r="AF95" s="232"/>
      <c r="AG95" s="232"/>
      <c r="AH95" s="232"/>
      <c r="AI95" s="232" t="s">
        <v>331</v>
      </c>
      <c r="AJ95" s="232"/>
      <c r="AK95" s="232"/>
      <c r="AL95" s="232"/>
      <c r="AM95" s="232" t="s">
        <v>428</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43"/>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3.25" hidden="1" customHeight="1" x14ac:dyDescent="0.15">
      <c r="A97" s="843"/>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3"/>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4"/>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3" t="s">
        <v>13</v>
      </c>
      <c r="Z99" s="874"/>
      <c r="AA99" s="875"/>
      <c r="AB99" s="870" t="s">
        <v>14</v>
      </c>
      <c r="AC99" s="871"/>
      <c r="AD99" s="872"/>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2"/>
      <c r="Z100" s="833"/>
      <c r="AA100" s="834"/>
      <c r="AB100" s="466" t="s">
        <v>11</v>
      </c>
      <c r="AC100" s="466"/>
      <c r="AD100" s="466"/>
      <c r="AE100" s="524" t="s">
        <v>309</v>
      </c>
      <c r="AF100" s="525"/>
      <c r="AG100" s="525"/>
      <c r="AH100" s="526"/>
      <c r="AI100" s="524" t="s">
        <v>331</v>
      </c>
      <c r="AJ100" s="525"/>
      <c r="AK100" s="525"/>
      <c r="AL100" s="526"/>
      <c r="AM100" s="524" t="s">
        <v>428</v>
      </c>
      <c r="AN100" s="525"/>
      <c r="AO100" s="525"/>
      <c r="AP100" s="526"/>
      <c r="AQ100" s="302" t="s">
        <v>336</v>
      </c>
      <c r="AR100" s="303"/>
      <c r="AS100" s="303"/>
      <c r="AT100" s="304"/>
      <c r="AU100" s="302" t="s">
        <v>460</v>
      </c>
      <c r="AV100" s="303"/>
      <c r="AW100" s="303"/>
      <c r="AX100" s="305"/>
    </row>
    <row r="101" spans="1:60" ht="23.25" customHeight="1" x14ac:dyDescent="0.15">
      <c r="A101" s="404"/>
      <c r="B101" s="405"/>
      <c r="C101" s="405"/>
      <c r="D101" s="405"/>
      <c r="E101" s="405"/>
      <c r="F101" s="406"/>
      <c r="G101" s="93" t="s">
        <v>645</v>
      </c>
      <c r="H101" s="93"/>
      <c r="I101" s="93"/>
      <c r="J101" s="93"/>
      <c r="K101" s="93"/>
      <c r="L101" s="93"/>
      <c r="M101" s="93"/>
      <c r="N101" s="93"/>
      <c r="O101" s="93"/>
      <c r="P101" s="93"/>
      <c r="Q101" s="93"/>
      <c r="R101" s="93"/>
      <c r="S101" s="93"/>
      <c r="T101" s="93"/>
      <c r="U101" s="93"/>
      <c r="V101" s="93"/>
      <c r="W101" s="93"/>
      <c r="X101" s="94"/>
      <c r="Y101" s="527" t="s">
        <v>54</v>
      </c>
      <c r="Z101" s="528"/>
      <c r="AA101" s="529"/>
      <c r="AB101" s="446" t="s">
        <v>646</v>
      </c>
      <c r="AC101" s="446"/>
      <c r="AD101" s="446"/>
      <c r="AE101" s="267">
        <v>19519</v>
      </c>
      <c r="AF101" s="267"/>
      <c r="AG101" s="267"/>
      <c r="AH101" s="267"/>
      <c r="AI101" s="267">
        <v>18591</v>
      </c>
      <c r="AJ101" s="267"/>
      <c r="AK101" s="267"/>
      <c r="AL101" s="267"/>
      <c r="AM101" s="267">
        <v>18277</v>
      </c>
      <c r="AN101" s="267"/>
      <c r="AO101" s="267"/>
      <c r="AP101" s="267"/>
      <c r="AQ101" s="267" t="s">
        <v>661</v>
      </c>
      <c r="AR101" s="267"/>
      <c r="AS101" s="267"/>
      <c r="AT101" s="267"/>
      <c r="AU101" s="203"/>
      <c r="AV101" s="204"/>
      <c r="AW101" s="204"/>
      <c r="AX101" s="206"/>
    </row>
    <row r="102" spans="1:60" ht="23.25"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646</v>
      </c>
      <c r="AC102" s="446"/>
      <c r="AD102" s="446"/>
      <c r="AE102" s="267">
        <v>21270</v>
      </c>
      <c r="AF102" s="267"/>
      <c r="AG102" s="267"/>
      <c r="AH102" s="267"/>
      <c r="AI102" s="267">
        <v>20106</v>
      </c>
      <c r="AJ102" s="267"/>
      <c r="AK102" s="267"/>
      <c r="AL102" s="267"/>
      <c r="AM102" s="267">
        <v>19519</v>
      </c>
      <c r="AN102" s="267"/>
      <c r="AO102" s="267"/>
      <c r="AP102" s="267"/>
      <c r="AQ102" s="267">
        <v>18591</v>
      </c>
      <c r="AR102" s="267"/>
      <c r="AS102" s="267"/>
      <c r="AT102" s="267"/>
      <c r="AU102" s="210">
        <v>18277</v>
      </c>
      <c r="AV102" s="211"/>
      <c r="AW102" s="211"/>
      <c r="AX102" s="306"/>
    </row>
    <row r="103" spans="1:60" ht="3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4"/>
      <c r="B104" s="405"/>
      <c r="C104" s="405"/>
      <c r="D104" s="405"/>
      <c r="E104" s="405"/>
      <c r="F104" s="406"/>
      <c r="G104" s="93"/>
      <c r="H104" s="93"/>
      <c r="I104" s="93"/>
      <c r="J104" s="93"/>
      <c r="K104" s="93"/>
      <c r="L104" s="93"/>
      <c r="M104" s="93"/>
      <c r="N104" s="93"/>
      <c r="O104" s="93"/>
      <c r="P104" s="93"/>
      <c r="Q104" s="93"/>
      <c r="R104" s="93"/>
      <c r="S104" s="93"/>
      <c r="T104" s="93"/>
      <c r="U104" s="93"/>
      <c r="V104" s="93"/>
      <c r="W104" s="93"/>
      <c r="X104" s="94"/>
      <c r="Y104" s="450" t="s">
        <v>54</v>
      </c>
      <c r="Z104" s="451"/>
      <c r="AA104" s="452"/>
      <c r="AB104" s="530"/>
      <c r="AC104" s="531"/>
      <c r="AD104" s="53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c r="AC105" s="454"/>
      <c r="AD105" s="45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4"/>
      <c r="B107" s="405"/>
      <c r="C107" s="405"/>
      <c r="D107" s="405"/>
      <c r="E107" s="405"/>
      <c r="F107" s="406"/>
      <c r="G107" s="93"/>
      <c r="H107" s="93"/>
      <c r="I107" s="93"/>
      <c r="J107" s="93"/>
      <c r="K107" s="93"/>
      <c r="L107" s="93"/>
      <c r="M107" s="93"/>
      <c r="N107" s="93"/>
      <c r="O107" s="93"/>
      <c r="P107" s="93"/>
      <c r="Q107" s="93"/>
      <c r="R107" s="93"/>
      <c r="S107" s="93"/>
      <c r="T107" s="93"/>
      <c r="U107" s="93"/>
      <c r="V107" s="93"/>
      <c r="W107" s="93"/>
      <c r="X107" s="94"/>
      <c r="Y107" s="450" t="s">
        <v>54</v>
      </c>
      <c r="Z107" s="451"/>
      <c r="AA107" s="452"/>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4"/>
      <c r="B110" s="405"/>
      <c r="C110" s="405"/>
      <c r="D110" s="405"/>
      <c r="E110" s="405"/>
      <c r="F110" s="406"/>
      <c r="G110" s="93"/>
      <c r="H110" s="93"/>
      <c r="I110" s="93"/>
      <c r="J110" s="93"/>
      <c r="K110" s="93"/>
      <c r="L110" s="93"/>
      <c r="M110" s="93"/>
      <c r="N110" s="93"/>
      <c r="O110" s="93"/>
      <c r="P110" s="93"/>
      <c r="Q110" s="93"/>
      <c r="R110" s="93"/>
      <c r="S110" s="93"/>
      <c r="T110" s="93"/>
      <c r="U110" s="93"/>
      <c r="V110" s="93"/>
      <c r="W110" s="93"/>
      <c r="X110" s="94"/>
      <c r="Y110" s="450" t="s">
        <v>54</v>
      </c>
      <c r="Z110" s="451"/>
      <c r="AA110" s="452"/>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309</v>
      </c>
      <c r="AF115" s="232"/>
      <c r="AG115" s="232"/>
      <c r="AH115" s="232"/>
      <c r="AI115" s="232" t="s">
        <v>331</v>
      </c>
      <c r="AJ115" s="232"/>
      <c r="AK115" s="232"/>
      <c r="AL115" s="232"/>
      <c r="AM115" s="232" t="s">
        <v>428</v>
      </c>
      <c r="AN115" s="232"/>
      <c r="AO115" s="232"/>
      <c r="AP115" s="232"/>
      <c r="AQ115" s="575" t="s">
        <v>461</v>
      </c>
      <c r="AR115" s="576"/>
      <c r="AS115" s="576"/>
      <c r="AT115" s="576"/>
      <c r="AU115" s="576"/>
      <c r="AV115" s="576"/>
      <c r="AW115" s="576"/>
      <c r="AX115" s="577"/>
    </row>
    <row r="116" spans="1:51" ht="33.75" customHeight="1" x14ac:dyDescent="0.15">
      <c r="A116" s="421"/>
      <c r="B116" s="422"/>
      <c r="C116" s="422"/>
      <c r="D116" s="422"/>
      <c r="E116" s="422"/>
      <c r="F116" s="423"/>
      <c r="G116" s="373" t="s">
        <v>647</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639</v>
      </c>
      <c r="AC116" s="448"/>
      <c r="AD116" s="449"/>
      <c r="AE116" s="267" t="s">
        <v>639</v>
      </c>
      <c r="AF116" s="267"/>
      <c r="AG116" s="267"/>
      <c r="AH116" s="267"/>
      <c r="AI116" s="267" t="s">
        <v>639</v>
      </c>
      <c r="AJ116" s="267"/>
      <c r="AK116" s="267"/>
      <c r="AL116" s="267"/>
      <c r="AM116" s="267" t="s">
        <v>661</v>
      </c>
      <c r="AN116" s="267"/>
      <c r="AO116" s="267"/>
      <c r="AP116" s="267"/>
      <c r="AQ116" s="203" t="s">
        <v>664</v>
      </c>
      <c r="AR116" s="204"/>
      <c r="AS116" s="204"/>
      <c r="AT116" s="204"/>
      <c r="AU116" s="204"/>
      <c r="AV116" s="204"/>
      <c r="AW116" s="204"/>
      <c r="AX116" s="206"/>
    </row>
    <row r="117" spans="1:51" ht="33.7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325</v>
      </c>
      <c r="AC117" s="458"/>
      <c r="AD117" s="459"/>
      <c r="AE117" s="536" t="s">
        <v>639</v>
      </c>
      <c r="AF117" s="536"/>
      <c r="AG117" s="536"/>
      <c r="AH117" s="536"/>
      <c r="AI117" s="536" t="s">
        <v>639</v>
      </c>
      <c r="AJ117" s="536"/>
      <c r="AK117" s="536"/>
      <c r="AL117" s="536"/>
      <c r="AM117" s="536" t="s">
        <v>661</v>
      </c>
      <c r="AN117" s="536"/>
      <c r="AO117" s="536"/>
      <c r="AP117" s="536"/>
      <c r="AQ117" s="536" t="s">
        <v>664</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309</v>
      </c>
      <c r="AF118" s="232"/>
      <c r="AG118" s="232"/>
      <c r="AH118" s="232"/>
      <c r="AI118" s="232" t="s">
        <v>331</v>
      </c>
      <c r="AJ118" s="232"/>
      <c r="AK118" s="232"/>
      <c r="AL118" s="232"/>
      <c r="AM118" s="232" t="s">
        <v>428</v>
      </c>
      <c r="AN118" s="232"/>
      <c r="AO118" s="232"/>
      <c r="AP118" s="232"/>
      <c r="AQ118" s="575" t="s">
        <v>461</v>
      </c>
      <c r="AR118" s="576"/>
      <c r="AS118" s="576"/>
      <c r="AT118" s="576"/>
      <c r="AU118" s="576"/>
      <c r="AV118" s="576"/>
      <c r="AW118" s="576"/>
      <c r="AX118" s="577"/>
      <c r="AY118" s="77">
        <f>IF(SUBSTITUTE(SUBSTITUTE($G$119,"／",""),"　","")="",0,1)</f>
        <v>0</v>
      </c>
    </row>
    <row r="119" spans="1:51" ht="23.25"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309</v>
      </c>
      <c r="AF121" s="232"/>
      <c r="AG121" s="232"/>
      <c r="AH121" s="232"/>
      <c r="AI121" s="232" t="s">
        <v>331</v>
      </c>
      <c r="AJ121" s="232"/>
      <c r="AK121" s="232"/>
      <c r="AL121" s="232"/>
      <c r="AM121" s="232" t="s">
        <v>428</v>
      </c>
      <c r="AN121" s="232"/>
      <c r="AO121" s="232"/>
      <c r="AP121" s="232"/>
      <c r="AQ121" s="575" t="s">
        <v>461</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278</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309</v>
      </c>
      <c r="AF124" s="232"/>
      <c r="AG124" s="232"/>
      <c r="AH124" s="232"/>
      <c r="AI124" s="232" t="s">
        <v>331</v>
      </c>
      <c r="AJ124" s="232"/>
      <c r="AK124" s="232"/>
      <c r="AL124" s="232"/>
      <c r="AM124" s="232" t="s">
        <v>428</v>
      </c>
      <c r="AN124" s="232"/>
      <c r="AO124" s="232"/>
      <c r="AP124" s="232"/>
      <c r="AQ124" s="575" t="s">
        <v>461</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3" t="s">
        <v>280</v>
      </c>
      <c r="H125" s="373"/>
      <c r="I125" s="373"/>
      <c r="J125" s="373"/>
      <c r="K125" s="373"/>
      <c r="L125" s="373"/>
      <c r="M125" s="373"/>
      <c r="N125" s="373"/>
      <c r="O125" s="373"/>
      <c r="P125" s="373"/>
      <c r="Q125" s="373"/>
      <c r="R125" s="373"/>
      <c r="S125" s="373"/>
      <c r="T125" s="373"/>
      <c r="U125" s="373"/>
      <c r="V125" s="373"/>
      <c r="W125" s="373"/>
      <c r="X125" s="908"/>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09"/>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5"/>
      <c r="Z127" s="906"/>
      <c r="AA127" s="907"/>
      <c r="AB127" s="393" t="s">
        <v>11</v>
      </c>
      <c r="AC127" s="394"/>
      <c r="AD127" s="395"/>
      <c r="AE127" s="232" t="s">
        <v>309</v>
      </c>
      <c r="AF127" s="232"/>
      <c r="AG127" s="232"/>
      <c r="AH127" s="232"/>
      <c r="AI127" s="232" t="s">
        <v>331</v>
      </c>
      <c r="AJ127" s="232"/>
      <c r="AK127" s="232"/>
      <c r="AL127" s="232"/>
      <c r="AM127" s="232" t="s">
        <v>428</v>
      </c>
      <c r="AN127" s="232"/>
      <c r="AO127" s="232"/>
      <c r="AP127" s="232"/>
      <c r="AQ127" s="575" t="s">
        <v>461</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3" t="s">
        <v>280</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324</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t="s">
        <v>639</v>
      </c>
      <c r="AV133" s="186"/>
      <c r="AW133" s="121" t="s">
        <v>175</v>
      </c>
      <c r="AX133" s="181"/>
      <c r="AY133">
        <f>$AY$132</f>
        <v>1</v>
      </c>
    </row>
    <row r="134" spans="1:51" ht="39.75" customHeight="1" x14ac:dyDescent="0.15">
      <c r="A134" s="175"/>
      <c r="B134" s="172"/>
      <c r="C134" s="166"/>
      <c r="D134" s="172"/>
      <c r="E134" s="166"/>
      <c r="F134" s="167"/>
      <c r="G134" s="92" t="s">
        <v>639</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t="s">
        <v>639</v>
      </c>
      <c r="AF134" s="193"/>
      <c r="AG134" s="193"/>
      <c r="AH134" s="193"/>
      <c r="AI134" s="192" t="s">
        <v>639</v>
      </c>
      <c r="AJ134" s="193"/>
      <c r="AK134" s="193"/>
      <c r="AL134" s="193"/>
      <c r="AM134" s="192" t="s">
        <v>661</v>
      </c>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t="s">
        <v>639</v>
      </c>
      <c r="AF135" s="193"/>
      <c r="AG135" s="193"/>
      <c r="AH135" s="193"/>
      <c r="AI135" s="192" t="s">
        <v>639</v>
      </c>
      <c r="AJ135" s="193"/>
      <c r="AK135" s="193"/>
      <c r="AL135" s="193"/>
      <c r="AM135" s="192" t="s">
        <v>661</v>
      </c>
      <c r="AN135" s="193"/>
      <c r="AO135" s="193"/>
      <c r="AP135" s="193"/>
      <c r="AQ135" s="192" t="s">
        <v>639</v>
      </c>
      <c r="AR135" s="193"/>
      <c r="AS135" s="193"/>
      <c r="AT135" s="193"/>
      <c r="AU135" s="192" t="s">
        <v>639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0"/>
      <c r="E430" s="160" t="s">
        <v>318</v>
      </c>
      <c r="F430" s="876"/>
      <c r="G430" s="877" t="s">
        <v>204</v>
      </c>
      <c r="H430" s="111"/>
      <c r="I430" s="111"/>
      <c r="J430" s="878" t="s">
        <v>639</v>
      </c>
      <c r="K430" s="879"/>
      <c r="L430" s="879"/>
      <c r="M430" s="879"/>
      <c r="N430" s="879"/>
      <c r="O430" s="879"/>
      <c r="P430" s="879"/>
      <c r="Q430" s="879"/>
      <c r="R430" s="879"/>
      <c r="S430" s="879"/>
      <c r="T430" s="880"/>
      <c r="U430" s="573" t="s">
        <v>686</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1"/>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661</v>
      </c>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661</v>
      </c>
      <c r="AN434" s="193"/>
      <c r="AO434" s="193"/>
      <c r="AP434" s="322"/>
      <c r="AQ434" s="321" t="s">
        <v>639</v>
      </c>
      <c r="AR434" s="193"/>
      <c r="AS434" s="193"/>
      <c r="AT434" s="322"/>
      <c r="AU434" s="193" t="s">
        <v>639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t="s">
        <v>639</v>
      </c>
      <c r="AF435" s="193"/>
      <c r="AG435" s="193"/>
      <c r="AH435" s="322"/>
      <c r="AI435" s="321" t="s">
        <v>639</v>
      </c>
      <c r="AJ435" s="193"/>
      <c r="AK435" s="193"/>
      <c r="AL435" s="193"/>
      <c r="AM435" s="321" t="s">
        <v>661</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3.25" customHeight="1" x14ac:dyDescent="0.15">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661</v>
      </c>
      <c r="AN458" s="193"/>
      <c r="AO458" s="193"/>
      <c r="AP458" s="322"/>
      <c r="AQ458" s="321" t="s">
        <v>639</v>
      </c>
      <c r="AR458" s="193"/>
      <c r="AS458" s="193"/>
      <c r="AT458" s="322"/>
      <c r="AU458" s="193" t="s">
        <v>639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193"/>
      <c r="AM459" s="321" t="s">
        <v>661</v>
      </c>
      <c r="AN459" s="193"/>
      <c r="AO459" s="193"/>
      <c r="AP459" s="322"/>
      <c r="AQ459" s="321" t="s">
        <v>639</v>
      </c>
      <c r="AR459" s="193"/>
      <c r="AS459" s="193"/>
      <c r="AT459" s="322"/>
      <c r="AU459" s="193" t="s">
        <v>639</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t="s">
        <v>639</v>
      </c>
      <c r="AF460" s="193"/>
      <c r="AG460" s="193"/>
      <c r="AH460" s="322"/>
      <c r="AI460" s="321" t="s">
        <v>639</v>
      </c>
      <c r="AJ460" s="193"/>
      <c r="AK460" s="193"/>
      <c r="AL460" s="193"/>
      <c r="AM460" s="321" t="s">
        <v>661</v>
      </c>
      <c r="AN460" s="193"/>
      <c r="AO460" s="193"/>
      <c r="AP460" s="322"/>
      <c r="AQ460" s="321" t="s">
        <v>639</v>
      </c>
      <c r="AR460" s="193"/>
      <c r="AS460" s="193"/>
      <c r="AT460" s="322"/>
      <c r="AU460" s="193" t="s">
        <v>639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4.25" customHeight="1" x14ac:dyDescent="0.15">
      <c r="A482" s="175"/>
      <c r="B482" s="172"/>
      <c r="C482" s="166"/>
      <c r="D482" s="172"/>
      <c r="E482" s="113" t="s">
        <v>661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4.2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thickBot="1" x14ac:dyDescent="0.2">
      <c r="A484" s="175"/>
      <c r="B484" s="172"/>
      <c r="C484" s="166"/>
      <c r="D484" s="172"/>
      <c r="E484" s="160" t="s">
        <v>321</v>
      </c>
      <c r="F484" s="161"/>
      <c r="G484" s="877" t="s">
        <v>204</v>
      </c>
      <c r="H484" s="111"/>
      <c r="I484" s="111"/>
      <c r="J484" s="878"/>
      <c r="K484" s="879"/>
      <c r="L484" s="879"/>
      <c r="M484" s="879"/>
      <c r="N484" s="879"/>
      <c r="O484" s="879"/>
      <c r="P484" s="879"/>
      <c r="Q484" s="879"/>
      <c r="R484" s="879"/>
      <c r="S484" s="879"/>
      <c r="T484" s="880"/>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1"/>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7" t="s">
        <v>204</v>
      </c>
      <c r="H538" s="111"/>
      <c r="I538" s="111"/>
      <c r="J538" s="878"/>
      <c r="K538" s="879"/>
      <c r="L538" s="879"/>
      <c r="M538" s="879"/>
      <c r="N538" s="879"/>
      <c r="O538" s="879"/>
      <c r="P538" s="879"/>
      <c r="Q538" s="879"/>
      <c r="R538" s="879"/>
      <c r="S538" s="879"/>
      <c r="T538" s="880"/>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1"/>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7" t="s">
        <v>204</v>
      </c>
      <c r="H592" s="111"/>
      <c r="I592" s="111"/>
      <c r="J592" s="878"/>
      <c r="K592" s="879"/>
      <c r="L592" s="879"/>
      <c r="M592" s="879"/>
      <c r="N592" s="879"/>
      <c r="O592" s="879"/>
      <c r="P592" s="879"/>
      <c r="Q592" s="879"/>
      <c r="R592" s="879"/>
      <c r="S592" s="879"/>
      <c r="T592" s="880"/>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1"/>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7" t="s">
        <v>204</v>
      </c>
      <c r="H646" s="111"/>
      <c r="I646" s="111"/>
      <c r="J646" s="878"/>
      <c r="K646" s="879"/>
      <c r="L646" s="879"/>
      <c r="M646" s="879"/>
      <c r="N646" s="879"/>
      <c r="O646" s="879"/>
      <c r="P646" s="879"/>
      <c r="Q646" s="879"/>
      <c r="R646" s="879"/>
      <c r="S646" s="879"/>
      <c r="T646" s="880"/>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1"/>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5" t="s">
        <v>46</v>
      </c>
      <c r="B700" s="886"/>
      <c r="C700" s="886"/>
      <c r="D700" s="886"/>
      <c r="E700" s="886"/>
      <c r="F700" s="886"/>
      <c r="G700" s="886"/>
      <c r="H700" s="886"/>
      <c r="I700" s="886"/>
      <c r="J700" s="886"/>
      <c r="K700" s="886"/>
      <c r="L700" s="886"/>
      <c r="M700" s="886"/>
      <c r="N700" s="886"/>
      <c r="O700" s="886"/>
      <c r="P700" s="886"/>
      <c r="Q700" s="886"/>
      <c r="R700" s="886"/>
      <c r="S700" s="886"/>
      <c r="T700" s="886"/>
      <c r="U700" s="886"/>
      <c r="V700" s="886"/>
      <c r="W700" s="886"/>
      <c r="X700" s="886"/>
      <c r="Y700" s="886"/>
      <c r="Z700" s="886"/>
      <c r="AA700" s="886"/>
      <c r="AB700" s="886"/>
      <c r="AC700" s="886"/>
      <c r="AD700" s="886"/>
      <c r="AE700" s="886"/>
      <c r="AF700" s="886"/>
      <c r="AG700" s="886"/>
      <c r="AH700" s="886"/>
      <c r="AI700" s="886"/>
      <c r="AJ700" s="886"/>
      <c r="AK700" s="886"/>
      <c r="AL700" s="886"/>
      <c r="AM700" s="886"/>
      <c r="AN700" s="886"/>
      <c r="AO700" s="886"/>
      <c r="AP700" s="886"/>
      <c r="AQ700" s="886"/>
      <c r="AR700" s="886"/>
      <c r="AS700" s="886"/>
      <c r="AT700" s="886"/>
      <c r="AU700" s="886"/>
      <c r="AV700" s="886"/>
      <c r="AW700" s="886"/>
      <c r="AX700" s="887"/>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2" t="s">
        <v>30</v>
      </c>
      <c r="AH701" s="362"/>
      <c r="AI701" s="362"/>
      <c r="AJ701" s="362"/>
      <c r="AK701" s="362"/>
      <c r="AL701" s="362"/>
      <c r="AM701" s="362"/>
      <c r="AN701" s="362"/>
      <c r="AO701" s="362"/>
      <c r="AP701" s="362"/>
      <c r="AQ701" s="362"/>
      <c r="AR701" s="362"/>
      <c r="AS701" s="362"/>
      <c r="AT701" s="362"/>
      <c r="AU701" s="362"/>
      <c r="AV701" s="362"/>
      <c r="AW701" s="362"/>
      <c r="AX701" s="803"/>
    </row>
    <row r="702" spans="1:51" ht="84.75" customHeight="1" x14ac:dyDescent="0.15">
      <c r="A702" s="848" t="s">
        <v>139</v>
      </c>
      <c r="B702" s="849"/>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659</v>
      </c>
      <c r="AE702" s="327"/>
      <c r="AF702" s="327"/>
      <c r="AG702" s="365" t="s">
        <v>685</v>
      </c>
      <c r="AH702" s="366"/>
      <c r="AI702" s="366"/>
      <c r="AJ702" s="366"/>
      <c r="AK702" s="366"/>
      <c r="AL702" s="366"/>
      <c r="AM702" s="366"/>
      <c r="AN702" s="366"/>
      <c r="AO702" s="366"/>
      <c r="AP702" s="366"/>
      <c r="AQ702" s="366"/>
      <c r="AR702" s="366"/>
      <c r="AS702" s="366"/>
      <c r="AT702" s="366"/>
      <c r="AU702" s="366"/>
      <c r="AV702" s="366"/>
      <c r="AW702" s="366"/>
      <c r="AX702" s="367"/>
    </row>
    <row r="703" spans="1:51" ht="46.5" customHeight="1" x14ac:dyDescent="0.15">
      <c r="A703" s="850"/>
      <c r="B703" s="851"/>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72"/>
      <c r="AD703" s="307" t="s">
        <v>659</v>
      </c>
      <c r="AE703" s="308"/>
      <c r="AF703" s="308"/>
      <c r="AG703" s="89" t="s">
        <v>678</v>
      </c>
      <c r="AH703" s="90"/>
      <c r="AI703" s="90"/>
      <c r="AJ703" s="90"/>
      <c r="AK703" s="90"/>
      <c r="AL703" s="90"/>
      <c r="AM703" s="90"/>
      <c r="AN703" s="90"/>
      <c r="AO703" s="90"/>
      <c r="AP703" s="90"/>
      <c r="AQ703" s="90"/>
      <c r="AR703" s="90"/>
      <c r="AS703" s="90"/>
      <c r="AT703" s="90"/>
      <c r="AU703" s="90"/>
      <c r="AV703" s="90"/>
      <c r="AW703" s="90"/>
      <c r="AX703" s="91"/>
    </row>
    <row r="704" spans="1:51" ht="42" customHeight="1" x14ac:dyDescent="0.15">
      <c r="A704" s="852"/>
      <c r="B704" s="853"/>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766" t="s">
        <v>659</v>
      </c>
      <c r="AE704" s="767"/>
      <c r="AF704" s="767"/>
      <c r="AG704" s="153" t="s">
        <v>679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799" t="s">
        <v>40</v>
      </c>
      <c r="D705" s="800"/>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1"/>
      <c r="AD705" s="698" t="s">
        <v>677</v>
      </c>
      <c r="AE705" s="699"/>
      <c r="AF705" s="699"/>
      <c r="AG705" s="113" t="s">
        <v>683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300</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680</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3" t="s">
        <v>680</v>
      </c>
      <c r="AE707" s="814"/>
      <c r="AF707" s="814"/>
      <c r="AG707" s="153"/>
      <c r="AH707" s="96"/>
      <c r="AI707" s="96"/>
      <c r="AJ707" s="96"/>
      <c r="AK707" s="96"/>
      <c r="AL707" s="96"/>
      <c r="AM707" s="96"/>
      <c r="AN707" s="96"/>
      <c r="AO707" s="96"/>
      <c r="AP707" s="96"/>
      <c r="AQ707" s="96"/>
      <c r="AR707" s="96"/>
      <c r="AS707" s="96"/>
      <c r="AT707" s="96"/>
      <c r="AU707" s="96"/>
      <c r="AV707" s="96"/>
      <c r="AW707" s="96"/>
      <c r="AX707" s="154"/>
    </row>
    <row r="708" spans="1:50" ht="68.25" customHeight="1" x14ac:dyDescent="0.15">
      <c r="A708" s="626"/>
      <c r="B708" s="628"/>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88" t="s">
        <v>659</v>
      </c>
      <c r="AE708" s="589"/>
      <c r="AF708" s="589"/>
      <c r="AG708" s="726" t="s">
        <v>681</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7" t="s">
        <v>677</v>
      </c>
      <c r="AE709" s="308"/>
      <c r="AF709" s="308"/>
      <c r="AG709" s="89" t="s">
        <v>683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7" t="s">
        <v>677</v>
      </c>
      <c r="AE710" s="308"/>
      <c r="AF710" s="308"/>
      <c r="AG710" s="89" t="s">
        <v>683</v>
      </c>
      <c r="AH710" s="90"/>
      <c r="AI710" s="90"/>
      <c r="AJ710" s="90"/>
      <c r="AK710" s="90"/>
      <c r="AL710" s="90"/>
      <c r="AM710" s="90"/>
      <c r="AN710" s="90"/>
      <c r="AO710" s="90"/>
      <c r="AP710" s="90"/>
      <c r="AQ710" s="90"/>
      <c r="AR710" s="90"/>
      <c r="AS710" s="90"/>
      <c r="AT710" s="90"/>
      <c r="AU710" s="90"/>
      <c r="AV710" s="90"/>
      <c r="AW710" s="90"/>
      <c r="AX710" s="91"/>
    </row>
    <row r="711" spans="1:50" ht="30"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7" t="s">
        <v>659</v>
      </c>
      <c r="AE711" s="308"/>
      <c r="AF711" s="308"/>
      <c r="AG711" s="89" t="s">
        <v>682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6" t="s">
        <v>677</v>
      </c>
      <c r="AE712" s="767"/>
      <c r="AF712" s="767"/>
      <c r="AG712" s="89" t="s">
        <v>325</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6"/>
      <c r="B713" s="628"/>
      <c r="C713" s="926" t="s">
        <v>268</v>
      </c>
      <c r="D713" s="927"/>
      <c r="E713" s="927"/>
      <c r="F713" s="927"/>
      <c r="G713" s="927"/>
      <c r="H713" s="927"/>
      <c r="I713" s="927"/>
      <c r="J713" s="927"/>
      <c r="K713" s="927"/>
      <c r="L713" s="927"/>
      <c r="M713" s="927"/>
      <c r="N713" s="927"/>
      <c r="O713" s="927"/>
      <c r="P713" s="927"/>
      <c r="Q713" s="927"/>
      <c r="R713" s="927"/>
      <c r="S713" s="927"/>
      <c r="T713" s="927"/>
      <c r="U713" s="927"/>
      <c r="V713" s="927"/>
      <c r="W713" s="927"/>
      <c r="X713" s="927"/>
      <c r="Y713" s="927"/>
      <c r="Z713" s="927"/>
      <c r="AA713" s="927"/>
      <c r="AB713" s="927"/>
      <c r="AC713" s="928"/>
      <c r="AD713" s="307" t="s">
        <v>677</v>
      </c>
      <c r="AE713" s="308"/>
      <c r="AF713" s="647"/>
      <c r="AG713" s="89" t="s">
        <v>683</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677</v>
      </c>
      <c r="AE714" s="789"/>
      <c r="AF714" s="790"/>
      <c r="AG714" s="720" t="s">
        <v>683</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659</v>
      </c>
      <c r="AE715" s="589"/>
      <c r="AF715" s="640"/>
      <c r="AG715" s="726" t="s">
        <v>688</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677</v>
      </c>
      <c r="AE716" s="611"/>
      <c r="AF716" s="611"/>
      <c r="AG716" s="89" t="s">
        <v>683</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7" t="s">
        <v>689</v>
      </c>
      <c r="AE717" s="308"/>
      <c r="AF717" s="308"/>
      <c r="AG717" s="89" t="s">
        <v>690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7" t="s">
        <v>677</v>
      </c>
      <c r="AE718" s="308"/>
      <c r="AF718" s="308"/>
      <c r="AG718" s="115" t="s">
        <v>683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677</v>
      </c>
      <c r="AE719" s="589"/>
      <c r="AF719" s="589"/>
      <c r="AG719" s="113" t="s">
        <v>683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t="s">
        <v>676</v>
      </c>
      <c r="K721" s="273"/>
      <c r="L721" s="63" t="str">
        <f>IF(M721="","","-")</f>
        <v/>
      </c>
      <c r="M721" s="64"/>
      <c r="N721" s="286" t="s">
        <v>676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3" t="s">
        <v>52</v>
      </c>
      <c r="D726" s="815"/>
      <c r="E726" s="815"/>
      <c r="F726" s="816"/>
      <c r="G726" s="562" t="s">
        <v>693</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684</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30" customHeight="1" thickBot="1" x14ac:dyDescent="0.2">
      <c r="A729" s="618" t="s">
        <v>663</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t="s">
        <v>136</v>
      </c>
      <c r="B731" s="658"/>
      <c r="C731" s="658"/>
      <c r="D731" s="658"/>
      <c r="E731" s="659"/>
      <c r="F731" s="713" t="s">
        <v>694</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t="s">
        <v>137</v>
      </c>
      <c r="B733" s="658"/>
      <c r="C733" s="658"/>
      <c r="D733" s="658"/>
      <c r="E733" s="659"/>
      <c r="F733" s="621" t="s">
        <v>695</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30" customHeight="1" thickBot="1" x14ac:dyDescent="0.2">
      <c r="A735" s="774" t="s">
        <v>676</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69" t="s">
        <v>591</v>
      </c>
      <c r="B737" s="196"/>
      <c r="C737" s="196"/>
      <c r="D737" s="197"/>
      <c r="E737" s="933" t="s">
        <v>650</v>
      </c>
      <c r="F737" s="934"/>
      <c r="G737" s="934"/>
      <c r="H737" s="934"/>
      <c r="I737" s="934"/>
      <c r="J737" s="934"/>
      <c r="K737" s="934"/>
      <c r="L737" s="934"/>
      <c r="M737" s="934"/>
      <c r="N737" s="934"/>
      <c r="O737" s="934"/>
      <c r="P737" s="936"/>
      <c r="Q737" s="933"/>
      <c r="R737" s="934"/>
      <c r="S737" s="934"/>
      <c r="T737" s="934"/>
      <c r="U737" s="934"/>
      <c r="V737" s="934"/>
      <c r="W737" s="934"/>
      <c r="X737" s="934"/>
      <c r="Y737" s="934"/>
      <c r="Z737" s="934"/>
      <c r="AA737" s="934"/>
      <c r="AB737" s="936"/>
      <c r="AC737" s="933"/>
      <c r="AD737" s="934"/>
      <c r="AE737" s="934"/>
      <c r="AF737" s="934"/>
      <c r="AG737" s="934"/>
      <c r="AH737" s="934"/>
      <c r="AI737" s="934"/>
      <c r="AJ737" s="934"/>
      <c r="AK737" s="934"/>
      <c r="AL737" s="934"/>
      <c r="AM737" s="934"/>
      <c r="AN737" s="936"/>
      <c r="AO737" s="933"/>
      <c r="AP737" s="934"/>
      <c r="AQ737" s="934"/>
      <c r="AR737" s="934"/>
      <c r="AS737" s="934"/>
      <c r="AT737" s="934"/>
      <c r="AU737" s="934"/>
      <c r="AV737" s="934"/>
      <c r="AW737" s="934"/>
      <c r="AX737" s="935"/>
      <c r="AY737" s="82"/>
    </row>
    <row r="738" spans="1:51" ht="24.75" customHeight="1" x14ac:dyDescent="0.15">
      <c r="A738" s="346" t="s">
        <v>316</v>
      </c>
      <c r="B738" s="346"/>
      <c r="C738" s="346"/>
      <c r="D738" s="346"/>
      <c r="E738" s="933" t="s">
        <v>651</v>
      </c>
      <c r="F738" s="934"/>
      <c r="G738" s="934"/>
      <c r="H738" s="934"/>
      <c r="I738" s="934"/>
      <c r="J738" s="934"/>
      <c r="K738" s="934"/>
      <c r="L738" s="934"/>
      <c r="M738" s="934"/>
      <c r="N738" s="934"/>
      <c r="O738" s="934"/>
      <c r="P738" s="936"/>
      <c r="Q738" s="933"/>
      <c r="R738" s="934"/>
      <c r="S738" s="934"/>
      <c r="T738" s="934"/>
      <c r="U738" s="934"/>
      <c r="V738" s="934"/>
      <c r="W738" s="934"/>
      <c r="X738" s="934"/>
      <c r="Y738" s="934"/>
      <c r="Z738" s="934"/>
      <c r="AA738" s="934"/>
      <c r="AB738" s="936"/>
      <c r="AC738" s="933"/>
      <c r="AD738" s="934"/>
      <c r="AE738" s="934"/>
      <c r="AF738" s="934"/>
      <c r="AG738" s="934"/>
      <c r="AH738" s="934"/>
      <c r="AI738" s="934"/>
      <c r="AJ738" s="934"/>
      <c r="AK738" s="934"/>
      <c r="AL738" s="934"/>
      <c r="AM738" s="934"/>
      <c r="AN738" s="936"/>
      <c r="AO738" s="933"/>
      <c r="AP738" s="934"/>
      <c r="AQ738" s="934"/>
      <c r="AR738" s="934"/>
      <c r="AS738" s="934"/>
      <c r="AT738" s="934"/>
      <c r="AU738" s="934"/>
      <c r="AV738" s="934"/>
      <c r="AW738" s="934"/>
      <c r="AX738" s="935"/>
    </row>
    <row r="739" spans="1:51" ht="24.75" customHeight="1" x14ac:dyDescent="0.15">
      <c r="A739" s="346" t="s">
        <v>315</v>
      </c>
      <c r="B739" s="346"/>
      <c r="C739" s="346"/>
      <c r="D739" s="346"/>
      <c r="E739" s="933" t="s">
        <v>652</v>
      </c>
      <c r="F739" s="934"/>
      <c r="G739" s="934"/>
      <c r="H739" s="934"/>
      <c r="I739" s="934"/>
      <c r="J739" s="934"/>
      <c r="K739" s="934"/>
      <c r="L739" s="934"/>
      <c r="M739" s="934"/>
      <c r="N739" s="934"/>
      <c r="O739" s="934"/>
      <c r="P739" s="936"/>
      <c r="Q739" s="933"/>
      <c r="R739" s="934"/>
      <c r="S739" s="934"/>
      <c r="T739" s="934"/>
      <c r="U739" s="934"/>
      <c r="V739" s="934"/>
      <c r="W739" s="934"/>
      <c r="X739" s="934"/>
      <c r="Y739" s="934"/>
      <c r="Z739" s="934"/>
      <c r="AA739" s="934"/>
      <c r="AB739" s="936"/>
      <c r="AC739" s="933"/>
      <c r="AD739" s="934"/>
      <c r="AE739" s="934"/>
      <c r="AF739" s="934"/>
      <c r="AG739" s="934"/>
      <c r="AH739" s="934"/>
      <c r="AI739" s="934"/>
      <c r="AJ739" s="934"/>
      <c r="AK739" s="934"/>
      <c r="AL739" s="934"/>
      <c r="AM739" s="934"/>
      <c r="AN739" s="936"/>
      <c r="AO739" s="933"/>
      <c r="AP739" s="934"/>
      <c r="AQ739" s="934"/>
      <c r="AR739" s="934"/>
      <c r="AS739" s="934"/>
      <c r="AT739" s="934"/>
      <c r="AU739" s="934"/>
      <c r="AV739" s="934"/>
      <c r="AW739" s="934"/>
      <c r="AX739" s="935"/>
    </row>
    <row r="740" spans="1:51" ht="24.75" customHeight="1" x14ac:dyDescent="0.15">
      <c r="A740" s="346" t="s">
        <v>314</v>
      </c>
      <c r="B740" s="346"/>
      <c r="C740" s="346"/>
      <c r="D740" s="346"/>
      <c r="E740" s="933" t="s">
        <v>653</v>
      </c>
      <c r="F740" s="934"/>
      <c r="G740" s="934"/>
      <c r="H740" s="934"/>
      <c r="I740" s="934"/>
      <c r="J740" s="934"/>
      <c r="K740" s="934"/>
      <c r="L740" s="934"/>
      <c r="M740" s="934"/>
      <c r="N740" s="934"/>
      <c r="O740" s="934"/>
      <c r="P740" s="936"/>
      <c r="Q740" s="933"/>
      <c r="R740" s="934"/>
      <c r="S740" s="934"/>
      <c r="T740" s="934"/>
      <c r="U740" s="934"/>
      <c r="V740" s="934"/>
      <c r="W740" s="934"/>
      <c r="X740" s="934"/>
      <c r="Y740" s="934"/>
      <c r="Z740" s="934"/>
      <c r="AA740" s="934"/>
      <c r="AB740" s="936"/>
      <c r="AC740" s="933"/>
      <c r="AD740" s="934"/>
      <c r="AE740" s="934"/>
      <c r="AF740" s="934"/>
      <c r="AG740" s="934"/>
      <c r="AH740" s="934"/>
      <c r="AI740" s="934"/>
      <c r="AJ740" s="934"/>
      <c r="AK740" s="934"/>
      <c r="AL740" s="934"/>
      <c r="AM740" s="934"/>
      <c r="AN740" s="936"/>
      <c r="AO740" s="933"/>
      <c r="AP740" s="934"/>
      <c r="AQ740" s="934"/>
      <c r="AR740" s="934"/>
      <c r="AS740" s="934"/>
      <c r="AT740" s="934"/>
      <c r="AU740" s="934"/>
      <c r="AV740" s="934"/>
      <c r="AW740" s="934"/>
      <c r="AX740" s="935"/>
    </row>
    <row r="741" spans="1:51" ht="24.75" customHeight="1" x14ac:dyDescent="0.15">
      <c r="A741" s="346" t="s">
        <v>313</v>
      </c>
      <c r="B741" s="346"/>
      <c r="C741" s="346"/>
      <c r="D741" s="346"/>
      <c r="E741" s="933" t="s">
        <v>654</v>
      </c>
      <c r="F741" s="934"/>
      <c r="G741" s="934"/>
      <c r="H741" s="934"/>
      <c r="I741" s="934"/>
      <c r="J741" s="934"/>
      <c r="K741" s="934"/>
      <c r="L741" s="934"/>
      <c r="M741" s="934"/>
      <c r="N741" s="934"/>
      <c r="O741" s="934"/>
      <c r="P741" s="936"/>
      <c r="Q741" s="933"/>
      <c r="R741" s="934"/>
      <c r="S741" s="934"/>
      <c r="T741" s="934"/>
      <c r="U741" s="934"/>
      <c r="V741" s="934"/>
      <c r="W741" s="934"/>
      <c r="X741" s="934"/>
      <c r="Y741" s="934"/>
      <c r="Z741" s="934"/>
      <c r="AA741" s="934"/>
      <c r="AB741" s="936"/>
      <c r="AC741" s="933"/>
      <c r="AD741" s="934"/>
      <c r="AE741" s="934"/>
      <c r="AF741" s="934"/>
      <c r="AG741" s="934"/>
      <c r="AH741" s="934"/>
      <c r="AI741" s="934"/>
      <c r="AJ741" s="934"/>
      <c r="AK741" s="934"/>
      <c r="AL741" s="934"/>
      <c r="AM741" s="934"/>
      <c r="AN741" s="936"/>
      <c r="AO741" s="933"/>
      <c r="AP741" s="934"/>
      <c r="AQ741" s="934"/>
      <c r="AR741" s="934"/>
      <c r="AS741" s="934"/>
      <c r="AT741" s="934"/>
      <c r="AU741" s="934"/>
      <c r="AV741" s="934"/>
      <c r="AW741" s="934"/>
      <c r="AX741" s="935"/>
    </row>
    <row r="742" spans="1:51" ht="24.75" customHeight="1" x14ac:dyDescent="0.15">
      <c r="A742" s="346" t="s">
        <v>312</v>
      </c>
      <c r="B742" s="346"/>
      <c r="C742" s="346"/>
      <c r="D742" s="346"/>
      <c r="E742" s="933" t="s">
        <v>655</v>
      </c>
      <c r="F742" s="934"/>
      <c r="G742" s="934"/>
      <c r="H742" s="934"/>
      <c r="I742" s="934"/>
      <c r="J742" s="934"/>
      <c r="K742" s="934"/>
      <c r="L742" s="934"/>
      <c r="M742" s="934"/>
      <c r="N742" s="934"/>
      <c r="O742" s="934"/>
      <c r="P742" s="936"/>
      <c r="Q742" s="933"/>
      <c r="R742" s="934"/>
      <c r="S742" s="934"/>
      <c r="T742" s="934"/>
      <c r="U742" s="934"/>
      <c r="V742" s="934"/>
      <c r="W742" s="934"/>
      <c r="X742" s="934"/>
      <c r="Y742" s="934"/>
      <c r="Z742" s="934"/>
      <c r="AA742" s="934"/>
      <c r="AB742" s="936"/>
      <c r="AC742" s="933"/>
      <c r="AD742" s="934"/>
      <c r="AE742" s="934"/>
      <c r="AF742" s="934"/>
      <c r="AG742" s="934"/>
      <c r="AH742" s="934"/>
      <c r="AI742" s="934"/>
      <c r="AJ742" s="934"/>
      <c r="AK742" s="934"/>
      <c r="AL742" s="934"/>
      <c r="AM742" s="934"/>
      <c r="AN742" s="936"/>
      <c r="AO742" s="933"/>
      <c r="AP742" s="934"/>
      <c r="AQ742" s="934"/>
      <c r="AR742" s="934"/>
      <c r="AS742" s="934"/>
      <c r="AT742" s="934"/>
      <c r="AU742" s="934"/>
      <c r="AV742" s="934"/>
      <c r="AW742" s="934"/>
      <c r="AX742" s="935"/>
    </row>
    <row r="743" spans="1:51" ht="24.75" customHeight="1" x14ac:dyDescent="0.15">
      <c r="A743" s="346" t="s">
        <v>311</v>
      </c>
      <c r="B743" s="346"/>
      <c r="C743" s="346"/>
      <c r="D743" s="346"/>
      <c r="E743" s="933" t="s">
        <v>656</v>
      </c>
      <c r="F743" s="934"/>
      <c r="G743" s="934"/>
      <c r="H743" s="934"/>
      <c r="I743" s="934"/>
      <c r="J743" s="934"/>
      <c r="K743" s="934"/>
      <c r="L743" s="934"/>
      <c r="M743" s="934"/>
      <c r="N743" s="934"/>
      <c r="O743" s="934"/>
      <c r="P743" s="936"/>
      <c r="Q743" s="933"/>
      <c r="R743" s="934"/>
      <c r="S743" s="934"/>
      <c r="T743" s="934"/>
      <c r="U743" s="934"/>
      <c r="V743" s="934"/>
      <c r="W743" s="934"/>
      <c r="X743" s="934"/>
      <c r="Y743" s="934"/>
      <c r="Z743" s="934"/>
      <c r="AA743" s="934"/>
      <c r="AB743" s="936"/>
      <c r="AC743" s="933"/>
      <c r="AD743" s="934"/>
      <c r="AE743" s="934"/>
      <c r="AF743" s="934"/>
      <c r="AG743" s="934"/>
      <c r="AH743" s="934"/>
      <c r="AI743" s="934"/>
      <c r="AJ743" s="934"/>
      <c r="AK743" s="934"/>
      <c r="AL743" s="934"/>
      <c r="AM743" s="934"/>
      <c r="AN743" s="936"/>
      <c r="AO743" s="933"/>
      <c r="AP743" s="934"/>
      <c r="AQ743" s="934"/>
      <c r="AR743" s="934"/>
      <c r="AS743" s="934"/>
      <c r="AT743" s="934"/>
      <c r="AU743" s="934"/>
      <c r="AV743" s="934"/>
      <c r="AW743" s="934"/>
      <c r="AX743" s="935"/>
    </row>
    <row r="744" spans="1:51" ht="24.75" customHeight="1" x14ac:dyDescent="0.15">
      <c r="A744" s="346" t="s">
        <v>310</v>
      </c>
      <c r="B744" s="346"/>
      <c r="C744" s="346"/>
      <c r="D744" s="346"/>
      <c r="E744" s="933" t="s">
        <v>657</v>
      </c>
      <c r="F744" s="934"/>
      <c r="G744" s="934"/>
      <c r="H744" s="934"/>
      <c r="I744" s="934"/>
      <c r="J744" s="934"/>
      <c r="K744" s="934"/>
      <c r="L744" s="934"/>
      <c r="M744" s="934"/>
      <c r="N744" s="934"/>
      <c r="O744" s="934"/>
      <c r="P744" s="936"/>
      <c r="Q744" s="933"/>
      <c r="R744" s="934"/>
      <c r="S744" s="934"/>
      <c r="T744" s="934"/>
      <c r="U744" s="934"/>
      <c r="V744" s="934"/>
      <c r="W744" s="934"/>
      <c r="X744" s="934"/>
      <c r="Y744" s="934"/>
      <c r="Z744" s="934"/>
      <c r="AA744" s="934"/>
      <c r="AB744" s="936"/>
      <c r="AC744" s="933"/>
      <c r="AD744" s="934"/>
      <c r="AE744" s="934"/>
      <c r="AF744" s="934"/>
      <c r="AG744" s="934"/>
      <c r="AH744" s="934"/>
      <c r="AI744" s="934"/>
      <c r="AJ744" s="934"/>
      <c r="AK744" s="934"/>
      <c r="AL744" s="934"/>
      <c r="AM744" s="934"/>
      <c r="AN744" s="936"/>
      <c r="AO744" s="933"/>
      <c r="AP744" s="934"/>
      <c r="AQ744" s="934"/>
      <c r="AR744" s="934"/>
      <c r="AS744" s="934"/>
      <c r="AT744" s="934"/>
      <c r="AU744" s="934"/>
      <c r="AV744" s="934"/>
      <c r="AW744" s="934"/>
      <c r="AX744" s="935"/>
    </row>
    <row r="745" spans="1:51" ht="24.75" customHeight="1" x14ac:dyDescent="0.15">
      <c r="A745" s="346" t="s">
        <v>309</v>
      </c>
      <c r="B745" s="346"/>
      <c r="C745" s="346"/>
      <c r="D745" s="346"/>
      <c r="E745" s="970" t="s">
        <v>658</v>
      </c>
      <c r="F745" s="971"/>
      <c r="G745" s="971"/>
      <c r="H745" s="971"/>
      <c r="I745" s="971"/>
      <c r="J745" s="971"/>
      <c r="K745" s="971"/>
      <c r="L745" s="971"/>
      <c r="M745" s="971"/>
      <c r="N745" s="971"/>
      <c r="O745" s="971"/>
      <c r="P745" s="972"/>
      <c r="Q745" s="970"/>
      <c r="R745" s="971"/>
      <c r="S745" s="971"/>
      <c r="T745" s="971"/>
      <c r="U745" s="971"/>
      <c r="V745" s="971"/>
      <c r="W745" s="971"/>
      <c r="X745" s="971"/>
      <c r="Y745" s="971"/>
      <c r="Z745" s="971"/>
      <c r="AA745" s="971"/>
      <c r="AB745" s="972"/>
      <c r="AC745" s="970"/>
      <c r="AD745" s="971"/>
      <c r="AE745" s="971"/>
      <c r="AF745" s="971"/>
      <c r="AG745" s="971"/>
      <c r="AH745" s="971"/>
      <c r="AI745" s="971"/>
      <c r="AJ745" s="971"/>
      <c r="AK745" s="971"/>
      <c r="AL745" s="971"/>
      <c r="AM745" s="971"/>
      <c r="AN745" s="972"/>
      <c r="AO745" s="933"/>
      <c r="AP745" s="934"/>
      <c r="AQ745" s="934"/>
      <c r="AR745" s="934"/>
      <c r="AS745" s="934"/>
      <c r="AT745" s="934"/>
      <c r="AU745" s="934"/>
      <c r="AV745" s="934"/>
      <c r="AW745" s="934"/>
      <c r="AX745" s="935"/>
    </row>
    <row r="746" spans="1:51" ht="24.75" customHeight="1" x14ac:dyDescent="0.15">
      <c r="A746" s="346" t="s">
        <v>464</v>
      </c>
      <c r="B746" s="346"/>
      <c r="C746" s="346"/>
      <c r="D746" s="346"/>
      <c r="E746" s="939" t="s">
        <v>629</v>
      </c>
      <c r="F746" s="937"/>
      <c r="G746" s="937"/>
      <c r="H746" s="85" t="str">
        <f>IF(E746="","","-")</f>
        <v>-</v>
      </c>
      <c r="I746" s="937"/>
      <c r="J746" s="937"/>
      <c r="K746" s="85" t="str">
        <f>IF(I746="","","-")</f>
        <v/>
      </c>
      <c r="L746" s="938">
        <v>458</v>
      </c>
      <c r="M746" s="938"/>
      <c r="N746" s="85" t="str">
        <f>IF(O746="","","-")</f>
        <v/>
      </c>
      <c r="O746" s="940"/>
      <c r="P746" s="941"/>
      <c r="Q746" s="939"/>
      <c r="R746" s="937"/>
      <c r="S746" s="937"/>
      <c r="T746" s="85" t="str">
        <f>IF(Q746="","","-")</f>
        <v/>
      </c>
      <c r="U746" s="937"/>
      <c r="V746" s="937"/>
      <c r="W746" s="85" t="str">
        <f>IF(U746="","","-")</f>
        <v/>
      </c>
      <c r="X746" s="938"/>
      <c r="Y746" s="938"/>
      <c r="Z746" s="85" t="str">
        <f>IF(AA746="","","-")</f>
        <v/>
      </c>
      <c r="AA746" s="940"/>
      <c r="AB746" s="941"/>
      <c r="AC746" s="939"/>
      <c r="AD746" s="937"/>
      <c r="AE746" s="937"/>
      <c r="AF746" s="85" t="str">
        <f>IF(AC746="","","-")</f>
        <v/>
      </c>
      <c r="AG746" s="937"/>
      <c r="AH746" s="937"/>
      <c r="AI746" s="85" t="str">
        <f>IF(AG746="","","-")</f>
        <v/>
      </c>
      <c r="AJ746" s="938"/>
      <c r="AK746" s="938"/>
      <c r="AL746" s="85" t="str">
        <f>IF(AM746="","","-")</f>
        <v/>
      </c>
      <c r="AM746" s="940"/>
      <c r="AN746" s="941"/>
      <c r="AO746" s="939"/>
      <c r="AP746" s="937"/>
      <c r="AQ746" s="85" t="str">
        <f>IF(AO746="","","-")</f>
        <v/>
      </c>
      <c r="AR746" s="937"/>
      <c r="AS746" s="937"/>
      <c r="AT746" s="85" t="str">
        <f>IF(AR746="","","-")</f>
        <v/>
      </c>
      <c r="AU746" s="938"/>
      <c r="AV746" s="938"/>
      <c r="AW746" s="85" t="str">
        <f>IF(AX746="","","-")</f>
        <v/>
      </c>
      <c r="AX746" s="88"/>
    </row>
    <row r="747" spans="1:51" ht="24.75" customHeight="1" x14ac:dyDescent="0.15">
      <c r="A747" s="346" t="s">
        <v>428</v>
      </c>
      <c r="B747" s="346"/>
      <c r="C747" s="346"/>
      <c r="D747" s="346"/>
      <c r="E747" s="939" t="s">
        <v>629</v>
      </c>
      <c r="F747" s="937"/>
      <c r="G747" s="937"/>
      <c r="H747" s="85" t="str">
        <f>IF(E747="","","-")</f>
        <v>-</v>
      </c>
      <c r="I747" s="937"/>
      <c r="J747" s="937"/>
      <c r="K747" s="85" t="str">
        <f>IF(I747="","","-")</f>
        <v/>
      </c>
      <c r="L747" s="938">
        <v>460</v>
      </c>
      <c r="M747" s="938"/>
      <c r="N747" s="85" t="str">
        <f>IF(O747="","","-")</f>
        <v/>
      </c>
      <c r="O747" s="940"/>
      <c r="P747" s="941"/>
      <c r="Q747" s="939"/>
      <c r="R747" s="937"/>
      <c r="S747" s="937"/>
      <c r="T747" s="85" t="str">
        <f>IF(Q747="","","-")</f>
        <v/>
      </c>
      <c r="U747" s="937"/>
      <c r="V747" s="937"/>
      <c r="W747" s="85" t="str">
        <f>IF(U747="","","-")</f>
        <v/>
      </c>
      <c r="X747" s="938"/>
      <c r="Y747" s="938"/>
      <c r="Z747" s="85" t="str">
        <f>IF(AA747="","","-")</f>
        <v/>
      </c>
      <c r="AA747" s="940"/>
      <c r="AB747" s="941"/>
      <c r="AC747" s="939"/>
      <c r="AD747" s="937"/>
      <c r="AE747" s="937"/>
      <c r="AF747" s="85" t="str">
        <f>IF(AC747="","","-")</f>
        <v/>
      </c>
      <c r="AG747" s="937"/>
      <c r="AH747" s="937"/>
      <c r="AI747" s="85" t="str">
        <f>IF(AG747="","","-")</f>
        <v/>
      </c>
      <c r="AJ747" s="938"/>
      <c r="AK747" s="938"/>
      <c r="AL747" s="85" t="str">
        <f>IF(AM747="","","-")</f>
        <v/>
      </c>
      <c r="AM747" s="940"/>
      <c r="AN747" s="941"/>
      <c r="AO747" s="939"/>
      <c r="AP747" s="937"/>
      <c r="AQ747" s="85" t="str">
        <f>IF(AO747="","","-")</f>
        <v/>
      </c>
      <c r="AR747" s="937"/>
      <c r="AS747" s="937"/>
      <c r="AT747" s="85" t="str">
        <f>IF(AR747="","","-")</f>
        <v/>
      </c>
      <c r="AU747" s="938"/>
      <c r="AV747" s="938"/>
      <c r="AW747" s="85" t="str">
        <f>IF(AX747="","","-")</f>
        <v/>
      </c>
      <c r="AX747" s="88"/>
    </row>
    <row r="748" spans="1:51" ht="28.35" customHeight="1" x14ac:dyDescent="0.15">
      <c r="A748" s="598" t="s">
        <v>303</v>
      </c>
      <c r="B748" s="599"/>
      <c r="C748" s="599"/>
      <c r="D748" s="599"/>
      <c r="E748" s="599"/>
      <c r="F748" s="60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305</v>
      </c>
      <c r="B787" s="613"/>
      <c r="C787" s="613"/>
      <c r="D787" s="613"/>
      <c r="E787" s="613"/>
      <c r="F787" s="614"/>
      <c r="G787" s="579" t="s">
        <v>665</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282</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3"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3"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45" customHeight="1" x14ac:dyDescent="0.15">
      <c r="A789" s="615"/>
      <c r="B789" s="616"/>
      <c r="C789" s="616"/>
      <c r="D789" s="616"/>
      <c r="E789" s="616"/>
      <c r="F789" s="617"/>
      <c r="G789" s="654" t="s">
        <v>666</v>
      </c>
      <c r="H789" s="655"/>
      <c r="I789" s="655"/>
      <c r="J789" s="655"/>
      <c r="K789" s="656"/>
      <c r="L789" s="648" t="s">
        <v>668</v>
      </c>
      <c r="M789" s="649"/>
      <c r="N789" s="649"/>
      <c r="O789" s="649"/>
      <c r="P789" s="649"/>
      <c r="Q789" s="649"/>
      <c r="R789" s="649"/>
      <c r="S789" s="649"/>
      <c r="T789" s="649"/>
      <c r="U789" s="649"/>
      <c r="V789" s="649"/>
      <c r="W789" s="649"/>
      <c r="X789" s="650"/>
      <c r="Y789" s="368">
        <v>3315</v>
      </c>
      <c r="Z789" s="369"/>
      <c r="AA789" s="369"/>
      <c r="AB789" s="786"/>
      <c r="AC789" s="654"/>
      <c r="AD789" s="655"/>
      <c r="AE789" s="655"/>
      <c r="AF789" s="655"/>
      <c r="AG789" s="656"/>
      <c r="AH789" s="648"/>
      <c r="AI789" s="649"/>
      <c r="AJ789" s="649"/>
      <c r="AK789" s="649"/>
      <c r="AL789" s="649"/>
      <c r="AM789" s="649"/>
      <c r="AN789" s="649"/>
      <c r="AO789" s="649"/>
      <c r="AP789" s="649"/>
      <c r="AQ789" s="649"/>
      <c r="AR789" s="649"/>
      <c r="AS789" s="649"/>
      <c r="AT789" s="650"/>
      <c r="AU789" s="368"/>
      <c r="AV789" s="369"/>
      <c r="AW789" s="369"/>
      <c r="AX789" s="370"/>
    </row>
    <row r="790" spans="1:51" ht="24.75" customHeight="1" x14ac:dyDescent="0.15">
      <c r="A790" s="615"/>
      <c r="B790" s="616"/>
      <c r="C790" s="616"/>
      <c r="D790" s="616"/>
      <c r="E790" s="616"/>
      <c r="F790" s="617"/>
      <c r="G790" s="590" t="s">
        <v>667</v>
      </c>
      <c r="H790" s="591"/>
      <c r="I790" s="591"/>
      <c r="J790" s="591"/>
      <c r="K790" s="592"/>
      <c r="L790" s="582" t="s">
        <v>669</v>
      </c>
      <c r="M790" s="583"/>
      <c r="N790" s="583"/>
      <c r="O790" s="583"/>
      <c r="P790" s="583"/>
      <c r="Q790" s="583"/>
      <c r="R790" s="583"/>
      <c r="S790" s="583"/>
      <c r="T790" s="583"/>
      <c r="U790" s="583"/>
      <c r="V790" s="583"/>
      <c r="W790" s="583"/>
      <c r="X790" s="584"/>
      <c r="Y790" s="585">
        <v>4</v>
      </c>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4" t="s">
        <v>20</v>
      </c>
      <c r="H799" s="805"/>
      <c r="I799" s="805"/>
      <c r="J799" s="805"/>
      <c r="K799" s="805"/>
      <c r="L799" s="806"/>
      <c r="M799" s="807"/>
      <c r="N799" s="807"/>
      <c r="O799" s="807"/>
      <c r="P799" s="807"/>
      <c r="Q799" s="807"/>
      <c r="R799" s="807"/>
      <c r="S799" s="807"/>
      <c r="T799" s="807"/>
      <c r="U799" s="807"/>
      <c r="V799" s="807"/>
      <c r="W799" s="807"/>
      <c r="X799" s="808"/>
      <c r="Y799" s="809">
        <f>SUM(Y789:AB798)</f>
        <v>3319</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0</v>
      </c>
      <c r="AV799" s="810"/>
      <c r="AW799" s="810"/>
      <c r="AX799" s="812"/>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3"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3"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786"/>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4" t="s">
        <v>20</v>
      </c>
      <c r="H812" s="805"/>
      <c r="I812" s="805"/>
      <c r="J812" s="805"/>
      <c r="K812" s="805"/>
      <c r="L812" s="806"/>
      <c r="M812" s="807"/>
      <c r="N812" s="807"/>
      <c r="O812" s="807"/>
      <c r="P812" s="807"/>
      <c r="Q812" s="807"/>
      <c r="R812" s="807"/>
      <c r="S812" s="807"/>
      <c r="T812" s="807"/>
      <c r="U812" s="807"/>
      <c r="V812" s="807"/>
      <c r="W812" s="807"/>
      <c r="X812" s="808"/>
      <c r="Y812" s="809">
        <f>SUM(Y802:AB811)</f>
        <v>0</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3"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3"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6"/>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3"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3"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6"/>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hidden="1" customHeight="1" thickBot="1" x14ac:dyDescent="0.2">
      <c r="A839" s="882" t="s">
        <v>147</v>
      </c>
      <c r="B839" s="883"/>
      <c r="C839" s="883"/>
      <c r="D839" s="883"/>
      <c r="E839" s="883"/>
      <c r="F839" s="883"/>
      <c r="G839" s="883"/>
      <c r="H839" s="883"/>
      <c r="I839" s="883"/>
      <c r="J839" s="883"/>
      <c r="K839" s="883"/>
      <c r="L839" s="883"/>
      <c r="M839" s="883"/>
      <c r="N839" s="883"/>
      <c r="O839" s="883"/>
      <c r="P839" s="883"/>
      <c r="Q839" s="883"/>
      <c r="R839" s="883"/>
      <c r="S839" s="883"/>
      <c r="T839" s="883"/>
      <c r="U839" s="883"/>
      <c r="V839" s="883"/>
      <c r="W839" s="883"/>
      <c r="X839" s="883"/>
      <c r="Y839" s="883"/>
      <c r="Z839" s="883"/>
      <c r="AA839" s="883"/>
      <c r="AB839" s="883"/>
      <c r="AC839" s="883"/>
      <c r="AD839" s="883"/>
      <c r="AE839" s="883"/>
      <c r="AF839" s="883"/>
      <c r="AG839" s="883"/>
      <c r="AH839" s="883"/>
      <c r="AI839" s="883"/>
      <c r="AJ839" s="883"/>
      <c r="AK839" s="884"/>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691</v>
      </c>
      <c r="D845" s="328"/>
      <c r="E845" s="328"/>
      <c r="F845" s="328"/>
      <c r="G845" s="328"/>
      <c r="H845" s="328"/>
      <c r="I845" s="328"/>
      <c r="J845" s="329" t="s">
        <v>675</v>
      </c>
      <c r="K845" s="330"/>
      <c r="L845" s="330"/>
      <c r="M845" s="330"/>
      <c r="N845" s="330"/>
      <c r="O845" s="330"/>
      <c r="P845" s="331" t="s">
        <v>673</v>
      </c>
      <c r="Q845" s="331"/>
      <c r="R845" s="331"/>
      <c r="S845" s="331"/>
      <c r="T845" s="331"/>
      <c r="U845" s="331"/>
      <c r="V845" s="331"/>
      <c r="W845" s="331"/>
      <c r="X845" s="331"/>
      <c r="Y845" s="332">
        <v>1851</v>
      </c>
      <c r="Z845" s="333"/>
      <c r="AA845" s="333"/>
      <c r="AB845" s="334"/>
      <c r="AC845" s="335" t="s">
        <v>79</v>
      </c>
      <c r="AD845" s="336"/>
      <c r="AE845" s="336"/>
      <c r="AF845" s="336"/>
      <c r="AG845" s="336"/>
      <c r="AH845" s="351" t="s">
        <v>675</v>
      </c>
      <c r="AI845" s="352"/>
      <c r="AJ845" s="352"/>
      <c r="AK845" s="352"/>
      <c r="AL845" s="339" t="s">
        <v>675</v>
      </c>
      <c r="AM845" s="340"/>
      <c r="AN845" s="340"/>
      <c r="AO845" s="341"/>
      <c r="AP845" s="342" t="s">
        <v>675</v>
      </c>
      <c r="AQ845" s="342"/>
      <c r="AR845" s="342"/>
      <c r="AS845" s="342"/>
      <c r="AT845" s="342"/>
      <c r="AU845" s="342"/>
      <c r="AV845" s="342"/>
      <c r="AW845" s="342"/>
      <c r="AX845" s="342"/>
    </row>
    <row r="846" spans="1:51" ht="30" customHeight="1" x14ac:dyDescent="0.15">
      <c r="A846" s="355">
        <v>2</v>
      </c>
      <c r="B846" s="355">
        <v>1</v>
      </c>
      <c r="C846" s="343" t="s">
        <v>670</v>
      </c>
      <c r="D846" s="328"/>
      <c r="E846" s="328"/>
      <c r="F846" s="328"/>
      <c r="G846" s="328"/>
      <c r="H846" s="328"/>
      <c r="I846" s="328"/>
      <c r="J846" s="329" t="s">
        <v>675</v>
      </c>
      <c r="K846" s="330"/>
      <c r="L846" s="330"/>
      <c r="M846" s="330"/>
      <c r="N846" s="330"/>
      <c r="O846" s="330"/>
      <c r="P846" s="331" t="s">
        <v>673</v>
      </c>
      <c r="Q846" s="331"/>
      <c r="R846" s="331"/>
      <c r="S846" s="331"/>
      <c r="T846" s="331"/>
      <c r="U846" s="331"/>
      <c r="V846" s="331"/>
      <c r="W846" s="331"/>
      <c r="X846" s="331"/>
      <c r="Y846" s="332">
        <v>1215</v>
      </c>
      <c r="Z846" s="333"/>
      <c r="AA846" s="333"/>
      <c r="AB846" s="334"/>
      <c r="AC846" s="335" t="s">
        <v>79</v>
      </c>
      <c r="AD846" s="336"/>
      <c r="AE846" s="336"/>
      <c r="AF846" s="336"/>
      <c r="AG846" s="336"/>
      <c r="AH846" s="351" t="s">
        <v>675</v>
      </c>
      <c r="AI846" s="352"/>
      <c r="AJ846" s="352"/>
      <c r="AK846" s="352"/>
      <c r="AL846" s="339" t="s">
        <v>675</v>
      </c>
      <c r="AM846" s="340"/>
      <c r="AN846" s="340"/>
      <c r="AO846" s="341"/>
      <c r="AP846" s="342" t="s">
        <v>675</v>
      </c>
      <c r="AQ846" s="342"/>
      <c r="AR846" s="342"/>
      <c r="AS846" s="342"/>
      <c r="AT846" s="342"/>
      <c r="AU846" s="342"/>
      <c r="AV846" s="342"/>
      <c r="AW846" s="342"/>
      <c r="AX846" s="342"/>
      <c r="AY846">
        <f>COUNTA($C$846)</f>
        <v>1</v>
      </c>
    </row>
    <row r="847" spans="1:51" ht="30" customHeight="1" x14ac:dyDescent="0.15">
      <c r="A847" s="355">
        <v>3</v>
      </c>
      <c r="B847" s="355">
        <v>1</v>
      </c>
      <c r="C847" s="343" t="s">
        <v>671</v>
      </c>
      <c r="D847" s="328"/>
      <c r="E847" s="328"/>
      <c r="F847" s="328"/>
      <c r="G847" s="328"/>
      <c r="H847" s="328"/>
      <c r="I847" s="328"/>
      <c r="J847" s="329" t="s">
        <v>675</v>
      </c>
      <c r="K847" s="330"/>
      <c r="L847" s="330"/>
      <c r="M847" s="330"/>
      <c r="N847" s="330"/>
      <c r="O847" s="330"/>
      <c r="P847" s="344" t="s">
        <v>673</v>
      </c>
      <c r="Q847" s="331"/>
      <c r="R847" s="331"/>
      <c r="S847" s="331"/>
      <c r="T847" s="331"/>
      <c r="U847" s="331"/>
      <c r="V847" s="331"/>
      <c r="W847" s="331"/>
      <c r="X847" s="331"/>
      <c r="Y847" s="332">
        <v>249</v>
      </c>
      <c r="Z847" s="333"/>
      <c r="AA847" s="333"/>
      <c r="AB847" s="334"/>
      <c r="AC847" s="335" t="s">
        <v>79</v>
      </c>
      <c r="AD847" s="336"/>
      <c r="AE847" s="336"/>
      <c r="AF847" s="336"/>
      <c r="AG847" s="336"/>
      <c r="AH847" s="337" t="s">
        <v>675</v>
      </c>
      <c r="AI847" s="338"/>
      <c r="AJ847" s="338"/>
      <c r="AK847" s="338"/>
      <c r="AL847" s="339" t="s">
        <v>675</v>
      </c>
      <c r="AM847" s="340"/>
      <c r="AN847" s="340"/>
      <c r="AO847" s="341"/>
      <c r="AP847" s="342" t="s">
        <v>675</v>
      </c>
      <c r="AQ847" s="342"/>
      <c r="AR847" s="342"/>
      <c r="AS847" s="342"/>
      <c r="AT847" s="342"/>
      <c r="AU847" s="342"/>
      <c r="AV847" s="342"/>
      <c r="AW847" s="342"/>
      <c r="AX847" s="342"/>
      <c r="AY847">
        <f>COUNTA($C$847)</f>
        <v>1</v>
      </c>
    </row>
    <row r="848" spans="1:51" ht="30" customHeight="1" x14ac:dyDescent="0.15">
      <c r="A848" s="355">
        <v>4</v>
      </c>
      <c r="B848" s="355">
        <v>1</v>
      </c>
      <c r="C848" s="343" t="s">
        <v>672</v>
      </c>
      <c r="D848" s="328"/>
      <c r="E848" s="328"/>
      <c r="F848" s="328"/>
      <c r="G848" s="328"/>
      <c r="H848" s="328"/>
      <c r="I848" s="328"/>
      <c r="J848" s="329" t="s">
        <v>675</v>
      </c>
      <c r="K848" s="330"/>
      <c r="L848" s="330"/>
      <c r="M848" s="330"/>
      <c r="N848" s="330"/>
      <c r="O848" s="330"/>
      <c r="P848" s="344" t="s">
        <v>674</v>
      </c>
      <c r="Q848" s="331"/>
      <c r="R848" s="331"/>
      <c r="S848" s="331"/>
      <c r="T848" s="331"/>
      <c r="U848" s="331"/>
      <c r="V848" s="331"/>
      <c r="W848" s="331"/>
      <c r="X848" s="331"/>
      <c r="Y848" s="332">
        <v>4</v>
      </c>
      <c r="Z848" s="333"/>
      <c r="AA848" s="333"/>
      <c r="AB848" s="334"/>
      <c r="AC848" s="335" t="s">
        <v>79</v>
      </c>
      <c r="AD848" s="336"/>
      <c r="AE848" s="336"/>
      <c r="AF848" s="336"/>
      <c r="AG848" s="336"/>
      <c r="AH848" s="337" t="s">
        <v>675</v>
      </c>
      <c r="AI848" s="338"/>
      <c r="AJ848" s="338"/>
      <c r="AK848" s="338"/>
      <c r="AL848" s="339" t="s">
        <v>675</v>
      </c>
      <c r="AM848" s="340"/>
      <c r="AN848" s="340"/>
      <c r="AO848" s="341"/>
      <c r="AP848" s="342" t="s">
        <v>675</v>
      </c>
      <c r="AQ848" s="342"/>
      <c r="AR848" s="342"/>
      <c r="AS848" s="342"/>
      <c r="AT848" s="342"/>
      <c r="AU848" s="342"/>
      <c r="AV848" s="342"/>
      <c r="AW848" s="342"/>
      <c r="AX848" s="342"/>
      <c r="AY848">
        <f>COUNTA($C$848)</f>
        <v>1</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1"/>
      <c r="AP1109" s="350" t="s">
        <v>251</v>
      </c>
      <c r="AQ1109" s="350"/>
      <c r="AR1109" s="350"/>
      <c r="AS1109" s="350"/>
      <c r="AT1109" s="350"/>
      <c r="AU1109" s="350"/>
      <c r="AV1109" s="350"/>
      <c r="AW1109" s="350"/>
      <c r="AX1109" s="350"/>
    </row>
    <row r="1110" spans="1:51" ht="30" customHeight="1" x14ac:dyDescent="0.15">
      <c r="A1110" s="355">
        <v>1</v>
      </c>
      <c r="B1110" s="355">
        <v>1</v>
      </c>
      <c r="C1110" s="360" t="s">
        <v>661</v>
      </c>
      <c r="D1110" s="353"/>
      <c r="E1110" s="135" t="s">
        <v>661</v>
      </c>
      <c r="F1110" s="354"/>
      <c r="G1110" s="354"/>
      <c r="H1110" s="354"/>
      <c r="I1110" s="354"/>
      <c r="J1110" s="329" t="s">
        <v>661</v>
      </c>
      <c r="K1110" s="330"/>
      <c r="L1110" s="330"/>
      <c r="M1110" s="330"/>
      <c r="N1110" s="330"/>
      <c r="O1110" s="330"/>
      <c r="P1110" s="344" t="s">
        <v>661</v>
      </c>
      <c r="Q1110" s="331"/>
      <c r="R1110" s="331"/>
      <c r="S1110" s="331"/>
      <c r="T1110" s="331"/>
      <c r="U1110" s="331"/>
      <c r="V1110" s="331"/>
      <c r="W1110" s="331"/>
      <c r="X1110" s="331"/>
      <c r="Y1110" s="332" t="s">
        <v>661</v>
      </c>
      <c r="Z1110" s="333"/>
      <c r="AA1110" s="333"/>
      <c r="AB1110" s="334"/>
      <c r="AC1110" s="335"/>
      <c r="AD1110" s="336"/>
      <c r="AE1110" s="336"/>
      <c r="AF1110" s="336"/>
      <c r="AG1110" s="336"/>
      <c r="AH1110" s="337" t="s">
        <v>661</v>
      </c>
      <c r="AI1110" s="338"/>
      <c r="AJ1110" s="338"/>
      <c r="AK1110" s="338"/>
      <c r="AL1110" s="339" t="s">
        <v>661</v>
      </c>
      <c r="AM1110" s="340"/>
      <c r="AN1110" s="340"/>
      <c r="AO1110" s="341"/>
      <c r="AP1110" s="342" t="s">
        <v>661</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659</v>
      </c>
      <c r="M2" s="13" t="str">
        <f>IF(L2="","",K2)</f>
        <v>社会保障</v>
      </c>
      <c r="N2" s="13" t="str">
        <f>IF(M2="","",IF(N1&lt;&gt;"",CONCATENATE(N1,"、",M2),M2))</f>
        <v>社会保障</v>
      </c>
      <c r="O2" s="13"/>
      <c r="P2" s="12" t="s">
        <v>73</v>
      </c>
      <c r="Q2" s="17" t="s">
        <v>659</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t="s">
        <v>659</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労働保険特別会計労災勘定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労働保険特別会計労災勘定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安武 萌実(yasutake-moemi.a02)</dc:creator>
  <cp:lastModifiedBy>厚生労働省ネットワークシステム</cp:lastModifiedBy>
  <cp:lastPrinted>2021-08-26T01:59:29Z</cp:lastPrinted>
  <dcterms:created xsi:type="dcterms:W3CDTF">2012-03-13T00:50:25Z</dcterms:created>
  <dcterms:modified xsi:type="dcterms:W3CDTF">2021-08-26T06:22:17Z</dcterms:modified>
</cp:coreProperties>
</file>