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202400_労働基準局　補償課\医療福祉班\福祉係\16 ふりもの（常用）\R03\☆令和３年度行政事業レビュー\0813 最終公表版作成\"/>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W29"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13" i="3"/>
  <c r="AY235" i="3"/>
  <c r="AY417" i="3"/>
  <c r="AY255" i="3"/>
  <c r="AY369" i="3"/>
  <c r="AY134"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<sst xmlns="http://schemas.openxmlformats.org/spreadsheetml/2006/main" count="2477" uniqueCount="719">
  <si>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</si>
  <si>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</si>
  <si>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</si>
  <si>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</si>
  <si>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</si>
  <si>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</si>
  <si>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</si>
  <si>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</si>
  <si>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</si>
  <si>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</si>
  <si>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</si>
  <si>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</si>
  <si>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</si>
  <si>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</si>
  <si>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</si>
  <si>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</si>
  <si>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</si>
  <si>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</si>
  <si>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</si>
  <si>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</si>
  <si>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</si>
  <si>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</si>
  <si>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</si>
  <si>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</si>
  <si>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</si>
  <si>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</si>
  <si>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</si>
  <si>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</si>
  <si>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</si>
  <si>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</si>
  <si>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</si>
  <si>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</si>
  <si>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</si>
  <si>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</si>
  <si>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</si>
  <si>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</si>
  <si>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</si>
  <si>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</si>
  <si>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</si>
  <si>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</si>
  <si>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</si>
  <si>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</si>
  <si>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</si>
  <si>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</si>
  <si>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</si>
  <si>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</si>
  <si>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</si>
  <si>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</si>
  <si>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</si>
  <si>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</si>
  <si>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</si>
  <si>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</si>
  <si>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</si>
  <si>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</si>
  <si>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</si>
  <si>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</si>
  <si>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</si>
  <si>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</si>
  <si>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</si>
  <si>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</si>
  <si>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</si>
  <si>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</si>
  <si>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</si>
  <si>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</si>
  <si>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</si>
  <si>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</si>
  <si>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</si>
  <si>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</si>
  <si>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</si>
  <si>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</si>
  <si>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</si>
  <si>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</si>
  <si>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</si>
  <si>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</si>
  <si>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</si>
  <si>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</si>
  <si>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</si>
  <si>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</si>
  <si>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</si>
  <si>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</si>
  <si>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</si>
  <si>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</si>
  <si>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</si>
  <si>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</si>
  <si>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</si>
  <si>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</si>
  <si>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</si>
  <si>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</si>
  <si>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</si>
  <si>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</si>
  <si>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</si>
  <si>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</si>
  <si>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</si>
  <si>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</si>
  <si>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</si>
  <si>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</si>
  <si>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</si>
  <si>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</si>
  <si>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</si>
  <si>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</si>
  <si>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</si>
  <si>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</si>
  <si>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</si>
  <si>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</si>
  <si>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</si>
  <si>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</si>
  <si>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</si>
  <si>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</si>
  <si>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</si>
  <si>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</si>
  <si>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</si>
  <si>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</si>
  <si>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</si>
  <si>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</si>
  <si>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</si>
  <si>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</si>
  <si>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</si>
  <si>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</si>
  <si>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</si>
  <si>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</si>
  <si>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</si>
  <si>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</si>
  <si>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</si>
  <si>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</si>
  <si>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</si>
  <si>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</si>
  <si>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</si>
  <si>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</si>
  <si>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</si>
  <si>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</si>
  <si>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</si>
  <si>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</si>
  <si>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</si>
  <si>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</si>
  <si>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</si>
  <si>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</si>
  <si>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</si>
  <si>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</si>
  <si>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</si>
  <si>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</si>
  <si>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</si>
  <si>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</si>
  <si>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</si>
  <si>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</si>
  <si>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</si>
  <si>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</si>
  <si>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</si>
  <si>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</si>
  <si>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</si>
  <si>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</si>
  <si>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</si>
  <si>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</si>
  <si>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</si>
  <si>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</si>
  <si>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</si>
  <si>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</si>
  <si>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</si>
  <si>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</si>
  <si>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</si>
  <si>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</si>
  <si>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</si>
  <si>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</si>
  <si>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</si>
  <si>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</si>
  <si>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</si>
  <si>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</si>
  <si>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</si>
  <si>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</si>
  <si>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</si>
  <si>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</si>
  <si>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</si>
  <si>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</si>
  <si>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</si>
  <si>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</si>
  <si>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</si>
  <si>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</si>
  <si>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</si>
  <si>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</si>
  <si>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</si>
  <si>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</si>
  <si>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</si>
  <si>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</si>
  <si>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</si>
  <si>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</si>
  <si>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</si>
  <si>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</si>
  <si>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</si>
  <si>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</si>
  <si>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</si>
  <si>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</si>
  <si>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</si>
  <si>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</si>
  <si>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</si>
  <si>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</si>
  <si>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</si>
  <si>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</si>
  <si>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</si>
  <si>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</si>
  <si>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</si>
  <si>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</si>
  <si>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</si>
  <si>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</si>
  <si>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</si>
  <si>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</si>
  <si>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</si>
  <si>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</si>
  <si>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</si>
  <si>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</si>
  <si>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</si>
  <si>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</si>
  <si>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</si>
  <si>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</si>
  <si>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</si>
  <si>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</si>
  <si>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</si>
  <si>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</si>
  <si>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</si>
  <si>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</si>
  <si>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</si>
  <si>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</si>
  <si>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</si>
  <si>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</si>
  <si>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</si>
  <si>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</si>
  <si>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</si>
  <si>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</si>
  <si>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</si>
  <si>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</si>
  <si>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</si>
  <si>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</si>
  <si>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</si>
  <si>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</si>
  <si>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</si>
  <si>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</si>
  <si>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</si>
  <si>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</si>
  <si>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</si>
  <si>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</si>
  <si>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</si>
  <si>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</si>
  <si>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</si>
  <si>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</si>
  <si>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</si>
  <si>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</si>
  <si>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</si>
  <si>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</si>
  <si>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</si>
  <si>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</si>
  <si>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</si>
  <si>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</si>
  <si>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</si>
  <si>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</si>
  <si>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</si>
  <si>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</si>
  <si>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</si>
  <si>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</si>
  <si>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</si>
  <si>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</si>
  <si>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</si>
  <si>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</si>
  <si>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</si>
  <si>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</si>
  <si>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</si>
  <si>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</si>
  <si>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</si>
  <si>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</si>
  <si>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</si>
  <si>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</si>
  <si>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</si>
  <si>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</si>
  <si>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</si>
  <si>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</si>
  <si>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</si>
  <si>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</si>
  <si>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</si>
  <si>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</si>
  <si>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</si>
  <si>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</si>
  <si>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</si>
  <si>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</si>
  <si>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</si>
  <si>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</si>
  <si>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</si>
  <si>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</si>
  <si>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</si>
  <si>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</si>
  <si>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</si>
  <si>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</si>
  <si>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</si>
  <si>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</si>
  <si>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</si>
  <si>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</si>
  <si>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</si>
  <si>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</si>
  <si>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</si>
  <si>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</si>
  <si>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</si>
  <si>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</si>
  <si>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</si>
  <si>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</si>
  <si>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</si>
  <si>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</si>
  <si>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</si>
  <si>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</si>
  <si>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</si>
  <si>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</si>
  <si>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</si>
  <si>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</si>
  <si>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</si>
  <si>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</si>
  <si>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</si>
  <si>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</si>
  <si>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</si>
  <si>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</si>
  <si>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</si>
  <si>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</si>
  <si>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</si>
  <si>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</si>
  <si>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</si>
  <si>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</si>
  <si>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</si>
  <si>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</si>
  <si>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</si>
  <si>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</si>
  <si>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</si>
  <si>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</si>
  <si>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</si>
  <si>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</si>
  <si>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</si>
  <si>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</si>
  <si>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</si>
  <si>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</si>
  <si>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</si>
  <si>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</si>
  <si>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</si>
  <si>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</si>
  <si>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</si>
  <si>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</si>
  <si>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</si>
  <si>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</si>
  <si>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</si>
  <si>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</si>
  <si>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</si>
  <si>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</si>
  <si>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</si>
  <si>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</si>
  <si>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</si>
  <si>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</si>
  <si>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</si>
  <si>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</si>
  <si>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</si>
  <si>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</si>
  <si>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</si>
  <si>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</si>
  <si>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</si>
  <si>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</si>
  <si>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</si>
  <si>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</si>
  <si>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</si>
  <si>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</si>
  <si>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</si>
  <si>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</si>
  <si>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</si>
  <si>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</si>
  <si>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</si>
  <si>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</si>
  <si>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</si>
  <si>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</si>
  <si>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</si>
  <si>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</si>
  <si>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</si>
  <si>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</si>
  <si>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</si>
  <si>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</si>
  <si>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</si>
  <si>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</si>
  <si>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</si>
  <si>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</si>
  <si>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</si>
  <si>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</si>
  <si>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</si>
  <si>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</si>
  <si>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</si>
  <si>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</si>
  <si>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</si>
  <si>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</si>
  <si>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</si>
  <si>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</si>
  <si>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</si>
  <si>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</si>
  <si>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</si>
  <si>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</si>
  <si>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</si>
  <si>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</si>
  <si>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</si>
  <si>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</si>
  <si>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</si>
  <si>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</si>
  <si>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</si>
  <si>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</si>
  <si>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</si>
  <si>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</si>
  <si>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</si>
  <si>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</si>
  <si>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</si>
  <si>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</si>
  <si>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</si>
  <si>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</si>
  <si>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</si>
  <si>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</si>
  <si>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</si>
  <si>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</si>
  <si>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</si>
  <si>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</si>
  <si>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</si>
  <si>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</si>
  <si>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</si>
  <si>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</si>
  <si>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</si>
  <si>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</si>
  <si>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</si>
  <si>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</si>
  <si>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</si>
  <si>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</si>
  <si>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</si>
  <si>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</si>
  <si>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</si>
  <si>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</si>
  <si>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</si>
  <si>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</si>
  <si>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</si>
  <si>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</si>
  <si>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</si>
  <si>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</si>
  <si>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</si>
  <si>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</si>
  <si>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</si>
  <si>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</si>
  <si>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</si>
  <si>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</si>
  <si>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</si>
  <si>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</si>
  <si>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</si>
  <si>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</si>
  <si>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</si>
  <si>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</si>
  <si>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</si>
  <si>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</si>
  <si>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</si>
  <si>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</si>
  <si>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</si>
  <si>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</si>
  <si>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</si>
  <si>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</si>
  <si>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</si>
  <si>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</si>
  <si>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</si>
  <si>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</si>
  <si>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</si>
  <si>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</si>
  <si>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</si>
  <si>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</si>
  <si>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</si>
  <si>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</si>
  <si>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</si>
  <si>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</si>
  <si>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</si>
  <si>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</si>
  <si>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</si>
  <si>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</si>
  <si>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</si>
  <si>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</si>
  <si>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</si>
  <si>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</si>
  <si>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</si>
  <si>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</si>
  <si>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</si>
  <si>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</si>
  <si>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</si>
  <si>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</si>
  <si>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</si>
  <si>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</si>
  <si>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</si>
  <si>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</si>
  <si>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</si>
  <si>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</si>
  <si>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</si>
  <si>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</si>
  <si>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</si>
  <si>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</si>
  <si>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</si>
  <si>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</si>
  <si>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</si>
  <si>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</si>
  <si>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</si>
  <si>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</si>
  <si>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</si>
  <si>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</si>
  <si>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</si>
  <si>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</si>
  <si>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</si>
  <si>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</si>
  <si>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</si>
  <si>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</si>
  <si>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</si>
  <si>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</si>
  <si>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</si>
  <si>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</si>
  <si>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</si>
  <si>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</si>
  <si>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</si>
  <si>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</si>
  <si>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</si>
  <si>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</si>
  <si>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</si>
  <si>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</si>
  <si>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</si>
  <si>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</si>
  <si>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</si>
  <si>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</si>
  <si>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</si>
  <si>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</si>
  <si>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</si>
  <si>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</si>
  <si>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</si>
  <si>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</si>
  <si>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</si>
  <si>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</si>
  <si>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</si>
  <si>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</si>
  <si>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</si>
  <si>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</si>
  <si>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</si>
  <si>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</si>
  <si>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</si>
  <si>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</si>
  <si>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</si>
  <si>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</si>
  <si>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</si>
  <si>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</si>
  <si>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</si>
  <si>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</si>
  <si>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</si>
  <si>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</si>
  <si>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</si>
  <si>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</si>
  <si>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</si>
  <si>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</si>
  <si>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</si>
  <si>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</si>
  <si>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</si>
  <si>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</si>
  <si>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</si>
  <si>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</si>
  <si>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</si>
  <si>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</si>
  <si>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</si>
  <si>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</si>
  <si>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</si>
  <si>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</si>
  <si>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</si>
  <si>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</si>
  <si>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</si>
  <si>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</si>
  <si>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</si>
  <si>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</si>
  <si>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</si>
  <si>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</si>
  <si>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</si>
  <si>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</si>
  <si>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</si>
  <si>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</si>
  <si>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</si>
  <si>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</si>
  <si>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</si>
  <si>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</si>
  <si>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</si>
  <si>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</si>
  <si>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</si>
  <si>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</si>
  <si>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</si>
  <si>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</si>
  <si>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</si>
  <si>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</si>
  <si>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</si>
  <si>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</si>
  <si>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</si>
  <si>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</si>
  <si>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</si>
  <si>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</si>
  <si>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</si>
  <si>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</si>
  <si>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</si>
  <si>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</si>
  <si>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</si>
  <si>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</si>
  <si>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</si>
  <si>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</si>
  <si>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</si>
  <si>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</si>
  <si>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</si>
  <si>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</si>
  <si>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</si>
  <si>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</si>
  <si>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</si>
  <si>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</si>
  <si>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</si>
  <si>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</si>
  <si>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</si>
  <si>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</si>
  <si>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</si>
  <si>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</si>
  <si>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</si>
  <si>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</si>
  <si>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</si>
  <si>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</si>
  <si>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</si>
  <si>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</si>
  <si>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</si>
  <si>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</si>
  <si>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</si>
  <si>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</si>
  <si>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</si>
  <si>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</si>
  <si>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</si>
  <si>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</si>
  <si>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</si>
  <si>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</si>
  <si>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外科後処置費</t>
  </si>
  <si>
    <t>労働基準局</t>
  </si>
  <si>
    <t>西村　斗利</t>
  </si>
  <si>
    <t>昭和２３年度</t>
  </si>
  <si>
    <t>終了予定なし</t>
  </si>
  <si>
    <t>補償課</t>
  </si>
  <si>
    <t>外科後処置実施要綱</t>
  </si>
  <si>
    <t>-</t>
  </si>
  <si>
    <t>社会復帰促進等事業
委託費</t>
  </si>
  <si>
    <t>社会復帰促進等旅費</t>
  </si>
  <si>
    <t>申請から決定までに要する期間を１か月以内とし、その期間内に決定したものの割合を80％とする。</t>
  </si>
  <si>
    <t>申請から１か月以内に決定したものの割合
（申請から決定までに要する期間が１か月以内の件数／申請件数）</t>
  </si>
  <si>
    <t>社会復帰促進等事業処理状況調べ</t>
  </si>
  <si>
    <t>申請のあったものについて、処理件数を前々年度以上とする。</t>
  </si>
  <si>
    <t>件</t>
  </si>
  <si>
    <t>本経費は被災労働者の申請に基づき給付を行うものであり、単位当たりコストの算出はなじまない。</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</si>
  <si>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</si>
  <si>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</si>
  <si>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t>
  </si>
  <si>
    <t>660-5</t>
  </si>
  <si>
    <t>980</t>
  </si>
  <si>
    <t>825</t>
  </si>
  <si>
    <t>420</t>
  </si>
  <si>
    <t>430</t>
  </si>
  <si>
    <t>442</t>
  </si>
  <si>
    <t>440</t>
  </si>
  <si>
    <t>0446</t>
  </si>
  <si>
    <t>446</t>
  </si>
  <si>
    <t>○</t>
  </si>
  <si>
    <t>厚労</t>
  </si>
  <si>
    <t>-</t>
    <phoneticPr fontId="5"/>
  </si>
  <si>
    <t>本事業は、労災保険給付を補完するものとして手術その他医療等の給付及び外科後処置のための通院に要する費用を支給することにより、被災労働者の円滑な社会復帰の促進を図るため実施していることから、施策目標に寄与する。</t>
    <phoneticPr fontId="5"/>
  </si>
  <si>
    <t>点検対象外</t>
    <rPh sb="0" eb="5">
      <t>テンケンタイショウガイ</t>
    </rPh>
    <phoneticPr fontId="5"/>
  </si>
  <si>
    <t>-</t>
    <phoneticPr fontId="5"/>
  </si>
  <si>
    <t>-</t>
    <phoneticPr fontId="5"/>
  </si>
  <si>
    <t>-</t>
    <phoneticPr fontId="5"/>
  </si>
  <si>
    <t>A.岡山労働局</t>
    <phoneticPr fontId="5"/>
  </si>
  <si>
    <t xml:space="preserve">C.被災労働者 </t>
    <phoneticPr fontId="5"/>
  </si>
  <si>
    <t>外科後処置費用</t>
    <rPh sb="0" eb="2">
      <t>ゲカ</t>
    </rPh>
    <rPh sb="2" eb="5">
      <t>ゴショチ</t>
    </rPh>
    <rPh sb="5" eb="7">
      <t>ヒヨウ</t>
    </rPh>
    <phoneticPr fontId="5"/>
  </si>
  <si>
    <t>外科後処置費用</t>
    <rPh sb="0" eb="7">
      <t>ゲカゴショチヒヨウ</t>
    </rPh>
    <phoneticPr fontId="5"/>
  </si>
  <si>
    <t>診療等の実施</t>
    <rPh sb="0" eb="2">
      <t>シンリョウ</t>
    </rPh>
    <rPh sb="2" eb="3">
      <t>トウ</t>
    </rPh>
    <rPh sb="4" eb="6">
      <t>ジッシ</t>
    </rPh>
    <phoneticPr fontId="5"/>
  </si>
  <si>
    <t>旅費</t>
    <rPh sb="0" eb="2">
      <t>リョヒ</t>
    </rPh>
    <phoneticPr fontId="5"/>
  </si>
  <si>
    <t>通院費用</t>
    <rPh sb="0" eb="2">
      <t>ツウイン</t>
    </rPh>
    <rPh sb="2" eb="4">
      <t>ヒヨウ</t>
    </rPh>
    <phoneticPr fontId="5"/>
  </si>
  <si>
    <t>-</t>
    <phoneticPr fontId="5"/>
  </si>
  <si>
    <t>岡山労働局</t>
    <rPh sb="0" eb="2">
      <t>オカヤマ</t>
    </rPh>
    <rPh sb="2" eb="5">
      <t>ロウドウキョク</t>
    </rPh>
    <phoneticPr fontId="5"/>
  </si>
  <si>
    <t>福島労働局</t>
    <rPh sb="0" eb="2">
      <t>フクシマ</t>
    </rPh>
    <rPh sb="2" eb="5">
      <t>ロウドウキョク</t>
    </rPh>
    <phoneticPr fontId="5"/>
  </si>
  <si>
    <t>東京労働局</t>
    <rPh sb="0" eb="2">
      <t>トウキョウ</t>
    </rPh>
    <rPh sb="2" eb="5">
      <t>ロウドウキョク</t>
    </rPh>
    <phoneticPr fontId="5"/>
  </si>
  <si>
    <t>兵庫労働局</t>
    <rPh sb="0" eb="2">
      <t>ヒョウゴ</t>
    </rPh>
    <rPh sb="2" eb="5">
      <t>ロウドウキョク</t>
    </rPh>
    <phoneticPr fontId="5"/>
  </si>
  <si>
    <t>外科後処置の申請に係る承認、費用請求に係る審査、支払</t>
  </si>
  <si>
    <t>外科後処置対象者が希望した外科後処置実施医療機関において診察等を実施するもの。費用は厚生労働省が医療機関から請求を受け、支給する。</t>
  </si>
  <si>
    <t>被災労働者</t>
    <rPh sb="0" eb="5">
      <t>ヒサイロウドウシャ</t>
    </rPh>
    <phoneticPr fontId="5"/>
  </si>
  <si>
    <t>-</t>
    <phoneticPr fontId="5"/>
  </si>
  <si>
    <t>障害を残して治癒した者に対して、義肢装着のための断端部の再手術、醜状の軽減のための再手術等を行うことにより、円滑な社会復帰の促進を図るものであり、国民のニーズを的確に反映している。</t>
  </si>
  <si>
    <t>本事業を含む社会復帰促進等事業は、労災保険給付を補完するものとして一体を成すものであり、国が実施すべき事業である。</t>
  </si>
  <si>
    <t>被災労働者の円滑な社会復帰の促進を図るものであり、優先度が極めて高い事業である。</t>
  </si>
  <si>
    <t>本事業は被災労働者の円滑な社会復帰の促進を図るため、義肢装着のための断端部の再手術等に要する費用について、事業主から徴収した労災保険料から経費を支出していることから、受益者との負担関係は妥当である。</t>
  </si>
  <si>
    <t>被災労働者等に対する外科後処置の実施に必要な外科後処置費用及び通院費に限定されている。</t>
  </si>
  <si>
    <t>今後とも、既支給対象者、支給状況等を勘案し、適切に予算要求を行うとともに、適切な事業を実施することとする。</t>
    <rPh sb="0" eb="2">
      <t>コンゴ</t>
    </rPh>
    <rPh sb="5" eb="6">
      <t>スデ</t>
    </rPh>
    <rPh sb="6" eb="8">
      <t>シキュウ</t>
    </rPh>
    <rPh sb="8" eb="11">
      <t>タイショウシャ</t>
    </rPh>
    <rPh sb="12" eb="14">
      <t>シキュウ</t>
    </rPh>
    <rPh sb="14" eb="16">
      <t>ジョウキョウ</t>
    </rPh>
    <rPh sb="16" eb="17">
      <t>トウ</t>
    </rPh>
    <rPh sb="18" eb="20">
      <t>カンアン</t>
    </rPh>
    <rPh sb="22" eb="24">
      <t>テキセツ</t>
    </rPh>
    <rPh sb="25" eb="27">
      <t>ヨサン</t>
    </rPh>
    <rPh sb="27" eb="29">
      <t>ヨウキュウ</t>
    </rPh>
    <rPh sb="30" eb="31">
      <t>オコナ</t>
    </rPh>
    <rPh sb="37" eb="39">
      <t>テキセツ</t>
    </rPh>
    <rPh sb="40" eb="42">
      <t>ジギョウ</t>
    </rPh>
    <rPh sb="43" eb="45">
      <t>ジッシ</t>
    </rPh>
    <phoneticPr fontId="5"/>
  </si>
  <si>
    <t>-</t>
    <phoneticPr fontId="5"/>
  </si>
  <si>
    <t>無</t>
  </si>
  <si>
    <t>労働者災害補償保険法第29条第１項第１号
労働者災害補償保険法施行規則第24条、第26条</t>
    <phoneticPr fontId="5"/>
  </si>
  <si>
    <t>-</t>
    <phoneticPr fontId="5"/>
  </si>
  <si>
    <t>わが国が批准したILO第121号条約上の義務として、法律に定める保険給付の補完を目的として実施している。
障害を残して治ゆした者に対して、義肢装着のための断端部の再手術、醜状の軽減のための再手術等を行い、これらの者の円滑な社会復帰の促進を図る。</t>
    <phoneticPr fontId="5"/>
  </si>
  <si>
    <t>成果目標に見合った成果実績となっている。</t>
    <rPh sb="0" eb="2">
      <t>セイカ</t>
    </rPh>
    <rPh sb="2" eb="4">
      <t>モクヒョウ</t>
    </rPh>
    <rPh sb="5" eb="7">
      <t>ミア</t>
    </rPh>
    <rPh sb="9" eb="11">
      <t>セイカ</t>
    </rPh>
    <rPh sb="11" eb="13">
      <t>ジッセキ</t>
    </rPh>
    <phoneticPr fontId="5"/>
  </si>
  <si>
    <t>△</t>
  </si>
  <si>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</si>
  <si>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本経費は、医療機関に対して支払う診察等の費用及び被災労働者に対して支給する通院費であり、その費用は公定されているため、所要額を確保する必要がある。
令和２年度は、活動実績が見込みを下回ったものの、成果実績については目標を達成しており、概ね計画通り事業を実施できている。</t>
    <rPh sb="0" eb="1">
      <t>ホン</t>
    </rPh>
    <rPh sb="1" eb="3">
      <t>ケイヒ</t>
    </rPh>
    <rPh sb="5" eb="7">
      <t>イリョウ</t>
    </rPh>
    <rPh sb="7" eb="9">
      <t>キカン</t>
    </rPh>
    <rPh sb="10" eb="11">
      <t>タイ</t>
    </rPh>
    <rPh sb="13" eb="15">
      <t>シハラ</t>
    </rPh>
    <rPh sb="16" eb="18">
      <t>シンサツ</t>
    </rPh>
    <rPh sb="18" eb="19">
      <t>トウ</t>
    </rPh>
    <rPh sb="20" eb="22">
      <t>ヒヨウ</t>
    </rPh>
    <rPh sb="22" eb="23">
      <t>オヨ</t>
    </rPh>
    <rPh sb="24" eb="26">
      <t>ヒサイ</t>
    </rPh>
    <rPh sb="26" eb="29">
      <t>ロウドウシャ</t>
    </rPh>
    <rPh sb="30" eb="31">
      <t>タイ</t>
    </rPh>
    <rPh sb="33" eb="35">
      <t>シキュウ</t>
    </rPh>
    <rPh sb="37" eb="40">
      <t>ツウインヒ</t>
    </rPh>
    <rPh sb="46" eb="48">
      <t>ヒヨウ</t>
    </rPh>
    <rPh sb="49" eb="51">
      <t>コウテイ</t>
    </rPh>
    <rPh sb="59" eb="62">
      <t>ショヨウガク</t>
    </rPh>
    <rPh sb="63" eb="65">
      <t>カクホ</t>
    </rPh>
    <rPh sb="67" eb="69">
      <t>ヒツヨウ</t>
    </rPh>
    <rPh sb="74" eb="76">
      <t>レイワ</t>
    </rPh>
    <rPh sb="77" eb="79">
      <t>ネンド</t>
    </rPh>
    <rPh sb="81" eb="83">
      <t>カツドウ</t>
    </rPh>
    <rPh sb="83" eb="85">
      <t>ジッセキ</t>
    </rPh>
    <rPh sb="86" eb="88">
      <t>ミコ</t>
    </rPh>
    <rPh sb="90" eb="92">
      <t>シタマワ</t>
    </rPh>
    <rPh sb="98" eb="100">
      <t>セイカ</t>
    </rPh>
    <rPh sb="100" eb="102">
      <t>ジッセキ</t>
    </rPh>
    <rPh sb="107" eb="109">
      <t>モクヒョウ</t>
    </rPh>
    <rPh sb="110" eb="112">
      <t>タッセイ</t>
    </rPh>
    <rPh sb="117" eb="118">
      <t>オオム</t>
    </rPh>
    <rPh sb="119" eb="121">
      <t>ケイカク</t>
    </rPh>
    <rPh sb="121" eb="122">
      <t>ドオ</t>
    </rPh>
    <rPh sb="123" eb="125">
      <t>ジギョウ</t>
    </rPh>
    <rPh sb="126" eb="128">
      <t>ジッシ</t>
    </rPh>
    <phoneticPr fontId="5"/>
  </si>
  <si>
    <t>広島労働局</t>
    <rPh sb="0" eb="2">
      <t>ヒロシマ</t>
    </rPh>
    <rPh sb="2" eb="5">
      <t>ロウドウキョク</t>
    </rPh>
    <phoneticPr fontId="5"/>
  </si>
  <si>
    <t>佐賀労働局</t>
    <rPh sb="0" eb="2">
      <t>サガ</t>
    </rPh>
    <rPh sb="2" eb="5">
      <t>ロウドウキョク</t>
    </rPh>
    <phoneticPr fontId="5"/>
  </si>
  <si>
    <t>岩手労働局</t>
    <rPh sb="0" eb="2">
      <t>イワテ</t>
    </rPh>
    <rPh sb="2" eb="5">
      <t>ロウドウキョク</t>
    </rPh>
    <phoneticPr fontId="5"/>
  </si>
  <si>
    <t>福岡労働局</t>
    <rPh sb="0" eb="2">
      <t>フクオカ</t>
    </rPh>
    <rPh sb="2" eb="5">
      <t>ロウドウキョク</t>
    </rPh>
    <phoneticPr fontId="5"/>
  </si>
  <si>
    <t>大阪労働局</t>
    <rPh sb="0" eb="2">
      <t>オオサカ</t>
    </rPh>
    <rPh sb="2" eb="5">
      <t>ロウドウキョク</t>
    </rPh>
    <phoneticPr fontId="5"/>
  </si>
  <si>
    <t>京都労働局</t>
    <rPh sb="0" eb="2">
      <t>キョウト</t>
    </rPh>
    <rPh sb="2" eb="5">
      <t>ロウドウキョク</t>
    </rPh>
    <phoneticPr fontId="5"/>
  </si>
  <si>
    <t>社会福祉法人　兵庫県社会福祉事業団　総合リハビリテーションセンター</t>
    <rPh sb="0" eb="2">
      <t>シャカイ</t>
    </rPh>
    <rPh sb="2" eb="4">
      <t>フクシ</t>
    </rPh>
    <rPh sb="4" eb="6">
      <t>ホウジン</t>
    </rPh>
    <rPh sb="7" eb="10">
      <t>ヒョウゴケン</t>
    </rPh>
    <rPh sb="10" eb="12">
      <t>シャカイ</t>
    </rPh>
    <rPh sb="12" eb="14">
      <t>フクシ</t>
    </rPh>
    <rPh sb="14" eb="17">
      <t>ジギョウダン</t>
    </rPh>
    <rPh sb="18" eb="20">
      <t>ソウゴウ</t>
    </rPh>
    <phoneticPr fontId="5"/>
  </si>
  <si>
    <t>地方独立行政法人　佐賀県医療センター好生館</t>
    <rPh sb="0" eb="2">
      <t>チホウ</t>
    </rPh>
    <rPh sb="2" eb="4">
      <t>ドクリツ</t>
    </rPh>
    <rPh sb="4" eb="6">
      <t>ギョウセイ</t>
    </rPh>
    <rPh sb="6" eb="8">
      <t>ホウジン</t>
    </rPh>
    <rPh sb="9" eb="12">
      <t>サガケン</t>
    </rPh>
    <rPh sb="12" eb="14">
      <t>イリョウ</t>
    </rPh>
    <rPh sb="18" eb="19">
      <t>コノ</t>
    </rPh>
    <rPh sb="19" eb="20">
      <t>イ</t>
    </rPh>
    <rPh sb="20" eb="21">
      <t>ヤカタ</t>
    </rPh>
    <phoneticPr fontId="5"/>
  </si>
  <si>
    <t>社会福祉法人　兵庫県社会福祉事業団　兵庫県立リハビリテーション中央病院</t>
    <rPh sb="0" eb="2">
      <t>シャカイ</t>
    </rPh>
    <rPh sb="2" eb="4">
      <t>フクシ</t>
    </rPh>
    <rPh sb="4" eb="6">
      <t>ホウジン</t>
    </rPh>
    <rPh sb="7" eb="10">
      <t>ヒョウゴケン</t>
    </rPh>
    <rPh sb="10" eb="12">
      <t>シャカイ</t>
    </rPh>
    <rPh sb="12" eb="14">
      <t>フクシ</t>
    </rPh>
    <rPh sb="14" eb="17">
      <t>ジギョウダン</t>
    </rPh>
    <rPh sb="18" eb="20">
      <t>ヒョウゴ</t>
    </rPh>
    <rPh sb="20" eb="22">
      <t>ケンリツ</t>
    </rPh>
    <rPh sb="31" eb="33">
      <t>チュウオウ</t>
    </rPh>
    <rPh sb="33" eb="35">
      <t>ビョウイン</t>
    </rPh>
    <phoneticPr fontId="5"/>
  </si>
  <si>
    <t>東日本旅客鉄道会社　JR東京総合病院</t>
    <rPh sb="0" eb="3">
      <t>ヒガシニホン</t>
    </rPh>
    <rPh sb="3" eb="5">
      <t>リョカク</t>
    </rPh>
    <rPh sb="5" eb="7">
      <t>テツドウ</t>
    </rPh>
    <rPh sb="7" eb="9">
      <t>カイシャ</t>
    </rPh>
    <rPh sb="12" eb="14">
      <t>トウキョウ</t>
    </rPh>
    <rPh sb="14" eb="16">
      <t>ソウゴウ</t>
    </rPh>
    <rPh sb="16" eb="18">
      <t>ビョウイン</t>
    </rPh>
    <phoneticPr fontId="5"/>
  </si>
  <si>
    <t>国立障害者リハビリテーションセンター</t>
    <rPh sb="0" eb="2">
      <t>コクリツ</t>
    </rPh>
    <rPh sb="2" eb="5">
      <t>ショウガイシャ</t>
    </rPh>
    <phoneticPr fontId="5"/>
  </si>
  <si>
    <t>独立行政法人　労働者健康安全機構　中国労災病院</t>
    <rPh sb="0" eb="2">
      <t>ドクリツ</t>
    </rPh>
    <rPh sb="2" eb="4">
      <t>ギョウセイ</t>
    </rPh>
    <rPh sb="4" eb="6">
      <t>ホウジン</t>
    </rPh>
    <rPh sb="7" eb="10">
      <t>ロウドウシャ</t>
    </rPh>
    <rPh sb="10" eb="12">
      <t>ケンコウ</t>
    </rPh>
    <rPh sb="12" eb="14">
      <t>アンゼン</t>
    </rPh>
    <rPh sb="14" eb="16">
      <t>キコウ</t>
    </rPh>
    <rPh sb="17" eb="19">
      <t>チュウゴク</t>
    </rPh>
    <rPh sb="19" eb="21">
      <t>ロウサイ</t>
    </rPh>
    <rPh sb="21" eb="23">
      <t>ビョウイン</t>
    </rPh>
    <phoneticPr fontId="5"/>
  </si>
  <si>
    <t>学校法人　岩手医科大学</t>
    <rPh sb="0" eb="2">
      <t>ガッコウ</t>
    </rPh>
    <rPh sb="2" eb="4">
      <t>ホウジン</t>
    </rPh>
    <rPh sb="5" eb="7">
      <t>イワテ</t>
    </rPh>
    <rPh sb="7" eb="11">
      <t>イカダイガク</t>
    </rPh>
    <phoneticPr fontId="5"/>
  </si>
  <si>
    <t>川崎医科大学附属病院　学校法人川崎学園</t>
    <rPh sb="0" eb="2">
      <t>カワサキ</t>
    </rPh>
    <rPh sb="2" eb="6">
      <t>イカダイガク</t>
    </rPh>
    <rPh sb="6" eb="8">
      <t>フゾク</t>
    </rPh>
    <rPh sb="8" eb="10">
      <t>ビョウイン</t>
    </rPh>
    <rPh sb="11" eb="13">
      <t>ガッコウ</t>
    </rPh>
    <rPh sb="13" eb="15">
      <t>ホウジン</t>
    </rPh>
    <rPh sb="15" eb="17">
      <t>カワサキ</t>
    </rPh>
    <rPh sb="17" eb="19">
      <t>ガクエン</t>
    </rPh>
    <phoneticPr fontId="5"/>
  </si>
  <si>
    <t>独立行政法人　労働者健康安全機構　九州労災病院</t>
    <rPh sb="0" eb="2">
      <t>ドクリツ</t>
    </rPh>
    <rPh sb="2" eb="4">
      <t>ギョウセイ</t>
    </rPh>
    <rPh sb="4" eb="6">
      <t>ホウジン</t>
    </rPh>
    <rPh sb="7" eb="10">
      <t>ロウドウシャ</t>
    </rPh>
    <rPh sb="10" eb="12">
      <t>ケンコウ</t>
    </rPh>
    <rPh sb="12" eb="14">
      <t>アンゼン</t>
    </rPh>
    <rPh sb="14" eb="16">
      <t>キコウ</t>
    </rPh>
    <rPh sb="17" eb="19">
      <t>キュウシュウ</t>
    </rPh>
    <rPh sb="19" eb="21">
      <t>ロウサイ</t>
    </rPh>
    <rPh sb="21" eb="23">
      <t>ビョウイン</t>
    </rPh>
    <phoneticPr fontId="5"/>
  </si>
  <si>
    <t>独立行政法人　地域医療機能推進機構　宮崎江南病院</t>
    <rPh sb="0" eb="2">
      <t>ドクリツ</t>
    </rPh>
    <rPh sb="2" eb="4">
      <t>ギョウセイ</t>
    </rPh>
    <rPh sb="4" eb="6">
      <t>ホウジン</t>
    </rPh>
    <rPh sb="7" eb="9">
      <t>チイキ</t>
    </rPh>
    <rPh sb="9" eb="11">
      <t>イリョウ</t>
    </rPh>
    <rPh sb="11" eb="13">
      <t>キノウ</t>
    </rPh>
    <rPh sb="13" eb="15">
      <t>スイシン</t>
    </rPh>
    <rPh sb="15" eb="17">
      <t>キコウ</t>
    </rPh>
    <rPh sb="18" eb="20">
      <t>ミヤザキ</t>
    </rPh>
    <rPh sb="20" eb="22">
      <t>コウナン</t>
    </rPh>
    <rPh sb="22" eb="24">
      <t>ビョウイン</t>
    </rPh>
    <phoneticPr fontId="5"/>
  </si>
  <si>
    <t>B.社会福祉法人　兵庫県社会福祉事業団　総合リハビリテーションセンター</t>
    <phoneticPr fontId="5"/>
  </si>
  <si>
    <t>労働者災害補償保険法による障害（補償）給付の支給決定を受けた者であって、外科後処置により障害（補償）給付の原因である障害によって喪失した労働能力を回復し、又は醜状を軽減し得る見込みのある者等に対し、実施医療機関において手術その他の医療等の給付を行うもの。
また、外科後処置のための通院に要する費用を支給するもの。</t>
    <phoneticPr fontId="5"/>
  </si>
  <si>
    <t>給付見込の減による減</t>
    <phoneticPr fontId="5"/>
  </si>
  <si>
    <t>本事業については、過去の給付件数及び給付額により積算しているが、令和２年度の支給実績が予定額を下回ったため、執行率がやや低調になったものである。</t>
    <phoneticPr fontId="5"/>
  </si>
  <si>
    <t>通院費の申請</t>
    <rPh sb="0" eb="3">
      <t>ツウインヒ</t>
    </rPh>
    <rPh sb="4" eb="6">
      <t>シンセイ</t>
    </rPh>
    <phoneticPr fontId="5"/>
  </si>
  <si>
    <t>執行率を踏まえ、予算額の縮減を検討すること。活動実績が当初見込みを下回った要因を分析し、事業内容の改善を図ること。</t>
    <phoneticPr fontId="5"/>
  </si>
  <si>
    <t>縮減</t>
  </si>
  <si>
    <t>活動実績については、外科後処置を希望する者に対する手術等を行うために通院した者及び入院の者を合計して算出しているが、通院の者及び入院の者双方が見込みより下回ったことから、活動実績全体についても当初見込みを下回ったものである。本経費は被災労働者の医療機関での診察等に係る給付を行うものであり、活動実績については他律的な要因により増減する性質のものであるが、被災労働者に対して制度について積極的に説明等を行い、受給できる被災労働者に漏れなく行き渡るように努める。
なお、支出実績等を踏まえ、所要額を減額の上、概算要求を行うこととした。</t>
    <rPh sb="10" eb="12">
      <t>ゲカ</t>
    </rPh>
    <rPh sb="12" eb="15">
      <t>ゴショチ</t>
    </rPh>
    <rPh sb="16" eb="18">
      <t>キボウ</t>
    </rPh>
    <rPh sb="20" eb="21">
      <t>モノ</t>
    </rPh>
    <rPh sb="22" eb="23">
      <t>タイ</t>
    </rPh>
    <rPh sb="25" eb="27">
      <t>シュジュツ</t>
    </rPh>
    <rPh sb="27" eb="28">
      <t>トウ</t>
    </rPh>
    <rPh sb="29" eb="30">
      <t>オコナ</t>
    </rPh>
    <rPh sb="34" eb="36">
      <t>ツウイン</t>
    </rPh>
    <rPh sb="38" eb="39">
      <t>モノ</t>
    </rPh>
    <rPh sb="39" eb="40">
      <t>オヨ</t>
    </rPh>
    <rPh sb="41" eb="43">
      <t>ニュウイン</t>
    </rPh>
    <rPh sb="44" eb="45">
      <t>モノ</t>
    </rPh>
    <rPh sb="46" eb="48">
      <t>ゴウケイ</t>
    </rPh>
    <rPh sb="50" eb="52">
      <t>サンシュツ</t>
    </rPh>
    <rPh sb="58" eb="60">
      <t>ツウイン</t>
    </rPh>
    <rPh sb="61" eb="62">
      <t>モノ</t>
    </rPh>
    <rPh sb="62" eb="63">
      <t>オヨ</t>
    </rPh>
    <rPh sb="64" eb="66">
      <t>ニュウイン</t>
    </rPh>
    <rPh sb="67" eb="68">
      <t>モノ</t>
    </rPh>
    <rPh sb="68" eb="70">
      <t>ソウホウ</t>
    </rPh>
    <rPh sb="71" eb="73">
      <t>ミコ</t>
    </rPh>
    <rPh sb="76" eb="78">
      <t>シタマワ</t>
    </rPh>
    <rPh sb="85" eb="87">
      <t>カツドウ</t>
    </rPh>
    <rPh sb="87" eb="89">
      <t>ジッセキ</t>
    </rPh>
    <rPh sb="89" eb="91">
      <t>ゼンタイ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</si>
</sst>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44824</xdr:colOff>
      <xdr:row>748</xdr:row>
      <xdr:rowOff>134470</xdr:rowOff>
    </xdr:from>
    <xdr:to>
      <xdr:col>42</xdr:col>
      <xdr:colOff>44543</xdr:colOff>
      <xdr:row>763</xdr:row>
      <xdr:rowOff>159867</xdr:rowOff>
    </xdr:to>
    <xdr:grpSp>
      <xdr:nvGrpSpPr>
        <xdr:cNvPr id="11" name="グループ化 10"/>
        <xdr:cNvGrpSpPr/>
      </xdr:nvGrpSpPr>
      <xdr:grpSpPr>
        <a:xfrm>
          <a:off x="2445124" y="40015645"/>
          <a:ext cx="6000469" cy="5311772"/>
          <a:chOff x="3238500" y="38850094"/>
          <a:chExt cx="6071906" cy="5387972"/>
        </a:xfrm>
      </xdr:grpSpPr>
      <xdr:sp macro="" textlink="">
        <xdr:nvSpPr>
          <xdr:cNvPr id="12" name="大かっこ 11"/>
          <xdr:cNvSpPr/>
        </xdr:nvSpPr>
        <xdr:spPr bwMode="auto">
          <a:xfrm>
            <a:off x="5065058" y="39610631"/>
            <a:ext cx="3417793" cy="53665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外科後処置に係る費用の支払</a:t>
            </a:r>
          </a:p>
        </xdr:txBody>
      </xdr:sp>
      <xdr:sp macro="" textlink="">
        <xdr:nvSpPr>
          <xdr:cNvPr id="13" name="正方形/長方形 12"/>
          <xdr:cNvSpPr/>
        </xdr:nvSpPr>
        <xdr:spPr bwMode="auto">
          <a:xfrm>
            <a:off x="4872877" y="40584879"/>
            <a:ext cx="3841936" cy="67571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．都道府県労働局</a:t>
            </a:r>
            <a:endParaRPr kumimoji="1" lang="en-US" altLang="ja-JP" sz="1400">
              <a:solidFill>
                <a:sysClr val="windowText" lastClr="000000"/>
              </a:solidFill>
              <a:latin typeface="+mn-ea"/>
              <a:ea typeface="+mn-ea"/>
            </a:endParaRPr>
          </a:p>
          <a:p>
            <a:pPr algn="ctr">
              <a:lnSpc>
                <a:spcPts val="1700"/>
              </a:lnSpc>
            </a:pPr>
            <a:r>
              <a:rPr kumimoji="1" lang="ja-JP" altLang="en-US" sz="1400" baseline="0">
                <a:solidFill>
                  <a:sysClr val="windowText" lastClr="000000"/>
                </a:solidFill>
                <a:latin typeface="+mn-ea"/>
                <a:ea typeface="+mn-ea"/>
              </a:rPr>
              <a:t>  </a:t>
            </a:r>
            <a:r>
              <a:rPr kumimoji="1" lang="en-US" altLang="ja-JP" sz="1400" baseline="0">
                <a:solidFill>
                  <a:sysClr val="windowText" lastClr="000000"/>
                </a:solidFill>
                <a:latin typeface="+mn-ea"/>
                <a:ea typeface="+mn-ea"/>
              </a:rPr>
              <a:t>40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4" name="大かっこ 13"/>
          <xdr:cNvSpPr/>
        </xdr:nvSpPr>
        <xdr:spPr bwMode="auto">
          <a:xfrm>
            <a:off x="5074583" y="41355845"/>
            <a:ext cx="3419475" cy="54740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ysClr val="windowText" lastClr="000000"/>
                </a:solidFill>
                <a:latin typeface="+mn-lt"/>
                <a:ea typeface="+mn-ea"/>
                <a:cs typeface="+mn-cs"/>
              </a:rPr>
              <a:t>外科後処置の申請に係る承認、費用請求に係る</a:t>
            </a:r>
            <a:endParaRPr kumimoji="1" lang="en-US" altLang="ja-JP" sz="1100">
              <a:solidFill>
                <a:sysClr val="windowText" lastClr="000000"/>
              </a:solidFill>
              <a:latin typeface="+mn-lt"/>
              <a:ea typeface="+mn-ea"/>
              <a:cs typeface="+mn-cs"/>
            </a:endParaRPr>
          </a:p>
          <a:p>
            <a:pPr algn="ctr">
              <a:lnSpc>
                <a:spcPts val="1300"/>
              </a:lnSpc>
            </a:pPr>
            <a:r>
              <a:rPr kumimoji="1" lang="ja-JP" altLang="ja-JP" sz="1100">
                <a:solidFill>
                  <a:sysClr val="windowText" lastClr="000000"/>
                </a:solidFill>
                <a:latin typeface="+mn-lt"/>
                <a:ea typeface="+mn-ea"/>
                <a:cs typeface="+mn-cs"/>
              </a:rPr>
              <a:t>審査、支払</a:t>
            </a:r>
            <a:r>
              <a:rPr kumimoji="1" lang="ja-JP" altLang="en-US" sz="1100">
                <a:solidFill>
                  <a:sysClr val="windowText" lastClr="000000"/>
                </a:solidFill>
                <a:latin typeface="+mn-lt"/>
                <a:ea typeface="+mn-ea"/>
                <a:cs typeface="+mn-cs"/>
              </a:rPr>
              <a:t>及び旅費の支給</a:t>
            </a:r>
            <a:endParaRPr lang="ja-JP" altLang="ja-JP">
              <a:solidFill>
                <a:sysClr val="windowText" lastClr="000000"/>
              </a:solidFill>
            </a:endParaRPr>
          </a:p>
        </xdr:txBody>
      </xdr:sp>
      <xdr:cxnSp macro="">
        <xdr:nvCxnSpPr>
          <xdr:cNvPr id="15" name="直線矢印コネクタ 14"/>
          <xdr:cNvCxnSpPr/>
        </xdr:nvCxnSpPr>
        <xdr:spPr>
          <a:xfrm>
            <a:off x="5468469" y="42031560"/>
            <a:ext cx="0" cy="5378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xdr:cNvCxnSpPr/>
        </xdr:nvCxnSpPr>
        <xdr:spPr>
          <a:xfrm>
            <a:off x="7898465" y="42031560"/>
            <a:ext cx="0" cy="5378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bwMode="auto">
          <a:xfrm>
            <a:off x="3238500" y="42650126"/>
            <a:ext cx="2854137" cy="104955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Ｂ．労災保険指定医療機関</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（外科後処置実施医療機関）</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39</a:t>
            </a:r>
            <a:r>
              <a:rPr kumimoji="1" lang="ja-JP" altLang="en-US" sz="1400">
                <a:solidFill>
                  <a:sysClr val="windowText" lastClr="000000"/>
                </a:solidFill>
                <a:latin typeface="+mn-ea"/>
                <a:ea typeface="+mn-ea"/>
              </a:rPr>
              <a:t>百万円</a:t>
            </a:r>
          </a:p>
        </xdr:txBody>
      </xdr:sp>
      <xdr:sp macro="" textlink="">
        <xdr:nvSpPr>
          <xdr:cNvPr id="18" name="正方形/長方形 17"/>
          <xdr:cNvSpPr/>
        </xdr:nvSpPr>
        <xdr:spPr bwMode="auto">
          <a:xfrm>
            <a:off x="7275337" y="42754899"/>
            <a:ext cx="2025544" cy="8471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Ｃ．被災労働者</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（外科後処置対象者）</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0.3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9" name="大かっこ 18"/>
          <xdr:cNvSpPr/>
        </xdr:nvSpPr>
        <xdr:spPr bwMode="auto">
          <a:xfrm>
            <a:off x="3289165" y="43778440"/>
            <a:ext cx="2764538" cy="45962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診察等の実施、費用の請求</a:t>
            </a:r>
          </a:p>
        </xdr:txBody>
      </xdr:sp>
      <xdr:sp macro="" textlink="">
        <xdr:nvSpPr>
          <xdr:cNvPr id="20" name="大かっこ 19"/>
          <xdr:cNvSpPr/>
        </xdr:nvSpPr>
        <xdr:spPr bwMode="auto">
          <a:xfrm>
            <a:off x="7272616" y="43711309"/>
            <a:ext cx="2037790" cy="44238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通院費の申請</a:t>
            </a:r>
          </a:p>
        </xdr:txBody>
      </xdr:sp>
      <xdr:sp macro="" textlink="">
        <xdr:nvSpPr>
          <xdr:cNvPr id="21" name="正方形/長方形 20"/>
          <xdr:cNvSpPr/>
        </xdr:nvSpPr>
        <xdr:spPr bwMode="auto">
          <a:xfrm>
            <a:off x="4863352" y="38850094"/>
            <a:ext cx="3841935" cy="6786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40</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22" name="テキスト ボックス 21"/>
          <xdr:cNvSpPr txBox="1"/>
        </xdr:nvSpPr>
        <xdr:spPr>
          <a:xfrm>
            <a:off x="8060531" y="4218384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旅費支給</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323</v>
      </c>
      <c r="AJ2" s="926" t="s">
        <v>657</v>
      </c>
      <c r="AK2" s="926"/>
      <c r="AL2" s="926"/>
      <c r="AM2" s="926"/>
      <c r="AN2" s="83" t="s">
        <v>323</v>
      </c>
      <c r="AO2" s="926">
        <v>20</v>
      </c>
      <c r="AP2" s="926"/>
      <c r="AQ2" s="926"/>
      <c r="AR2" s="84" t="s">
        <v>626</v>
      </c>
      <c r="AS2" s="932">
        <v>516</v>
      </c>
      <c r="AT2" s="932"/>
      <c r="AU2" s="932"/>
      <c r="AV2" s="83" t="str">
        <f>IF(AW2="","","-")</f>
        <v/>
      </c>
      <c r="AW2" s="892"/>
      <c r="AX2" s="892"/>
    </row>
    <row r="3" spans="1:50" ht="21" customHeight="1" thickBot="1" x14ac:dyDescent="0.2">
      <c r="A3" s="848" t="s">
        <v>619</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627</v>
      </c>
      <c r="AK3" s="850"/>
      <c r="AL3" s="850"/>
      <c r="AM3" s="850"/>
      <c r="AN3" s="850"/>
      <c r="AO3" s="850"/>
      <c r="AP3" s="850"/>
      <c r="AQ3" s="850"/>
      <c r="AR3" s="850"/>
      <c r="AS3" s="850"/>
      <c r="AT3" s="850"/>
      <c r="AU3" s="850"/>
      <c r="AV3" s="850"/>
      <c r="AW3" s="850"/>
      <c r="AX3" s="24" t="s">
        <v>64</v>
      </c>
    </row>
    <row r="4" spans="1:50" ht="24.75" customHeight="1" x14ac:dyDescent="0.15">
      <c r="A4" s="687" t="s">
        <v>25</v>
      </c>
      <c r="B4" s="688"/>
      <c r="C4" s="688"/>
      <c r="D4" s="688"/>
      <c r="E4" s="688"/>
      <c r="F4" s="688"/>
      <c r="G4" s="665" t="s">
        <v>628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0" t="s">
        <v>631</v>
      </c>
      <c r="H5" s="821"/>
      <c r="I5" s="821"/>
      <c r="J5" s="821"/>
      <c r="K5" s="821"/>
      <c r="L5" s="821"/>
      <c r="M5" s="822" t="s">
        <v>65</v>
      </c>
      <c r="N5" s="823"/>
      <c r="O5" s="823"/>
      <c r="P5" s="823"/>
      <c r="Q5" s="823"/>
      <c r="R5" s="824"/>
      <c r="S5" s="825" t="s">
        <v>632</v>
      </c>
      <c r="T5" s="821"/>
      <c r="U5" s="821"/>
      <c r="V5" s="821"/>
      <c r="W5" s="821"/>
      <c r="X5" s="826"/>
      <c r="Y5" s="681" t="s">
        <v>3</v>
      </c>
      <c r="Z5" s="527"/>
      <c r="AA5" s="527"/>
      <c r="AB5" s="527"/>
      <c r="AC5" s="527"/>
      <c r="AD5" s="528"/>
      <c r="AE5" s="682" t="s">
        <v>633</v>
      </c>
      <c r="AF5" s="682"/>
      <c r="AG5" s="682"/>
      <c r="AH5" s="682"/>
      <c r="AI5" s="682"/>
      <c r="AJ5" s="682"/>
      <c r="AK5" s="682"/>
      <c r="AL5" s="682"/>
      <c r="AM5" s="682"/>
      <c r="AN5" s="682"/>
      <c r="AO5" s="682"/>
      <c r="AP5" s="683"/>
      <c r="AQ5" s="684" t="s">
        <v>630</v>
      </c>
      <c r="AR5" s="685"/>
      <c r="AS5" s="685"/>
      <c r="AT5" s="685"/>
      <c r="AU5" s="685"/>
      <c r="AV5" s="685"/>
      <c r="AW5" s="685"/>
      <c r="AX5" s="686"/>
    </row>
    <row r="6" spans="1:50" ht="39" customHeight="1" x14ac:dyDescent="0.15">
      <c r="A6" s="689" t="s">
        <v>4</v>
      </c>
      <c r="B6" s="690"/>
      <c r="C6" s="690"/>
      <c r="D6" s="690"/>
      <c r="E6" s="690"/>
      <c r="F6" s="690"/>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688</v>
      </c>
      <c r="H7" s="483"/>
      <c r="I7" s="483"/>
      <c r="J7" s="483"/>
      <c r="K7" s="483"/>
      <c r="L7" s="483"/>
      <c r="M7" s="483"/>
      <c r="N7" s="483"/>
      <c r="O7" s="483"/>
      <c r="P7" s="483"/>
      <c r="Q7" s="483"/>
      <c r="R7" s="483"/>
      <c r="S7" s="483"/>
      <c r="T7" s="483"/>
      <c r="U7" s="483"/>
      <c r="V7" s="483"/>
      <c r="W7" s="483"/>
      <c r="X7" s="484"/>
      <c r="Y7" s="904" t="s">
        <v>306</v>
      </c>
      <c r="Z7" s="424"/>
      <c r="AA7" s="424"/>
      <c r="AB7" s="424"/>
      <c r="AC7" s="424"/>
      <c r="AD7" s="905"/>
      <c r="AE7" s="893" t="s">
        <v>634</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v>
      </c>
      <c r="H8" s="703"/>
      <c r="I8" s="703"/>
      <c r="J8" s="703"/>
      <c r="K8" s="703"/>
      <c r="L8" s="703"/>
      <c r="M8" s="703"/>
      <c r="N8" s="703"/>
      <c r="O8" s="703"/>
      <c r="P8" s="703"/>
      <c r="Q8" s="703"/>
      <c r="R8" s="703"/>
      <c r="S8" s="703"/>
      <c r="T8" s="703"/>
      <c r="U8" s="703"/>
      <c r="V8" s="703"/>
      <c r="W8" s="703"/>
      <c r="X8" s="928"/>
      <c r="Y8" s="827" t="s">
        <v>209</v>
      </c>
      <c r="Z8" s="828"/>
      <c r="AA8" s="828"/>
      <c r="AB8" s="828"/>
      <c r="AC8" s="828"/>
      <c r="AD8" s="829"/>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7.75" customHeight="1" x14ac:dyDescent="0.15">
      <c r="A9" s="830" t="s">
        <v>23</v>
      </c>
      <c r="B9" s="831"/>
      <c r="C9" s="831"/>
      <c r="D9" s="831"/>
      <c r="E9" s="831"/>
      <c r="F9" s="831"/>
      <c r="G9" s="832" t="s">
        <v>690</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57.75" customHeight="1" x14ac:dyDescent="0.15">
      <c r="A10" s="643" t="s">
        <v>29</v>
      </c>
      <c r="B10" s="644"/>
      <c r="C10" s="644"/>
      <c r="D10" s="644"/>
      <c r="E10" s="644"/>
      <c r="F10" s="644"/>
      <c r="G10" s="737" t="s">
        <v>712</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5" t="s">
        <v>24</v>
      </c>
      <c r="B12" s="946"/>
      <c r="C12" s="946"/>
      <c r="D12" s="946"/>
      <c r="E12" s="946"/>
      <c r="F12" s="947"/>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55</v>
      </c>
      <c r="Q13" s="641"/>
      <c r="R13" s="641"/>
      <c r="S13" s="641"/>
      <c r="T13" s="641"/>
      <c r="U13" s="641"/>
      <c r="V13" s="642"/>
      <c r="W13" s="640">
        <v>61</v>
      </c>
      <c r="X13" s="641"/>
      <c r="Y13" s="641"/>
      <c r="Z13" s="641"/>
      <c r="AA13" s="641"/>
      <c r="AB13" s="641"/>
      <c r="AC13" s="642"/>
      <c r="AD13" s="640">
        <v>55</v>
      </c>
      <c r="AE13" s="641"/>
      <c r="AF13" s="641"/>
      <c r="AG13" s="641"/>
      <c r="AH13" s="641"/>
      <c r="AI13" s="641"/>
      <c r="AJ13" s="642"/>
      <c r="AK13" s="640">
        <v>46</v>
      </c>
      <c r="AL13" s="641"/>
      <c r="AM13" s="641"/>
      <c r="AN13" s="641"/>
      <c r="AO13" s="641"/>
      <c r="AP13" s="641"/>
      <c r="AQ13" s="642"/>
      <c r="AR13" s="901">
        <v>43</v>
      </c>
      <c r="AS13" s="902"/>
      <c r="AT13" s="902"/>
      <c r="AU13" s="902"/>
      <c r="AV13" s="902"/>
      <c r="AW13" s="902"/>
      <c r="AX13" s="903"/>
    </row>
    <row r="14" spans="1:50" ht="21" customHeight="1" x14ac:dyDescent="0.15">
      <c r="A14" s="597"/>
      <c r="B14" s="598"/>
      <c r="C14" s="598"/>
      <c r="D14" s="598"/>
      <c r="E14" s="598"/>
      <c r="F14" s="599"/>
      <c r="G14" s="708"/>
      <c r="H14" s="709"/>
      <c r="I14" s="694" t="s">
        <v>8</v>
      </c>
      <c r="J14" s="745"/>
      <c r="K14" s="745"/>
      <c r="L14" s="745"/>
      <c r="M14" s="745"/>
      <c r="N14" s="745"/>
      <c r="O14" s="746"/>
      <c r="P14" s="640" t="s">
        <v>635</v>
      </c>
      <c r="Q14" s="641"/>
      <c r="R14" s="641"/>
      <c r="S14" s="641"/>
      <c r="T14" s="641"/>
      <c r="U14" s="641"/>
      <c r="V14" s="642"/>
      <c r="W14" s="640" t="s">
        <v>635</v>
      </c>
      <c r="X14" s="641"/>
      <c r="Y14" s="641"/>
      <c r="Z14" s="641"/>
      <c r="AA14" s="641"/>
      <c r="AB14" s="641"/>
      <c r="AC14" s="642"/>
      <c r="AD14" s="640" t="s">
        <v>635</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635</v>
      </c>
      <c r="Q15" s="641"/>
      <c r="R15" s="641"/>
      <c r="S15" s="641"/>
      <c r="T15" s="641"/>
      <c r="U15" s="641"/>
      <c r="V15" s="642"/>
      <c r="W15" s="640" t="s">
        <v>635</v>
      </c>
      <c r="X15" s="641"/>
      <c r="Y15" s="641"/>
      <c r="Z15" s="641"/>
      <c r="AA15" s="641"/>
      <c r="AB15" s="641"/>
      <c r="AC15" s="642"/>
      <c r="AD15" s="640" t="s">
        <v>635</v>
      </c>
      <c r="AE15" s="641"/>
      <c r="AF15" s="641"/>
      <c r="AG15" s="641"/>
      <c r="AH15" s="641"/>
      <c r="AI15" s="641"/>
      <c r="AJ15" s="642"/>
      <c r="AK15" s="640" t="s">
        <v>658</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635</v>
      </c>
      <c r="Q16" s="641"/>
      <c r="R16" s="641"/>
      <c r="S16" s="641"/>
      <c r="T16" s="641"/>
      <c r="U16" s="641"/>
      <c r="V16" s="642"/>
      <c r="W16" s="640" t="s">
        <v>635</v>
      </c>
      <c r="X16" s="641"/>
      <c r="Y16" s="641"/>
      <c r="Z16" s="641"/>
      <c r="AA16" s="641"/>
      <c r="AB16" s="641"/>
      <c r="AC16" s="642"/>
      <c r="AD16" s="640" t="s">
        <v>635</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635</v>
      </c>
      <c r="Q17" s="641"/>
      <c r="R17" s="641"/>
      <c r="S17" s="641"/>
      <c r="T17" s="641"/>
      <c r="U17" s="641"/>
      <c r="V17" s="642"/>
      <c r="W17" s="640">
        <v>0.1</v>
      </c>
      <c r="X17" s="641"/>
      <c r="Y17" s="641"/>
      <c r="Z17" s="641"/>
      <c r="AA17" s="641"/>
      <c r="AB17" s="641"/>
      <c r="AC17" s="642"/>
      <c r="AD17" s="640" t="s">
        <v>635</v>
      </c>
      <c r="AE17" s="641"/>
      <c r="AF17" s="641"/>
      <c r="AG17" s="641"/>
      <c r="AH17" s="641"/>
      <c r="AI17" s="641"/>
      <c r="AJ17" s="642"/>
      <c r="AK17" s="640"/>
      <c r="AL17" s="641"/>
      <c r="AM17" s="641"/>
      <c r="AN17" s="641"/>
      <c r="AO17" s="641"/>
      <c r="AP17" s="641"/>
      <c r="AQ17" s="642"/>
      <c r="AR17" s="899"/>
      <c r="AS17" s="899"/>
      <c r="AT17" s="899"/>
      <c r="AU17" s="899"/>
      <c r="AV17" s="899"/>
      <c r="AW17" s="899"/>
      <c r="AX17" s="900"/>
    </row>
    <row r="18" spans="1:50" ht="24.75" customHeight="1" x14ac:dyDescent="0.15">
      <c r="A18" s="597"/>
      <c r="B18" s="598"/>
      <c r="C18" s="598"/>
      <c r="D18" s="598"/>
      <c r="E18" s="598"/>
      <c r="F18" s="599"/>
      <c r="G18" s="710"/>
      <c r="H18" s="711"/>
      <c r="I18" s="699" t="s">
        <v>20</v>
      </c>
      <c r="J18" s="700"/>
      <c r="K18" s="700"/>
      <c r="L18" s="700"/>
      <c r="M18" s="700"/>
      <c r="N18" s="700"/>
      <c r="O18" s="701"/>
      <c r="P18" s="859">
        <f>SUM(P13:V17)</f>
        <v>55</v>
      </c>
      <c r="Q18" s="860"/>
      <c r="R18" s="860"/>
      <c r="S18" s="860"/>
      <c r="T18" s="860"/>
      <c r="U18" s="860"/>
      <c r="V18" s="861"/>
      <c r="W18" s="859">
        <f>SUM(W13:AC17)</f>
        <v>61.1</v>
      </c>
      <c r="X18" s="860"/>
      <c r="Y18" s="860"/>
      <c r="Z18" s="860"/>
      <c r="AA18" s="860"/>
      <c r="AB18" s="860"/>
      <c r="AC18" s="861"/>
      <c r="AD18" s="859">
        <f>SUM(AD13:AJ17)</f>
        <v>55</v>
      </c>
      <c r="AE18" s="860"/>
      <c r="AF18" s="860"/>
      <c r="AG18" s="860"/>
      <c r="AH18" s="860"/>
      <c r="AI18" s="860"/>
      <c r="AJ18" s="861"/>
      <c r="AK18" s="859">
        <f>SUM(AK13:AQ17)</f>
        <v>46</v>
      </c>
      <c r="AL18" s="860"/>
      <c r="AM18" s="860"/>
      <c r="AN18" s="860"/>
      <c r="AO18" s="860"/>
      <c r="AP18" s="860"/>
      <c r="AQ18" s="861"/>
      <c r="AR18" s="859">
        <f>SUM(AR13:AX17)</f>
        <v>43</v>
      </c>
      <c r="AS18" s="860"/>
      <c r="AT18" s="860"/>
      <c r="AU18" s="860"/>
      <c r="AV18" s="860"/>
      <c r="AW18" s="860"/>
      <c r="AX18" s="862"/>
    </row>
    <row r="19" spans="1:50" ht="24.75" customHeight="1" x14ac:dyDescent="0.15">
      <c r="A19" s="597"/>
      <c r="B19" s="598"/>
      <c r="C19" s="598"/>
      <c r="D19" s="598"/>
      <c r="E19" s="598"/>
      <c r="F19" s="599"/>
      <c r="G19" s="857" t="s">
        <v>9</v>
      </c>
      <c r="H19" s="858"/>
      <c r="I19" s="858"/>
      <c r="J19" s="858"/>
      <c r="K19" s="858"/>
      <c r="L19" s="858"/>
      <c r="M19" s="858"/>
      <c r="N19" s="858"/>
      <c r="O19" s="858"/>
      <c r="P19" s="640">
        <v>45</v>
      </c>
      <c r="Q19" s="641"/>
      <c r="R19" s="641"/>
      <c r="S19" s="641"/>
      <c r="T19" s="641"/>
      <c r="U19" s="641"/>
      <c r="V19" s="642"/>
      <c r="W19" s="640">
        <v>30</v>
      </c>
      <c r="X19" s="641"/>
      <c r="Y19" s="641"/>
      <c r="Z19" s="641"/>
      <c r="AA19" s="641"/>
      <c r="AB19" s="641"/>
      <c r="AC19" s="642"/>
      <c r="AD19" s="640">
        <v>40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7" t="s">
        <v>10</v>
      </c>
      <c r="H20" s="858"/>
      <c r="I20" s="858"/>
      <c r="J20" s="858"/>
      <c r="K20" s="858"/>
      <c r="L20" s="858"/>
      <c r="M20" s="858"/>
      <c r="N20" s="858"/>
      <c r="O20" s="858"/>
      <c r="P20" s="301">
        <f>IF(P18=0, "-", SUM(P19)/P18)</f>
        <v>0.81818181818181823</v>
      </c>
      <c r="Q20" s="301"/>
      <c r="R20" s="301"/>
      <c r="S20" s="301"/>
      <c r="T20" s="301"/>
      <c r="U20" s="301"/>
      <c r="V20" s="301"/>
      <c r="W20" s="301">
        <f t="shared" ref="W20" si="0">IF(W18=0, "-", SUM(W19)/W18)</f>
        <v>0.49099836333878888</v>
      </c>
      <c r="X20" s="301"/>
      <c r="Y20" s="301"/>
      <c r="Z20" s="301"/>
      <c r="AA20" s="301"/>
      <c r="AB20" s="301"/>
      <c r="AC20" s="301"/>
      <c r="AD20" s="301">
        <f t="shared" ref="AD20" si="1">IF(AD18=0, "-", SUM(AD19)/AD18)</f>
        <v>0.72727272727272729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273</v>
      </c>
      <c r="H21" s="300"/>
      <c r="I21" s="300"/>
      <c r="J21" s="300"/>
      <c r="K21" s="300"/>
      <c r="L21" s="300"/>
      <c r="M21" s="300"/>
      <c r="N21" s="300"/>
      <c r="O21" s="300"/>
      <c r="P21" s="301">
        <f>IF(P19=0, "-", SUM(P19)/SUM(P13,P14))</f>
        <v>0.81818181818181823</v>
      </c>
      <c r="Q21" s="301"/>
      <c r="R21" s="301"/>
      <c r="S21" s="301"/>
      <c r="T21" s="301"/>
      <c r="U21" s="301"/>
      <c r="V21" s="301"/>
      <c r="W21" s="301">
        <f t="shared" ref="W21" si="2">IF(W19=0, "-", SUM(W19)/SUM(W13,W14))</f>
        <v>0.49180327868852458</v>
      </c>
      <c r="X21" s="301"/>
      <c r="Y21" s="301"/>
      <c r="Z21" s="301"/>
      <c r="AA21" s="301"/>
      <c r="AB21" s="301"/>
      <c r="AC21" s="301"/>
      <c r="AD21" s="301">
        <f t="shared" ref="AD21" si="3">IF(AD19=0, "-", SUM(AD19)/SUM(AD13,AD14))</f>
        <v>0.72727272727272729</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624</v>
      </c>
      <c r="B22" s="955"/>
      <c r="C22" s="955"/>
      <c r="D22" s="955"/>
      <c r="E22" s="955"/>
      <c r="F22" s="956"/>
      <c r="G22" s="950" t="s">
        <v>253</v>
      </c>
      <c r="H22" s="207"/>
      <c r="I22" s="207"/>
      <c r="J22" s="207"/>
      <c r="K22" s="207"/>
      <c r="L22" s="207"/>
      <c r="M22" s="207"/>
      <c r="N22" s="207"/>
      <c r="O22" s="208"/>
      <c r="P22" s="915" t="s">
        <v>622</v>
      </c>
      <c r="Q22" s="207"/>
      <c r="R22" s="207"/>
      <c r="S22" s="207"/>
      <c r="T22" s="207"/>
      <c r="U22" s="207"/>
      <c r="V22" s="208"/>
      <c r="W22" s="915" t="s">
        <v>623</v>
      </c>
      <c r="X22" s="207"/>
      <c r="Y22" s="207"/>
      <c r="Z22" s="207"/>
      <c r="AA22" s="207"/>
      <c r="AB22" s="207"/>
      <c r="AC22" s="208"/>
      <c r="AD22" s="915" t="s">
        <v>252</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636</v>
      </c>
      <c r="H23" s="952"/>
      <c r="I23" s="952"/>
      <c r="J23" s="952"/>
      <c r="K23" s="952"/>
      <c r="L23" s="952"/>
      <c r="M23" s="952"/>
      <c r="N23" s="952"/>
      <c r="O23" s="953"/>
      <c r="P23" s="901">
        <v>46</v>
      </c>
      <c r="Q23" s="902"/>
      <c r="R23" s="902"/>
      <c r="S23" s="902"/>
      <c r="T23" s="902"/>
      <c r="U23" s="902"/>
      <c r="V23" s="916"/>
      <c r="W23" s="901">
        <v>42</v>
      </c>
      <c r="X23" s="902"/>
      <c r="Y23" s="902"/>
      <c r="Z23" s="902"/>
      <c r="AA23" s="902"/>
      <c r="AB23" s="902"/>
      <c r="AC23" s="916"/>
      <c r="AD23" s="964" t="s">
        <v>713</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637</v>
      </c>
      <c r="H24" s="918"/>
      <c r="I24" s="918"/>
      <c r="J24" s="918"/>
      <c r="K24" s="918"/>
      <c r="L24" s="918"/>
      <c r="M24" s="918"/>
      <c r="N24" s="918"/>
      <c r="O24" s="919"/>
      <c r="P24" s="640">
        <v>0.4</v>
      </c>
      <c r="Q24" s="641"/>
      <c r="R24" s="641"/>
      <c r="S24" s="641"/>
      <c r="T24" s="641"/>
      <c r="U24" s="641"/>
      <c r="V24" s="642"/>
      <c r="W24" s="640">
        <v>0.3</v>
      </c>
      <c r="X24" s="641"/>
      <c r="Y24" s="641"/>
      <c r="Z24" s="641"/>
      <c r="AA24" s="641"/>
      <c r="AB24" s="641"/>
      <c r="AC24" s="642"/>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0"/>
      <c r="Q25" s="641"/>
      <c r="R25" s="641"/>
      <c r="S25" s="641"/>
      <c r="T25" s="641"/>
      <c r="U25" s="641"/>
      <c r="V25" s="642"/>
      <c r="W25" s="640"/>
      <c r="X25" s="641"/>
      <c r="Y25" s="641"/>
      <c r="Z25" s="641"/>
      <c r="AA25" s="641"/>
      <c r="AB25" s="641"/>
      <c r="AC25" s="642"/>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0"/>
      <c r="Q26" s="641"/>
      <c r="R26" s="641"/>
      <c r="S26" s="641"/>
      <c r="T26" s="641"/>
      <c r="U26" s="641"/>
      <c r="V26" s="642"/>
      <c r="W26" s="640"/>
      <c r="X26" s="641"/>
      <c r="Y26" s="641"/>
      <c r="Z26" s="641"/>
      <c r="AA26" s="641"/>
      <c r="AB26" s="641"/>
      <c r="AC26" s="642"/>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0"/>
      <c r="Q27" s="641"/>
      <c r="R27" s="641"/>
      <c r="S27" s="641"/>
      <c r="T27" s="641"/>
      <c r="U27" s="641"/>
      <c r="V27" s="642"/>
      <c r="W27" s="640"/>
      <c r="X27" s="641"/>
      <c r="Y27" s="641"/>
      <c r="Z27" s="641"/>
      <c r="AA27" s="641"/>
      <c r="AB27" s="641"/>
      <c r="AC27" s="642"/>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257</v>
      </c>
      <c r="H28" s="921"/>
      <c r="I28" s="921"/>
      <c r="J28" s="921"/>
      <c r="K28" s="921"/>
      <c r="L28" s="921"/>
      <c r="M28" s="921"/>
      <c r="N28" s="921"/>
      <c r="O28" s="922"/>
      <c r="P28" s="859">
        <f>P29-SUM(P23:P27)</f>
        <v>-0.39999999999999858</v>
      </c>
      <c r="Q28" s="860"/>
      <c r="R28" s="860"/>
      <c r="S28" s="860"/>
      <c r="T28" s="860"/>
      <c r="U28" s="860"/>
      <c r="V28" s="861"/>
      <c r="W28" s="859">
        <f>W29-SUM(W23:W27)</f>
        <v>0.70000000000000284</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254</v>
      </c>
      <c r="H29" s="924"/>
      <c r="I29" s="924"/>
      <c r="J29" s="924"/>
      <c r="K29" s="924"/>
      <c r="L29" s="924"/>
      <c r="M29" s="924"/>
      <c r="N29" s="924"/>
      <c r="O29" s="925"/>
      <c r="P29" s="640">
        <f>AK13</f>
        <v>46</v>
      </c>
      <c r="Q29" s="641"/>
      <c r="R29" s="641"/>
      <c r="S29" s="641"/>
      <c r="T29" s="641"/>
      <c r="U29" s="641"/>
      <c r="V29" s="642"/>
      <c r="W29" s="933">
        <f>AR13</f>
        <v>43</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269</v>
      </c>
      <c r="B30" s="843"/>
      <c r="C30" s="843"/>
      <c r="D30" s="843"/>
      <c r="E30" s="843"/>
      <c r="F30" s="844"/>
      <c r="G30" s="756" t="s">
        <v>145</v>
      </c>
      <c r="H30" s="757"/>
      <c r="I30" s="757"/>
      <c r="J30" s="757"/>
      <c r="K30" s="757"/>
      <c r="L30" s="757"/>
      <c r="M30" s="757"/>
      <c r="N30" s="757"/>
      <c r="O30" s="758"/>
      <c r="P30" s="838" t="s">
        <v>58</v>
      </c>
      <c r="Q30" s="757"/>
      <c r="R30" s="757"/>
      <c r="S30" s="757"/>
      <c r="T30" s="757"/>
      <c r="U30" s="757"/>
      <c r="V30" s="757"/>
      <c r="W30" s="757"/>
      <c r="X30" s="758"/>
      <c r="Y30" s="835"/>
      <c r="Z30" s="836"/>
      <c r="AA30" s="837"/>
      <c r="AB30" s="839" t="s">
        <v>11</v>
      </c>
      <c r="AC30" s="840"/>
      <c r="AD30" s="841"/>
      <c r="AE30" s="839" t="s">
        <v>307</v>
      </c>
      <c r="AF30" s="840"/>
      <c r="AG30" s="840"/>
      <c r="AH30" s="841"/>
      <c r="AI30" s="896" t="s">
        <v>329</v>
      </c>
      <c r="AJ30" s="896"/>
      <c r="AK30" s="896"/>
      <c r="AL30" s="839"/>
      <c r="AM30" s="896" t="s">
        <v>426</v>
      </c>
      <c r="AN30" s="896"/>
      <c r="AO30" s="896"/>
      <c r="AP30" s="839"/>
      <c r="AQ30" s="750" t="s">
        <v>184</v>
      </c>
      <c r="AR30" s="751"/>
      <c r="AS30" s="751"/>
      <c r="AT30" s="752"/>
      <c r="AU30" s="757" t="s">
        <v>133</v>
      </c>
      <c r="AV30" s="757"/>
      <c r="AW30" s="757"/>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635</v>
      </c>
      <c r="AR31" s="186"/>
      <c r="AS31" s="121" t="s">
        <v>185</v>
      </c>
      <c r="AT31" s="122"/>
      <c r="AU31" s="185">
        <v>3</v>
      </c>
      <c r="AV31" s="185"/>
      <c r="AW31" s="377" t="s">
        <v>175</v>
      </c>
      <c r="AX31" s="378"/>
    </row>
    <row r="32" spans="1:50" ht="23.25" customHeight="1" x14ac:dyDescent="0.15">
      <c r="A32" s="382"/>
      <c r="B32" s="380"/>
      <c r="C32" s="380"/>
      <c r="D32" s="380"/>
      <c r="E32" s="380"/>
      <c r="F32" s="381"/>
      <c r="G32" s="548" t="s">
        <v>638</v>
      </c>
      <c r="H32" s="549"/>
      <c r="I32" s="549"/>
      <c r="J32" s="549"/>
      <c r="K32" s="549"/>
      <c r="L32" s="549"/>
      <c r="M32" s="549"/>
      <c r="N32" s="549"/>
      <c r="O32" s="550"/>
      <c r="P32" s="93" t="s">
        <v>639</v>
      </c>
      <c r="Q32" s="93"/>
      <c r="R32" s="93"/>
      <c r="S32" s="93"/>
      <c r="T32" s="93"/>
      <c r="U32" s="93"/>
      <c r="V32" s="93"/>
      <c r="W32" s="93"/>
      <c r="X32" s="94"/>
      <c r="Y32" s="455" t="s">
        <v>12</v>
      </c>
      <c r="Z32" s="515"/>
      <c r="AA32" s="516"/>
      <c r="AB32" s="445" t="s">
        <v>288</v>
      </c>
      <c r="AC32" s="445"/>
      <c r="AD32" s="445"/>
      <c r="AE32" s="203">
        <v>87.1</v>
      </c>
      <c r="AF32" s="204"/>
      <c r="AG32" s="204"/>
      <c r="AH32" s="204"/>
      <c r="AI32" s="203">
        <v>86.8</v>
      </c>
      <c r="AJ32" s="204"/>
      <c r="AK32" s="204"/>
      <c r="AL32" s="204"/>
      <c r="AM32" s="203">
        <v>84.4</v>
      </c>
      <c r="AN32" s="204"/>
      <c r="AO32" s="204"/>
      <c r="AP32" s="204"/>
      <c r="AQ32" s="321" t="s">
        <v>635</v>
      </c>
      <c r="AR32" s="193"/>
      <c r="AS32" s="193"/>
      <c r="AT32" s="322"/>
      <c r="AU32" s="204" t="s">
        <v>635</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288</v>
      </c>
      <c r="AC33" s="507"/>
      <c r="AD33" s="507"/>
      <c r="AE33" s="203">
        <v>80</v>
      </c>
      <c r="AF33" s="204"/>
      <c r="AG33" s="204"/>
      <c r="AH33" s="204"/>
      <c r="AI33" s="203">
        <v>80</v>
      </c>
      <c r="AJ33" s="204"/>
      <c r="AK33" s="204"/>
      <c r="AL33" s="204"/>
      <c r="AM33" s="203">
        <v>80</v>
      </c>
      <c r="AN33" s="204"/>
      <c r="AO33" s="204"/>
      <c r="AP33" s="204"/>
      <c r="AQ33" s="321" t="s">
        <v>635</v>
      </c>
      <c r="AR33" s="193"/>
      <c r="AS33" s="193"/>
      <c r="AT33" s="322"/>
      <c r="AU33" s="204">
        <v>80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109</v>
      </c>
      <c r="AF34" s="204"/>
      <c r="AG34" s="204"/>
      <c r="AH34" s="204"/>
      <c r="AI34" s="203">
        <v>109</v>
      </c>
      <c r="AJ34" s="204"/>
      <c r="AK34" s="204"/>
      <c r="AL34" s="204"/>
      <c r="AM34" s="203">
        <v>106</v>
      </c>
      <c r="AN34" s="204"/>
      <c r="AO34" s="204"/>
      <c r="AP34" s="204"/>
      <c r="AQ34" s="321" t="s">
        <v>635</v>
      </c>
      <c r="AR34" s="193"/>
      <c r="AS34" s="193"/>
      <c r="AT34" s="322"/>
      <c r="AU34" s="204" t="s">
        <v>635</v>
      </c>
      <c r="AV34" s="204"/>
      <c r="AW34" s="204"/>
      <c r="AX34" s="206"/>
    </row>
    <row r="35" spans="1:51" ht="23.25" customHeight="1" x14ac:dyDescent="0.15">
      <c r="A35" s="213" t="s">
        <v>297</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269</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269</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300</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49"/>
      <c r="AY79">
        <f>COUNTIF($AR$79,"☑")</f>
        <v>0</v>
      </c>
    </row>
    <row r="80" spans="1:51" ht="18.75" hidden="1" customHeight="1" x14ac:dyDescent="0.15">
      <c r="A80" s="845"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5"/>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6"/>
      <c r="AY82">
        <f t="shared" ref="AY82:AY89" si="10">$AY$80</f>
        <v>0</v>
      </c>
    </row>
    <row r="83" spans="1:60" ht="22.5" hidden="1" customHeight="1" x14ac:dyDescent="0.15">
      <c r="A83" s="846"/>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7"/>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8"/>
      <c r="AY83">
        <f t="shared" si="10"/>
        <v>0</v>
      </c>
    </row>
    <row r="84" spans="1:60" ht="19.5" hidden="1" customHeight="1" x14ac:dyDescent="0.15">
      <c r="A84" s="846"/>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9"/>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15">
      <c r="A101" s="403"/>
      <c r="B101" s="404"/>
      <c r="C101" s="404"/>
      <c r="D101" s="404"/>
      <c r="E101" s="404"/>
      <c r="F101" s="405"/>
      <c r="G101" s="93" t="s">
        <v>641</v>
      </c>
      <c r="H101" s="93"/>
      <c r="I101" s="93"/>
      <c r="J101" s="93"/>
      <c r="K101" s="93"/>
      <c r="L101" s="93"/>
      <c r="M101" s="93"/>
      <c r="N101" s="93"/>
      <c r="O101" s="93"/>
      <c r="P101" s="93"/>
      <c r="Q101" s="93"/>
      <c r="R101" s="93"/>
      <c r="S101" s="93"/>
      <c r="T101" s="93"/>
      <c r="U101" s="93"/>
      <c r="V101" s="93"/>
      <c r="W101" s="93"/>
      <c r="X101" s="94"/>
      <c r="Y101" s="526" t="s">
        <v>54</v>
      </c>
      <c r="Z101" s="527"/>
      <c r="AA101" s="528"/>
      <c r="AB101" s="445" t="s">
        <v>642</v>
      </c>
      <c r="AC101" s="445"/>
      <c r="AD101" s="445"/>
      <c r="AE101" s="267">
        <v>188</v>
      </c>
      <c r="AF101" s="267"/>
      <c r="AG101" s="267"/>
      <c r="AH101" s="267"/>
      <c r="AI101" s="267">
        <v>189</v>
      </c>
      <c r="AJ101" s="267"/>
      <c r="AK101" s="267"/>
      <c r="AL101" s="267"/>
      <c r="AM101" s="267">
        <v>164</v>
      </c>
      <c r="AN101" s="267"/>
      <c r="AO101" s="267"/>
      <c r="AP101" s="267"/>
      <c r="AQ101" s="267" t="s">
        <v>658</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642</v>
      </c>
      <c r="AC102" s="445"/>
      <c r="AD102" s="445"/>
      <c r="AE102" s="267">
        <v>124</v>
      </c>
      <c r="AF102" s="267"/>
      <c r="AG102" s="267"/>
      <c r="AH102" s="267"/>
      <c r="AI102" s="267">
        <v>136</v>
      </c>
      <c r="AJ102" s="267"/>
      <c r="AK102" s="267"/>
      <c r="AL102" s="267"/>
      <c r="AM102" s="267">
        <v>188</v>
      </c>
      <c r="AN102" s="267"/>
      <c r="AO102" s="267"/>
      <c r="AP102" s="267"/>
      <c r="AQ102" s="267">
        <v>189</v>
      </c>
      <c r="AR102" s="267"/>
      <c r="AS102" s="267"/>
      <c r="AT102" s="267"/>
      <c r="AU102" s="210">
        <v>164</v>
      </c>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9.25" customHeight="1" x14ac:dyDescent="0.15">
      <c r="A116" s="420"/>
      <c r="B116" s="421"/>
      <c r="C116" s="421"/>
      <c r="D116" s="421"/>
      <c r="E116" s="421"/>
      <c r="F116" s="422"/>
      <c r="G116" s="372" t="s">
        <v>643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635</v>
      </c>
      <c r="AC116" s="447"/>
      <c r="AD116" s="448"/>
      <c r="AE116" s="267" t="s">
        <v>635</v>
      </c>
      <c r="AF116" s="267"/>
      <c r="AG116" s="267"/>
      <c r="AH116" s="267"/>
      <c r="AI116" s="267" t="s">
        <v>635</v>
      </c>
      <c r="AJ116" s="267"/>
      <c r="AK116" s="267"/>
      <c r="AL116" s="267"/>
      <c r="AM116" s="267" t="s">
        <v>662</v>
      </c>
      <c r="AN116" s="267"/>
      <c r="AO116" s="267"/>
      <c r="AP116" s="267"/>
      <c r="AQ116" s="203" t="s">
        <v>663</v>
      </c>
      <c r="AR116" s="204"/>
      <c r="AS116" s="204"/>
      <c r="AT116" s="204"/>
      <c r="AU116" s="204"/>
      <c r="AV116" s="204"/>
      <c r="AW116" s="204"/>
      <c r="AX116" s="206"/>
    </row>
    <row r="117" spans="1:51" ht="29.2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323</v>
      </c>
      <c r="AC117" s="457"/>
      <c r="AD117" s="458"/>
      <c r="AE117" s="535" t="s">
        <v>635</v>
      </c>
      <c r="AF117" s="535"/>
      <c r="AG117" s="535"/>
      <c r="AH117" s="535"/>
      <c r="AI117" s="535" t="s">
        <v>635</v>
      </c>
      <c r="AJ117" s="535"/>
      <c r="AK117" s="535"/>
      <c r="AL117" s="535"/>
      <c r="AM117" s="535" t="s">
        <v>662</v>
      </c>
      <c r="AN117" s="535"/>
      <c r="AO117" s="535"/>
      <c r="AP117" s="535"/>
      <c r="AQ117" s="535" t="s">
        <v>663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hidden="1" customHeight="1" x14ac:dyDescent="0.15">
      <c r="A130" s="174" t="s">
        <v>322</v>
      </c>
      <c r="B130" s="171"/>
      <c r="C130" s="170" t="s">
        <v>188</v>
      </c>
      <c r="D130" s="171"/>
      <c r="E130" s="155" t="s">
        <v>217</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0</v>
      </c>
    </row>
    <row r="131" spans="1:51" ht="45" hidden="1" customHeight="1" x14ac:dyDescent="0.15">
      <c r="A131" s="175"/>
      <c r="B131" s="172"/>
      <c r="C131" s="166"/>
      <c r="D131" s="172"/>
      <c r="E131" s="160" t="s">
        <v>216</v>
      </c>
      <c r="F131" s="161"/>
      <c r="G131" s="98"/>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0</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customHeight="1" x14ac:dyDescent="0.15">
      <c r="A190" s="175"/>
      <c r="B190" s="172"/>
      <c r="C190" s="166"/>
      <c r="D190" s="172"/>
      <c r="E190" s="155" t="s">
        <v>217</v>
      </c>
      <c r="F190" s="156"/>
      <c r="G190" s="157" t="s">
        <v>644</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customHeight="1" x14ac:dyDescent="0.15">
      <c r="A191" s="175"/>
      <c r="B191" s="172"/>
      <c r="C191" s="166"/>
      <c r="D191" s="172"/>
      <c r="E191" s="160" t="s">
        <v>216</v>
      </c>
      <c r="F191" s="161"/>
      <c r="G191" s="98" t="s">
        <v>645</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1</v>
      </c>
    </row>
    <row r="193" spans="1:51" ht="18.75"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t="s">
        <v>635</v>
      </c>
      <c r="AR193" s="185"/>
      <c r="AS193" s="121" t="s">
        <v>185</v>
      </c>
      <c r="AT193" s="122"/>
      <c r="AU193" s="186" t="s">
        <v>635</v>
      </c>
      <c r="AV193" s="186"/>
      <c r="AW193" s="121" t="s">
        <v>175</v>
      </c>
      <c r="AX193" s="181"/>
      <c r="AY193">
        <f>$AY$192</f>
        <v>1</v>
      </c>
    </row>
    <row r="194" spans="1:51" ht="39.75" customHeight="1" x14ac:dyDescent="0.15">
      <c r="A194" s="175"/>
      <c r="B194" s="172"/>
      <c r="C194" s="166"/>
      <c r="D194" s="172"/>
      <c r="E194" s="166"/>
      <c r="F194" s="167"/>
      <c r="G194" s="92" t="s">
        <v>635</v>
      </c>
      <c r="H194" s="93"/>
      <c r="I194" s="93"/>
      <c r="J194" s="93"/>
      <c r="K194" s="93"/>
      <c r="L194" s="93"/>
      <c r="M194" s="93"/>
      <c r="N194" s="93"/>
      <c r="O194" s="93"/>
      <c r="P194" s="93"/>
      <c r="Q194" s="93"/>
      <c r="R194" s="93"/>
      <c r="S194" s="93"/>
      <c r="T194" s="93"/>
      <c r="U194" s="93"/>
      <c r="V194" s="93"/>
      <c r="W194" s="93"/>
      <c r="X194" s="94"/>
      <c r="Y194" s="187" t="s">
        <v>199</v>
      </c>
      <c r="Z194" s="188"/>
      <c r="AA194" s="189"/>
      <c r="AB194" s="190" t="s">
        <v>288</v>
      </c>
      <c r="AC194" s="191"/>
      <c r="AD194" s="191"/>
      <c r="AE194" s="192" t="s">
        <v>635</v>
      </c>
      <c r="AF194" s="193"/>
      <c r="AG194" s="193"/>
      <c r="AH194" s="193"/>
      <c r="AI194" s="192" t="s">
        <v>635</v>
      </c>
      <c r="AJ194" s="193"/>
      <c r="AK194" s="193"/>
      <c r="AL194" s="193"/>
      <c r="AM194" s="192" t="s">
        <v>662</v>
      </c>
      <c r="AN194" s="193"/>
      <c r="AO194" s="193"/>
      <c r="AP194" s="193"/>
      <c r="AQ194" s="192" t="s">
        <v>635</v>
      </c>
      <c r="AR194" s="193"/>
      <c r="AS194" s="193"/>
      <c r="AT194" s="193"/>
      <c r="AU194" s="192" t="s">
        <v>635</v>
      </c>
      <c r="AV194" s="193"/>
      <c r="AW194" s="193"/>
      <c r="AX194" s="194"/>
      <c r="AY194">
        <f t="shared" ref="AY194:AY195" si="23">$AY$192</f>
        <v>1</v>
      </c>
    </row>
    <row r="195" spans="1:51" ht="39.75"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288</v>
      </c>
      <c r="AC195" s="199"/>
      <c r="AD195" s="199"/>
      <c r="AE195" s="192" t="s">
        <v>635</v>
      </c>
      <c r="AF195" s="193"/>
      <c r="AG195" s="193"/>
      <c r="AH195" s="193"/>
      <c r="AI195" s="192" t="s">
        <v>635</v>
      </c>
      <c r="AJ195" s="193"/>
      <c r="AK195" s="193"/>
      <c r="AL195" s="193"/>
      <c r="AM195" s="192" t="s">
        <v>662</v>
      </c>
      <c r="AN195" s="193"/>
      <c r="AO195" s="193"/>
      <c r="AP195" s="193"/>
      <c r="AQ195" s="192" t="s">
        <v>635</v>
      </c>
      <c r="AR195" s="193"/>
      <c r="AS195" s="193"/>
      <c r="AT195" s="193"/>
      <c r="AU195" s="192" t="s">
        <v>635</v>
      </c>
      <c r="AV195" s="193"/>
      <c r="AW195" s="193"/>
      <c r="AX195" s="194"/>
      <c r="AY195">
        <f t="shared" si="23"/>
        <v>1</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24.75" customHeight="1" x14ac:dyDescent="0.15">
      <c r="A248" s="175"/>
      <c r="B248" s="172"/>
      <c r="C248" s="166"/>
      <c r="D248" s="172"/>
      <c r="E248" s="113" t="s">
        <v>659</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24.75"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3"/>
      <c r="E430" s="160" t="s">
        <v>316</v>
      </c>
      <c r="F430" s="879"/>
      <c r="G430" s="880" t="s">
        <v>204</v>
      </c>
      <c r="H430" s="111"/>
      <c r="I430" s="111"/>
      <c r="J430" s="881" t="s">
        <v>635</v>
      </c>
      <c r="K430" s="882"/>
      <c r="L430" s="882"/>
      <c r="M430" s="882"/>
      <c r="N430" s="882"/>
      <c r="O430" s="882"/>
      <c r="P430" s="882"/>
      <c r="Q430" s="882"/>
      <c r="R430" s="882"/>
      <c r="S430" s="882"/>
      <c r="T430" s="883"/>
      <c r="U430" s="572" t="s">
        <v>689</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658</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658</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658</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689</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658</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658</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658</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661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9" customHeight="1" x14ac:dyDescent="0.15">
      <c r="A702" s="851" t="s">
        <v>139</v>
      </c>
      <c r="B702" s="852"/>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656</v>
      </c>
      <c r="AE702" s="327"/>
      <c r="AF702" s="327"/>
      <c r="AG702" s="364" t="s">
        <v>680</v>
      </c>
      <c r="AH702" s="365"/>
      <c r="AI702" s="365"/>
      <c r="AJ702" s="365"/>
      <c r="AK702" s="365"/>
      <c r="AL702" s="365"/>
      <c r="AM702" s="365"/>
      <c r="AN702" s="365"/>
      <c r="AO702" s="365"/>
      <c r="AP702" s="365"/>
      <c r="AQ702" s="365"/>
      <c r="AR702" s="365"/>
      <c r="AS702" s="365"/>
      <c r="AT702" s="365"/>
      <c r="AU702" s="365"/>
      <c r="AV702" s="365"/>
      <c r="AW702" s="365"/>
      <c r="AX702" s="366"/>
    </row>
    <row r="703" spans="1:51" ht="47.25" customHeight="1" x14ac:dyDescent="0.15">
      <c r="A703" s="853"/>
      <c r="B703" s="854"/>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656</v>
      </c>
      <c r="AE703" s="308"/>
      <c r="AF703" s="308"/>
      <c r="AG703" s="89" t="s">
        <v>681</v>
      </c>
      <c r="AH703" s="90"/>
      <c r="AI703" s="90"/>
      <c r="AJ703" s="90"/>
      <c r="AK703" s="90"/>
      <c r="AL703" s="90"/>
      <c r="AM703" s="90"/>
      <c r="AN703" s="90"/>
      <c r="AO703" s="90"/>
      <c r="AP703" s="90"/>
      <c r="AQ703" s="90"/>
      <c r="AR703" s="90"/>
      <c r="AS703" s="90"/>
      <c r="AT703" s="90"/>
      <c r="AU703" s="90"/>
      <c r="AV703" s="90"/>
      <c r="AW703" s="90"/>
      <c r="AX703" s="91"/>
    </row>
    <row r="704" spans="1:51" ht="39.75" customHeight="1" x14ac:dyDescent="0.15">
      <c r="A704" s="855"/>
      <c r="B704" s="856"/>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656</v>
      </c>
      <c r="AE704" s="766"/>
      <c r="AF704" s="766"/>
      <c r="AG704" s="153" t="s">
        <v>682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646</v>
      </c>
      <c r="AE705" s="698"/>
      <c r="AF705" s="698"/>
      <c r="AG705" s="113" t="s">
        <v>686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687</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6" t="s">
        <v>687</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69"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656</v>
      </c>
      <c r="AE708" s="588"/>
      <c r="AF708" s="588"/>
      <c r="AG708" s="725" t="s">
        <v>683</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646</v>
      </c>
      <c r="AE709" s="308"/>
      <c r="AF709" s="308"/>
      <c r="AG709" s="89" t="s">
        <v>686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646</v>
      </c>
      <c r="AE710" s="308"/>
      <c r="AF710" s="308"/>
      <c r="AG710" s="89" t="s">
        <v>686</v>
      </c>
      <c r="AH710" s="90"/>
      <c r="AI710" s="90"/>
      <c r="AJ710" s="90"/>
      <c r="AK710" s="90"/>
      <c r="AL710" s="90"/>
      <c r="AM710" s="90"/>
      <c r="AN710" s="90"/>
      <c r="AO710" s="90"/>
      <c r="AP710" s="90"/>
      <c r="AQ710" s="90"/>
      <c r="AR710" s="90"/>
      <c r="AS710" s="90"/>
      <c r="AT710" s="90"/>
      <c r="AU710" s="90"/>
      <c r="AV710" s="90"/>
      <c r="AW710" s="90"/>
      <c r="AX710" s="91"/>
    </row>
    <row r="711" spans="1:50" ht="35.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656</v>
      </c>
      <c r="AE711" s="308"/>
      <c r="AF711" s="308"/>
      <c r="AG711" s="89" t="s">
        <v>684</v>
      </c>
      <c r="AH711" s="90"/>
      <c r="AI711" s="90"/>
      <c r="AJ711" s="90"/>
      <c r="AK711" s="90"/>
      <c r="AL711" s="90"/>
      <c r="AM711" s="90"/>
      <c r="AN711" s="90"/>
      <c r="AO711" s="90"/>
      <c r="AP711" s="90"/>
      <c r="AQ711" s="90"/>
      <c r="AR711" s="90"/>
      <c r="AS711" s="90"/>
      <c r="AT711" s="90"/>
      <c r="AU711" s="90"/>
      <c r="AV711" s="90"/>
      <c r="AW711" s="90"/>
      <c r="AX711" s="91"/>
    </row>
    <row r="712" spans="1:50" ht="40.5" customHeight="1" x14ac:dyDescent="0.15">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692</v>
      </c>
      <c r="AE712" s="766"/>
      <c r="AF712" s="766"/>
      <c r="AG712" s="790" t="s">
        <v>714</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9" t="s">
        <v>267</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646</v>
      </c>
      <c r="AE713" s="308"/>
      <c r="AF713" s="646"/>
      <c r="AG713" s="89" t="s">
        <v>686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646</v>
      </c>
      <c r="AE714" s="788"/>
      <c r="AF714" s="789"/>
      <c r="AG714" s="719" t="s">
        <v>686</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656</v>
      </c>
      <c r="AE715" s="588"/>
      <c r="AF715" s="639"/>
      <c r="AG715" s="725" t="s">
        <v>691</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646</v>
      </c>
      <c r="AE716" s="610"/>
      <c r="AF716" s="610"/>
      <c r="AG716" s="89" t="s">
        <v>686</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692</v>
      </c>
      <c r="AE717" s="308"/>
      <c r="AF717" s="308"/>
      <c r="AG717" s="89" t="s">
        <v>693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646</v>
      </c>
      <c r="AE718" s="308"/>
      <c r="AF718" s="308"/>
      <c r="AG718" s="115" t="s">
        <v>686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646</v>
      </c>
      <c r="AE719" s="588"/>
      <c r="AF719" s="588"/>
      <c r="AG719" s="113" t="s">
        <v>686</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t="s">
        <v>679</v>
      </c>
      <c r="K721" s="273"/>
      <c r="L721" s="63" t="str">
        <f>IF(M721="","","-")</f>
        <v/>
      </c>
      <c r="M721" s="64"/>
      <c r="N721" s="286" t="s">
        <v>679</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8"/>
      <c r="E726" s="818"/>
      <c r="F726" s="819"/>
      <c r="G726" s="561" t="s">
        <v>694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29.25" customHeight="1" thickBot="1" x14ac:dyDescent="0.2">
      <c r="A729" s="617" t="s">
        <v>660</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136</v>
      </c>
      <c r="B731" s="657"/>
      <c r="C731" s="657"/>
      <c r="D731" s="657"/>
      <c r="E731" s="658"/>
      <c r="F731" s="712" t="s">
        <v>716</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717</v>
      </c>
      <c r="B733" s="657"/>
      <c r="C733" s="657"/>
      <c r="D733" s="657"/>
      <c r="E733" s="658"/>
      <c r="F733" s="620" t="s">
        <v>718</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29.25" customHeight="1" thickBot="1" x14ac:dyDescent="0.2">
      <c r="A735" s="773" t="s">
        <v>679</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2" t="s">
        <v>589</v>
      </c>
      <c r="B737" s="196"/>
      <c r="C737" s="196"/>
      <c r="D737" s="197"/>
      <c r="E737" s="936" t="s">
        <v>647</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314</v>
      </c>
      <c r="B738" s="346"/>
      <c r="C738" s="346"/>
      <c r="D738" s="346"/>
      <c r="E738" s="936" t="s">
        <v>648</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313</v>
      </c>
      <c r="B739" s="346"/>
      <c r="C739" s="346"/>
      <c r="D739" s="346"/>
      <c r="E739" s="936" t="s">
        <v>649</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312</v>
      </c>
      <c r="B740" s="346"/>
      <c r="C740" s="346"/>
      <c r="D740" s="346"/>
      <c r="E740" s="936" t="s">
        <v>650</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311</v>
      </c>
      <c r="B741" s="346"/>
      <c r="C741" s="346"/>
      <c r="D741" s="346"/>
      <c r="E741" s="936" t="s">
        <v>651</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310</v>
      </c>
      <c r="B742" s="346"/>
      <c r="C742" s="346"/>
      <c r="D742" s="346"/>
      <c r="E742" s="936" t="s">
        <v>652</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309</v>
      </c>
      <c r="B743" s="346"/>
      <c r="C743" s="346"/>
      <c r="D743" s="346"/>
      <c r="E743" s="936" t="s">
        <v>653</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308</v>
      </c>
      <c r="B744" s="346"/>
      <c r="C744" s="346"/>
      <c r="D744" s="346"/>
      <c r="E744" s="936" t="s">
        <v>654</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307</v>
      </c>
      <c r="B745" s="346"/>
      <c r="C745" s="346"/>
      <c r="D745" s="346"/>
      <c r="E745" s="973" t="s">
        <v>655</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462</v>
      </c>
      <c r="B746" s="346"/>
      <c r="C746" s="346"/>
      <c r="D746" s="346"/>
      <c r="E746" s="942" t="s">
        <v>627</v>
      </c>
      <c r="F746" s="940"/>
      <c r="G746" s="940"/>
      <c r="H746" s="85" t="str">
        <f>IF(E746="","","-")</f>
        <v>-</v>
      </c>
      <c r="I746" s="940"/>
      <c r="J746" s="940"/>
      <c r="K746" s="85" t="str">
        <f>IF(I746="","","-")</f>
        <v/>
      </c>
      <c r="L746" s="941">
        <v>457</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426</v>
      </c>
      <c r="B747" s="346"/>
      <c r="C747" s="346"/>
      <c r="D747" s="346"/>
      <c r="E747" s="942" t="s">
        <v>627</v>
      </c>
      <c r="F747" s="940"/>
      <c r="G747" s="940"/>
      <c r="H747" s="85" t="str">
        <f>IF(E747="","","-")</f>
        <v>-</v>
      </c>
      <c r="I747" s="940"/>
      <c r="J747" s="940"/>
      <c r="K747" s="85" t="str">
        <f>IF(I747="","","-")</f>
        <v/>
      </c>
      <c r="L747" s="941">
        <v>459</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2" customHeight="1" x14ac:dyDescent="0.15">
      <c r="A787" s="611" t="s">
        <v>303</v>
      </c>
      <c r="B787" s="612"/>
      <c r="C787" s="612"/>
      <c r="D787" s="612"/>
      <c r="E787" s="612"/>
      <c r="F787" s="613"/>
      <c r="G787" s="578" t="s">
        <v>664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711</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667</v>
      </c>
      <c r="H789" s="654"/>
      <c r="I789" s="654"/>
      <c r="J789" s="654"/>
      <c r="K789" s="655"/>
      <c r="L789" s="647" t="s">
        <v>668</v>
      </c>
      <c r="M789" s="648"/>
      <c r="N789" s="648"/>
      <c r="O789" s="648"/>
      <c r="P789" s="648"/>
      <c r="Q789" s="648"/>
      <c r="R789" s="648"/>
      <c r="S789" s="648"/>
      <c r="T789" s="648"/>
      <c r="U789" s="648"/>
      <c r="V789" s="648"/>
      <c r="W789" s="648"/>
      <c r="X789" s="649"/>
      <c r="Y789" s="367">
        <v>5</v>
      </c>
      <c r="Z789" s="368"/>
      <c r="AA789" s="368"/>
      <c r="AB789" s="785"/>
      <c r="AC789" s="653" t="s">
        <v>666</v>
      </c>
      <c r="AD789" s="654"/>
      <c r="AE789" s="654"/>
      <c r="AF789" s="654"/>
      <c r="AG789" s="655"/>
      <c r="AH789" s="647" t="s">
        <v>668</v>
      </c>
      <c r="AI789" s="648"/>
      <c r="AJ789" s="648"/>
      <c r="AK789" s="648"/>
      <c r="AL789" s="648"/>
      <c r="AM789" s="648"/>
      <c r="AN789" s="648"/>
      <c r="AO789" s="648"/>
      <c r="AP789" s="648"/>
      <c r="AQ789" s="648"/>
      <c r="AR789" s="648"/>
      <c r="AS789" s="648"/>
      <c r="AT789" s="649"/>
      <c r="AU789" s="367">
        <v>6</v>
      </c>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5</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6</v>
      </c>
      <c r="AV799" s="812"/>
      <c r="AW799" s="812"/>
      <c r="AX799" s="814"/>
    </row>
    <row r="800" spans="1:51" ht="24.75" customHeight="1" x14ac:dyDescent="0.15">
      <c r="A800" s="614"/>
      <c r="B800" s="615"/>
      <c r="C800" s="615"/>
      <c r="D800" s="615"/>
      <c r="E800" s="615"/>
      <c r="F800" s="616"/>
      <c r="G800" s="578" t="s">
        <v>665</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2</v>
      </c>
    </row>
    <row r="801" spans="1:51" ht="24.75"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2</v>
      </c>
    </row>
    <row r="802" spans="1:51" ht="24.75" customHeight="1" x14ac:dyDescent="0.15">
      <c r="A802" s="614"/>
      <c r="B802" s="615"/>
      <c r="C802" s="615"/>
      <c r="D802" s="615"/>
      <c r="E802" s="615"/>
      <c r="F802" s="616"/>
      <c r="G802" s="653" t="s">
        <v>669</v>
      </c>
      <c r="H802" s="654"/>
      <c r="I802" s="654"/>
      <c r="J802" s="654"/>
      <c r="K802" s="655"/>
      <c r="L802" s="647" t="s">
        <v>670</v>
      </c>
      <c r="M802" s="648"/>
      <c r="N802" s="648"/>
      <c r="O802" s="648"/>
      <c r="P802" s="648"/>
      <c r="Q802" s="648"/>
      <c r="R802" s="648"/>
      <c r="S802" s="648"/>
      <c r="T802" s="648"/>
      <c r="U802" s="648"/>
      <c r="V802" s="648"/>
      <c r="W802" s="648"/>
      <c r="X802" s="649"/>
      <c r="Y802" s="367">
        <v>0.3</v>
      </c>
      <c r="Z802" s="368"/>
      <c r="AA802" s="368"/>
      <c r="AB802" s="785"/>
      <c r="AC802" s="653" t="s">
        <v>671</v>
      </c>
      <c r="AD802" s="654"/>
      <c r="AE802" s="654"/>
      <c r="AF802" s="654"/>
      <c r="AG802" s="655"/>
      <c r="AH802" s="815" t="s">
        <v>671</v>
      </c>
      <c r="AI802" s="648"/>
      <c r="AJ802" s="648"/>
      <c r="AK802" s="648"/>
      <c r="AL802" s="648"/>
      <c r="AM802" s="648"/>
      <c r="AN802" s="648"/>
      <c r="AO802" s="648"/>
      <c r="AP802" s="648"/>
      <c r="AQ802" s="648"/>
      <c r="AR802" s="648"/>
      <c r="AS802" s="648"/>
      <c r="AT802" s="649"/>
      <c r="AU802" s="367" t="s">
        <v>671</v>
      </c>
      <c r="AV802" s="368"/>
      <c r="AW802" s="368"/>
      <c r="AX802" s="369"/>
      <c r="AY802">
        <f t="shared" ref="AY802:AY812" si="115">$AY$800</f>
        <v>2</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2</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2</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2</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2</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2</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2</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2</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2</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2</v>
      </c>
    </row>
    <row r="812" spans="1:51" ht="24.75"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0.3</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2</v>
      </c>
    </row>
    <row r="813" spans="1:51" ht="24.75" hidden="1" customHeight="1" x14ac:dyDescent="0.15">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264</v>
      </c>
      <c r="AM839" s="261"/>
      <c r="AN839" s="261"/>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45" customHeight="1" x14ac:dyDescent="0.15">
      <c r="A845" s="355">
        <v>1</v>
      </c>
      <c r="B845" s="355">
        <v>1</v>
      </c>
      <c r="C845" s="328" t="s">
        <v>672</v>
      </c>
      <c r="D845" s="328"/>
      <c r="E845" s="328"/>
      <c r="F845" s="328"/>
      <c r="G845" s="328"/>
      <c r="H845" s="328"/>
      <c r="I845" s="328"/>
      <c r="J845" s="329" t="s">
        <v>671</v>
      </c>
      <c r="K845" s="330"/>
      <c r="L845" s="330"/>
      <c r="M845" s="330"/>
      <c r="N845" s="330"/>
      <c r="O845" s="330"/>
      <c r="P845" s="331" t="s">
        <v>676</v>
      </c>
      <c r="Q845" s="331"/>
      <c r="R845" s="331"/>
      <c r="S845" s="331"/>
      <c r="T845" s="331"/>
      <c r="U845" s="331"/>
      <c r="V845" s="331"/>
      <c r="W845" s="331"/>
      <c r="X845" s="331"/>
      <c r="Y845" s="332">
        <v>5</v>
      </c>
      <c r="Z845" s="333"/>
      <c r="AA845" s="333"/>
      <c r="AB845" s="334"/>
      <c r="AC845" s="335" t="s">
        <v>79</v>
      </c>
      <c r="AD845" s="336"/>
      <c r="AE845" s="336"/>
      <c r="AF845" s="336"/>
      <c r="AG845" s="336"/>
      <c r="AH845" s="351" t="s">
        <v>671</v>
      </c>
      <c r="AI845" s="352"/>
      <c r="AJ845" s="352"/>
      <c r="AK845" s="352"/>
      <c r="AL845" s="339" t="s">
        <v>671</v>
      </c>
      <c r="AM845" s="340"/>
      <c r="AN845" s="340"/>
      <c r="AO845" s="341"/>
      <c r="AP845" s="342" t="s">
        <v>671</v>
      </c>
      <c r="AQ845" s="342"/>
      <c r="AR845" s="342"/>
      <c r="AS845" s="342"/>
      <c r="AT845" s="342"/>
      <c r="AU845" s="342"/>
      <c r="AV845" s="342"/>
      <c r="AW845" s="342"/>
      <c r="AX845" s="342"/>
    </row>
    <row r="846" spans="1:51" ht="45" customHeight="1" x14ac:dyDescent="0.15">
      <c r="A846" s="355">
        <v>2</v>
      </c>
      <c r="B846" s="355">
        <v>1</v>
      </c>
      <c r="C846" s="343" t="s">
        <v>695</v>
      </c>
      <c r="D846" s="328"/>
      <c r="E846" s="328"/>
      <c r="F846" s="328"/>
      <c r="G846" s="328"/>
      <c r="H846" s="328"/>
      <c r="I846" s="328"/>
      <c r="J846" s="329" t="s">
        <v>671</v>
      </c>
      <c r="K846" s="330"/>
      <c r="L846" s="330"/>
      <c r="M846" s="330"/>
      <c r="N846" s="330"/>
      <c r="O846" s="330"/>
      <c r="P846" s="331" t="s">
        <v>676</v>
      </c>
      <c r="Q846" s="331"/>
      <c r="R846" s="331"/>
      <c r="S846" s="331"/>
      <c r="T846" s="331"/>
      <c r="U846" s="331"/>
      <c r="V846" s="331"/>
      <c r="W846" s="331"/>
      <c r="X846" s="331"/>
      <c r="Y846" s="332">
        <v>4</v>
      </c>
      <c r="Z846" s="333"/>
      <c r="AA846" s="333"/>
      <c r="AB846" s="334"/>
      <c r="AC846" s="335" t="s">
        <v>79</v>
      </c>
      <c r="AD846" s="336"/>
      <c r="AE846" s="336"/>
      <c r="AF846" s="336"/>
      <c r="AG846" s="336"/>
      <c r="AH846" s="351" t="s">
        <v>671</v>
      </c>
      <c r="AI846" s="352"/>
      <c r="AJ846" s="352"/>
      <c r="AK846" s="352"/>
      <c r="AL846" s="339" t="s">
        <v>671</v>
      </c>
      <c r="AM846" s="340"/>
      <c r="AN846" s="340"/>
      <c r="AO846" s="341"/>
      <c r="AP846" s="342" t="s">
        <v>671</v>
      </c>
      <c r="AQ846" s="342"/>
      <c r="AR846" s="342"/>
      <c r="AS846" s="342"/>
      <c r="AT846" s="342"/>
      <c r="AU846" s="342"/>
      <c r="AV846" s="342"/>
      <c r="AW846" s="342"/>
      <c r="AX846" s="342"/>
      <c r="AY846">
        <f>COUNTA($C$846)</f>
        <v>1</v>
      </c>
    </row>
    <row r="847" spans="1:51" ht="45" customHeight="1" x14ac:dyDescent="0.15">
      <c r="A847" s="355">
        <v>3</v>
      </c>
      <c r="B847" s="355">
        <v>1</v>
      </c>
      <c r="C847" s="343" t="s">
        <v>674</v>
      </c>
      <c r="D847" s="328"/>
      <c r="E847" s="328"/>
      <c r="F847" s="328"/>
      <c r="G847" s="328"/>
      <c r="H847" s="328"/>
      <c r="I847" s="328"/>
      <c r="J847" s="329" t="s">
        <v>671</v>
      </c>
      <c r="K847" s="330"/>
      <c r="L847" s="330"/>
      <c r="M847" s="330"/>
      <c r="N847" s="330"/>
      <c r="O847" s="330"/>
      <c r="P847" s="344" t="s">
        <v>676</v>
      </c>
      <c r="Q847" s="331"/>
      <c r="R847" s="331"/>
      <c r="S847" s="331"/>
      <c r="T847" s="331"/>
      <c r="U847" s="331"/>
      <c r="V847" s="331"/>
      <c r="W847" s="331"/>
      <c r="X847" s="331"/>
      <c r="Y847" s="332">
        <v>4</v>
      </c>
      <c r="Z847" s="333"/>
      <c r="AA847" s="333"/>
      <c r="AB847" s="334"/>
      <c r="AC847" s="335" t="s">
        <v>79</v>
      </c>
      <c r="AD847" s="336"/>
      <c r="AE847" s="336"/>
      <c r="AF847" s="336"/>
      <c r="AG847" s="336"/>
      <c r="AH847" s="337" t="s">
        <v>671</v>
      </c>
      <c r="AI847" s="338"/>
      <c r="AJ847" s="338"/>
      <c r="AK847" s="338"/>
      <c r="AL847" s="339" t="s">
        <v>671</v>
      </c>
      <c r="AM847" s="340"/>
      <c r="AN847" s="340"/>
      <c r="AO847" s="341"/>
      <c r="AP847" s="342" t="s">
        <v>671</v>
      </c>
      <c r="AQ847" s="342"/>
      <c r="AR847" s="342"/>
      <c r="AS847" s="342"/>
      <c r="AT847" s="342"/>
      <c r="AU847" s="342"/>
      <c r="AV847" s="342"/>
      <c r="AW847" s="342"/>
      <c r="AX847" s="342"/>
      <c r="AY847">
        <f>COUNTA($C$847)</f>
        <v>1</v>
      </c>
    </row>
    <row r="848" spans="1:51" ht="45" customHeight="1" x14ac:dyDescent="0.15">
      <c r="A848" s="355">
        <v>4</v>
      </c>
      <c r="B848" s="355">
        <v>1</v>
      </c>
      <c r="C848" s="343" t="s">
        <v>696</v>
      </c>
      <c r="D848" s="328"/>
      <c r="E848" s="328"/>
      <c r="F848" s="328"/>
      <c r="G848" s="328"/>
      <c r="H848" s="328"/>
      <c r="I848" s="328"/>
      <c r="J848" s="329" t="s">
        <v>671</v>
      </c>
      <c r="K848" s="330"/>
      <c r="L848" s="330"/>
      <c r="M848" s="330"/>
      <c r="N848" s="330"/>
      <c r="O848" s="330"/>
      <c r="P848" s="344" t="s">
        <v>676</v>
      </c>
      <c r="Q848" s="331"/>
      <c r="R848" s="331"/>
      <c r="S848" s="331"/>
      <c r="T848" s="331"/>
      <c r="U848" s="331"/>
      <c r="V848" s="331"/>
      <c r="W848" s="331"/>
      <c r="X848" s="331"/>
      <c r="Y848" s="332">
        <v>4</v>
      </c>
      <c r="Z848" s="333"/>
      <c r="AA848" s="333"/>
      <c r="AB848" s="334"/>
      <c r="AC848" s="335" t="s">
        <v>79</v>
      </c>
      <c r="AD848" s="336"/>
      <c r="AE848" s="336"/>
      <c r="AF848" s="336"/>
      <c r="AG848" s="336"/>
      <c r="AH848" s="337" t="s">
        <v>671</v>
      </c>
      <c r="AI848" s="338"/>
      <c r="AJ848" s="338"/>
      <c r="AK848" s="338"/>
      <c r="AL848" s="339" t="s">
        <v>671</v>
      </c>
      <c r="AM848" s="340"/>
      <c r="AN848" s="340"/>
      <c r="AO848" s="341"/>
      <c r="AP848" s="342" t="s">
        <v>671</v>
      </c>
      <c r="AQ848" s="342"/>
      <c r="AR848" s="342"/>
      <c r="AS848" s="342"/>
      <c r="AT848" s="342"/>
      <c r="AU848" s="342"/>
      <c r="AV848" s="342"/>
      <c r="AW848" s="342"/>
      <c r="AX848" s="342"/>
      <c r="AY848">
        <f>COUNTA($C$848)</f>
        <v>1</v>
      </c>
    </row>
    <row r="849" spans="1:51" ht="45" customHeight="1" x14ac:dyDescent="0.15">
      <c r="A849" s="355">
        <v>5</v>
      </c>
      <c r="B849" s="355">
        <v>1</v>
      </c>
      <c r="C849" s="343" t="s">
        <v>675</v>
      </c>
      <c r="D849" s="328"/>
      <c r="E849" s="328"/>
      <c r="F849" s="328"/>
      <c r="G849" s="328"/>
      <c r="H849" s="328"/>
      <c r="I849" s="328"/>
      <c r="J849" s="329" t="s">
        <v>671</v>
      </c>
      <c r="K849" s="330"/>
      <c r="L849" s="330"/>
      <c r="M849" s="330"/>
      <c r="N849" s="330"/>
      <c r="O849" s="330"/>
      <c r="P849" s="331" t="s">
        <v>676</v>
      </c>
      <c r="Q849" s="331"/>
      <c r="R849" s="331"/>
      <c r="S849" s="331"/>
      <c r="T849" s="331"/>
      <c r="U849" s="331"/>
      <c r="V849" s="331"/>
      <c r="W849" s="331"/>
      <c r="X849" s="331"/>
      <c r="Y849" s="332">
        <v>3</v>
      </c>
      <c r="Z849" s="333"/>
      <c r="AA849" s="333"/>
      <c r="AB849" s="334"/>
      <c r="AC849" s="335" t="s">
        <v>79</v>
      </c>
      <c r="AD849" s="336"/>
      <c r="AE849" s="336"/>
      <c r="AF849" s="336"/>
      <c r="AG849" s="336"/>
      <c r="AH849" s="337" t="s">
        <v>671</v>
      </c>
      <c r="AI849" s="338"/>
      <c r="AJ849" s="338"/>
      <c r="AK849" s="338"/>
      <c r="AL849" s="339" t="s">
        <v>671</v>
      </c>
      <c r="AM849" s="340"/>
      <c r="AN849" s="340"/>
      <c r="AO849" s="341"/>
      <c r="AP849" s="342" t="s">
        <v>671</v>
      </c>
      <c r="AQ849" s="342"/>
      <c r="AR849" s="342"/>
      <c r="AS849" s="342"/>
      <c r="AT849" s="342"/>
      <c r="AU849" s="342"/>
      <c r="AV849" s="342"/>
      <c r="AW849" s="342"/>
      <c r="AX849" s="342"/>
      <c r="AY849">
        <f>COUNTA($C$849)</f>
        <v>1</v>
      </c>
    </row>
    <row r="850" spans="1:51" ht="45" customHeight="1" x14ac:dyDescent="0.15">
      <c r="A850" s="355">
        <v>6</v>
      </c>
      <c r="B850" s="355">
        <v>1</v>
      </c>
      <c r="C850" s="343" t="s">
        <v>673</v>
      </c>
      <c r="D850" s="328"/>
      <c r="E850" s="328"/>
      <c r="F850" s="328"/>
      <c r="G850" s="328"/>
      <c r="H850" s="328"/>
      <c r="I850" s="328"/>
      <c r="J850" s="329" t="s">
        <v>671</v>
      </c>
      <c r="K850" s="330"/>
      <c r="L850" s="330"/>
      <c r="M850" s="330"/>
      <c r="N850" s="330"/>
      <c r="O850" s="330"/>
      <c r="P850" s="331" t="s">
        <v>676</v>
      </c>
      <c r="Q850" s="331"/>
      <c r="R850" s="331"/>
      <c r="S850" s="331"/>
      <c r="T850" s="331"/>
      <c r="U850" s="331"/>
      <c r="V850" s="331"/>
      <c r="W850" s="331"/>
      <c r="X850" s="331"/>
      <c r="Y850" s="332">
        <v>2</v>
      </c>
      <c r="Z850" s="333"/>
      <c r="AA850" s="333"/>
      <c r="AB850" s="334"/>
      <c r="AC850" s="335" t="s">
        <v>79</v>
      </c>
      <c r="AD850" s="336"/>
      <c r="AE850" s="336"/>
      <c r="AF850" s="336"/>
      <c r="AG850" s="336"/>
      <c r="AH850" s="337" t="s">
        <v>671</v>
      </c>
      <c r="AI850" s="338"/>
      <c r="AJ850" s="338"/>
      <c r="AK850" s="338"/>
      <c r="AL850" s="339" t="s">
        <v>671</v>
      </c>
      <c r="AM850" s="340"/>
      <c r="AN850" s="340"/>
      <c r="AO850" s="341"/>
      <c r="AP850" s="342" t="s">
        <v>671</v>
      </c>
      <c r="AQ850" s="342"/>
      <c r="AR850" s="342"/>
      <c r="AS850" s="342"/>
      <c r="AT850" s="342"/>
      <c r="AU850" s="342"/>
      <c r="AV850" s="342"/>
      <c r="AW850" s="342"/>
      <c r="AX850" s="342"/>
      <c r="AY850">
        <f>COUNTA($C$850)</f>
        <v>1</v>
      </c>
    </row>
    <row r="851" spans="1:51" ht="45" customHeight="1" x14ac:dyDescent="0.15">
      <c r="A851" s="355">
        <v>7</v>
      </c>
      <c r="B851" s="355">
        <v>1</v>
      </c>
      <c r="C851" s="343" t="s">
        <v>697</v>
      </c>
      <c r="D851" s="328"/>
      <c r="E851" s="328"/>
      <c r="F851" s="328"/>
      <c r="G851" s="328"/>
      <c r="H851" s="328"/>
      <c r="I851" s="328"/>
      <c r="J851" s="329" t="s">
        <v>671</v>
      </c>
      <c r="K851" s="330"/>
      <c r="L851" s="330"/>
      <c r="M851" s="330"/>
      <c r="N851" s="330"/>
      <c r="O851" s="330"/>
      <c r="P851" s="331" t="s">
        <v>676</v>
      </c>
      <c r="Q851" s="331"/>
      <c r="R851" s="331"/>
      <c r="S851" s="331"/>
      <c r="T851" s="331"/>
      <c r="U851" s="331"/>
      <c r="V851" s="331"/>
      <c r="W851" s="331"/>
      <c r="X851" s="331"/>
      <c r="Y851" s="332">
        <v>2</v>
      </c>
      <c r="Z851" s="333"/>
      <c r="AA851" s="333"/>
      <c r="AB851" s="334"/>
      <c r="AC851" s="335" t="s">
        <v>79</v>
      </c>
      <c r="AD851" s="336"/>
      <c r="AE851" s="336"/>
      <c r="AF851" s="336"/>
      <c r="AG851" s="336"/>
      <c r="AH851" s="337" t="s">
        <v>671</v>
      </c>
      <c r="AI851" s="338"/>
      <c r="AJ851" s="338"/>
      <c r="AK851" s="338"/>
      <c r="AL851" s="339" t="s">
        <v>671</v>
      </c>
      <c r="AM851" s="340"/>
      <c r="AN851" s="340"/>
      <c r="AO851" s="341"/>
      <c r="AP851" s="342" t="s">
        <v>671</v>
      </c>
      <c r="AQ851" s="342"/>
      <c r="AR851" s="342"/>
      <c r="AS851" s="342"/>
      <c r="AT851" s="342"/>
      <c r="AU851" s="342"/>
      <c r="AV851" s="342"/>
      <c r="AW851" s="342"/>
      <c r="AX851" s="342"/>
      <c r="AY851">
        <f>COUNTA($C$851)</f>
        <v>1</v>
      </c>
    </row>
    <row r="852" spans="1:51" ht="45" customHeight="1" x14ac:dyDescent="0.15">
      <c r="A852" s="355">
        <v>8</v>
      </c>
      <c r="B852" s="355">
        <v>1</v>
      </c>
      <c r="C852" s="343" t="s">
        <v>698</v>
      </c>
      <c r="D852" s="328"/>
      <c r="E852" s="328"/>
      <c r="F852" s="328"/>
      <c r="G852" s="328"/>
      <c r="H852" s="328"/>
      <c r="I852" s="328"/>
      <c r="J852" s="329" t="s">
        <v>671</v>
      </c>
      <c r="K852" s="330"/>
      <c r="L852" s="330"/>
      <c r="M852" s="330"/>
      <c r="N852" s="330"/>
      <c r="O852" s="330"/>
      <c r="P852" s="331" t="s">
        <v>676</v>
      </c>
      <c r="Q852" s="331"/>
      <c r="R852" s="331"/>
      <c r="S852" s="331"/>
      <c r="T852" s="331"/>
      <c r="U852" s="331"/>
      <c r="V852" s="331"/>
      <c r="W852" s="331"/>
      <c r="X852" s="331"/>
      <c r="Y852" s="332">
        <v>2</v>
      </c>
      <c r="Z852" s="333"/>
      <c r="AA852" s="333"/>
      <c r="AB852" s="334"/>
      <c r="AC852" s="335" t="s">
        <v>79</v>
      </c>
      <c r="AD852" s="336"/>
      <c r="AE852" s="336"/>
      <c r="AF852" s="336"/>
      <c r="AG852" s="336"/>
      <c r="AH852" s="337" t="s">
        <v>671</v>
      </c>
      <c r="AI852" s="338"/>
      <c r="AJ852" s="338"/>
      <c r="AK852" s="338"/>
      <c r="AL852" s="339" t="s">
        <v>671</v>
      </c>
      <c r="AM852" s="340"/>
      <c r="AN852" s="340"/>
      <c r="AO852" s="341"/>
      <c r="AP852" s="342" t="s">
        <v>671</v>
      </c>
      <c r="AQ852" s="342"/>
      <c r="AR852" s="342"/>
      <c r="AS852" s="342"/>
      <c r="AT852" s="342"/>
      <c r="AU852" s="342"/>
      <c r="AV852" s="342"/>
      <c r="AW852" s="342"/>
      <c r="AX852" s="342"/>
      <c r="AY852">
        <f>COUNTA($C$852)</f>
        <v>1</v>
      </c>
    </row>
    <row r="853" spans="1:51" ht="45" customHeight="1" x14ac:dyDescent="0.15">
      <c r="A853" s="355">
        <v>9</v>
      </c>
      <c r="B853" s="355">
        <v>1</v>
      </c>
      <c r="C853" s="343" t="s">
        <v>699</v>
      </c>
      <c r="D853" s="328"/>
      <c r="E853" s="328"/>
      <c r="F853" s="328"/>
      <c r="G853" s="328"/>
      <c r="H853" s="328"/>
      <c r="I853" s="328"/>
      <c r="J853" s="329" t="s">
        <v>671</v>
      </c>
      <c r="K853" s="330"/>
      <c r="L853" s="330"/>
      <c r="M853" s="330"/>
      <c r="N853" s="330"/>
      <c r="O853" s="330"/>
      <c r="P853" s="331" t="s">
        <v>676</v>
      </c>
      <c r="Q853" s="331"/>
      <c r="R853" s="331"/>
      <c r="S853" s="331"/>
      <c r="T853" s="331"/>
      <c r="U853" s="331"/>
      <c r="V853" s="331"/>
      <c r="W853" s="331"/>
      <c r="X853" s="331"/>
      <c r="Y853" s="332">
        <v>2</v>
      </c>
      <c r="Z853" s="333"/>
      <c r="AA853" s="333"/>
      <c r="AB853" s="334"/>
      <c r="AC853" s="335" t="s">
        <v>79</v>
      </c>
      <c r="AD853" s="336"/>
      <c r="AE853" s="336"/>
      <c r="AF853" s="336"/>
      <c r="AG853" s="336"/>
      <c r="AH853" s="337" t="s">
        <v>671</v>
      </c>
      <c r="AI853" s="338"/>
      <c r="AJ853" s="338"/>
      <c r="AK853" s="338"/>
      <c r="AL853" s="339" t="s">
        <v>671</v>
      </c>
      <c r="AM853" s="340"/>
      <c r="AN853" s="340"/>
      <c r="AO853" s="341"/>
      <c r="AP853" s="342" t="s">
        <v>671</v>
      </c>
      <c r="AQ853" s="342"/>
      <c r="AR853" s="342"/>
      <c r="AS853" s="342"/>
      <c r="AT853" s="342"/>
      <c r="AU853" s="342"/>
      <c r="AV853" s="342"/>
      <c r="AW853" s="342"/>
      <c r="AX853" s="342"/>
      <c r="AY853">
        <f>COUNTA($C$853)</f>
        <v>1</v>
      </c>
    </row>
    <row r="854" spans="1:51" ht="45" customHeight="1" x14ac:dyDescent="0.15">
      <c r="A854" s="355">
        <v>10</v>
      </c>
      <c r="B854" s="355">
        <v>1</v>
      </c>
      <c r="C854" s="343" t="s">
        <v>700</v>
      </c>
      <c r="D854" s="328"/>
      <c r="E854" s="328"/>
      <c r="F854" s="328"/>
      <c r="G854" s="328"/>
      <c r="H854" s="328"/>
      <c r="I854" s="328"/>
      <c r="J854" s="329" t="s">
        <v>671</v>
      </c>
      <c r="K854" s="330"/>
      <c r="L854" s="330"/>
      <c r="M854" s="330"/>
      <c r="N854" s="330"/>
      <c r="O854" s="330"/>
      <c r="P854" s="331" t="s">
        <v>676</v>
      </c>
      <c r="Q854" s="331"/>
      <c r="R854" s="331"/>
      <c r="S854" s="331"/>
      <c r="T854" s="331"/>
      <c r="U854" s="331"/>
      <c r="V854" s="331"/>
      <c r="W854" s="331"/>
      <c r="X854" s="331"/>
      <c r="Y854" s="332">
        <v>2</v>
      </c>
      <c r="Z854" s="333"/>
      <c r="AA854" s="333"/>
      <c r="AB854" s="334"/>
      <c r="AC854" s="335" t="s">
        <v>79</v>
      </c>
      <c r="AD854" s="336"/>
      <c r="AE854" s="336"/>
      <c r="AF854" s="336"/>
      <c r="AG854" s="336"/>
      <c r="AH854" s="337" t="s">
        <v>671</v>
      </c>
      <c r="AI854" s="338"/>
      <c r="AJ854" s="338"/>
      <c r="AK854" s="338"/>
      <c r="AL854" s="339" t="s">
        <v>671</v>
      </c>
      <c r="AM854" s="340"/>
      <c r="AN854" s="340"/>
      <c r="AO854" s="341"/>
      <c r="AP854" s="342" t="s">
        <v>671</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91.5" customHeight="1" x14ac:dyDescent="0.15">
      <c r="A878" s="355">
        <v>1</v>
      </c>
      <c r="B878" s="355">
        <v>1</v>
      </c>
      <c r="C878" s="343" t="s">
        <v>701</v>
      </c>
      <c r="D878" s="328"/>
      <c r="E878" s="328"/>
      <c r="F878" s="328"/>
      <c r="G878" s="328"/>
      <c r="H878" s="328"/>
      <c r="I878" s="328"/>
      <c r="J878" s="329" t="s">
        <v>671</v>
      </c>
      <c r="K878" s="330"/>
      <c r="L878" s="330"/>
      <c r="M878" s="330"/>
      <c r="N878" s="330"/>
      <c r="O878" s="330"/>
      <c r="P878" s="331" t="s">
        <v>677</v>
      </c>
      <c r="Q878" s="331"/>
      <c r="R878" s="331"/>
      <c r="S878" s="331"/>
      <c r="T878" s="331"/>
      <c r="U878" s="331"/>
      <c r="V878" s="331"/>
      <c r="W878" s="331"/>
      <c r="X878" s="331"/>
      <c r="Y878" s="332">
        <v>6</v>
      </c>
      <c r="Z878" s="333"/>
      <c r="AA878" s="333"/>
      <c r="AB878" s="334"/>
      <c r="AC878" s="335" t="s">
        <v>79</v>
      </c>
      <c r="AD878" s="336"/>
      <c r="AE878" s="336"/>
      <c r="AF878" s="336"/>
      <c r="AG878" s="336"/>
      <c r="AH878" s="351" t="s">
        <v>671</v>
      </c>
      <c r="AI878" s="352"/>
      <c r="AJ878" s="352"/>
      <c r="AK878" s="352"/>
      <c r="AL878" s="339" t="s">
        <v>671</v>
      </c>
      <c r="AM878" s="340"/>
      <c r="AN878" s="340"/>
      <c r="AO878" s="341"/>
      <c r="AP878" s="342" t="s">
        <v>671</v>
      </c>
      <c r="AQ878" s="342"/>
      <c r="AR878" s="342"/>
      <c r="AS878" s="342"/>
      <c r="AT878" s="342"/>
      <c r="AU878" s="342"/>
      <c r="AV878" s="342"/>
      <c r="AW878" s="342"/>
      <c r="AX878" s="342"/>
      <c r="AY878">
        <f t="shared" si="118"/>
        <v>1</v>
      </c>
    </row>
    <row r="879" spans="1:51" ht="91.5" customHeight="1" x14ac:dyDescent="0.15">
      <c r="A879" s="355">
        <v>2</v>
      </c>
      <c r="B879" s="355">
        <v>1</v>
      </c>
      <c r="C879" s="343" t="s">
        <v>702</v>
      </c>
      <c r="D879" s="328"/>
      <c r="E879" s="328"/>
      <c r="F879" s="328"/>
      <c r="G879" s="328"/>
      <c r="H879" s="328"/>
      <c r="I879" s="328"/>
      <c r="J879" s="329" t="s">
        <v>671</v>
      </c>
      <c r="K879" s="330"/>
      <c r="L879" s="330"/>
      <c r="M879" s="330"/>
      <c r="N879" s="330"/>
      <c r="O879" s="330"/>
      <c r="P879" s="331" t="s">
        <v>677</v>
      </c>
      <c r="Q879" s="331"/>
      <c r="R879" s="331"/>
      <c r="S879" s="331"/>
      <c r="T879" s="331"/>
      <c r="U879" s="331"/>
      <c r="V879" s="331"/>
      <c r="W879" s="331"/>
      <c r="X879" s="331"/>
      <c r="Y879" s="332">
        <v>4</v>
      </c>
      <c r="Z879" s="333"/>
      <c r="AA879" s="333"/>
      <c r="AB879" s="334"/>
      <c r="AC879" s="335" t="s">
        <v>79</v>
      </c>
      <c r="AD879" s="336"/>
      <c r="AE879" s="336"/>
      <c r="AF879" s="336"/>
      <c r="AG879" s="336"/>
      <c r="AH879" s="351" t="s">
        <v>671</v>
      </c>
      <c r="AI879" s="352"/>
      <c r="AJ879" s="352"/>
      <c r="AK879" s="352"/>
      <c r="AL879" s="339" t="s">
        <v>671</v>
      </c>
      <c r="AM879" s="340"/>
      <c r="AN879" s="340"/>
      <c r="AO879" s="341"/>
      <c r="AP879" s="342" t="s">
        <v>671</v>
      </c>
      <c r="AQ879" s="342"/>
      <c r="AR879" s="342"/>
      <c r="AS879" s="342"/>
      <c r="AT879" s="342"/>
      <c r="AU879" s="342"/>
      <c r="AV879" s="342"/>
      <c r="AW879" s="342"/>
      <c r="AX879" s="342"/>
      <c r="AY879">
        <f>COUNTA($C$879)</f>
        <v>1</v>
      </c>
    </row>
    <row r="880" spans="1:51" ht="91.5" customHeight="1" x14ac:dyDescent="0.15">
      <c r="A880" s="355">
        <v>3</v>
      </c>
      <c r="B880" s="355">
        <v>1</v>
      </c>
      <c r="C880" s="343" t="s">
        <v>703</v>
      </c>
      <c r="D880" s="328"/>
      <c r="E880" s="328"/>
      <c r="F880" s="328"/>
      <c r="G880" s="328"/>
      <c r="H880" s="328"/>
      <c r="I880" s="328"/>
      <c r="J880" s="329" t="s">
        <v>671</v>
      </c>
      <c r="K880" s="330"/>
      <c r="L880" s="330"/>
      <c r="M880" s="330"/>
      <c r="N880" s="330"/>
      <c r="O880" s="330"/>
      <c r="P880" s="344" t="s">
        <v>677</v>
      </c>
      <c r="Q880" s="331"/>
      <c r="R880" s="331"/>
      <c r="S880" s="331"/>
      <c r="T880" s="331"/>
      <c r="U880" s="331"/>
      <c r="V880" s="331"/>
      <c r="W880" s="331"/>
      <c r="X880" s="331"/>
      <c r="Y880" s="332">
        <v>4</v>
      </c>
      <c r="Z880" s="333"/>
      <c r="AA880" s="333"/>
      <c r="AB880" s="334"/>
      <c r="AC880" s="335" t="s">
        <v>79</v>
      </c>
      <c r="AD880" s="336"/>
      <c r="AE880" s="336"/>
      <c r="AF880" s="336"/>
      <c r="AG880" s="336"/>
      <c r="AH880" s="337" t="s">
        <v>671</v>
      </c>
      <c r="AI880" s="338"/>
      <c r="AJ880" s="338"/>
      <c r="AK880" s="338"/>
      <c r="AL880" s="339" t="s">
        <v>671</v>
      </c>
      <c r="AM880" s="340"/>
      <c r="AN880" s="340"/>
      <c r="AO880" s="341"/>
      <c r="AP880" s="342" t="s">
        <v>671</v>
      </c>
      <c r="AQ880" s="342"/>
      <c r="AR880" s="342"/>
      <c r="AS880" s="342"/>
      <c r="AT880" s="342"/>
      <c r="AU880" s="342"/>
      <c r="AV880" s="342"/>
      <c r="AW880" s="342"/>
      <c r="AX880" s="342"/>
      <c r="AY880">
        <f>COUNTA($C$880)</f>
        <v>1</v>
      </c>
    </row>
    <row r="881" spans="1:51" ht="91.5" customHeight="1" x14ac:dyDescent="0.15">
      <c r="A881" s="355">
        <v>4</v>
      </c>
      <c r="B881" s="355">
        <v>1</v>
      </c>
      <c r="C881" s="343" t="s">
        <v>704</v>
      </c>
      <c r="D881" s="328"/>
      <c r="E881" s="328"/>
      <c r="F881" s="328"/>
      <c r="G881" s="328"/>
      <c r="H881" s="328"/>
      <c r="I881" s="328"/>
      <c r="J881" s="329" t="s">
        <v>671</v>
      </c>
      <c r="K881" s="330"/>
      <c r="L881" s="330"/>
      <c r="M881" s="330"/>
      <c r="N881" s="330"/>
      <c r="O881" s="330"/>
      <c r="P881" s="344" t="s">
        <v>677</v>
      </c>
      <c r="Q881" s="331"/>
      <c r="R881" s="331"/>
      <c r="S881" s="331"/>
      <c r="T881" s="331"/>
      <c r="U881" s="331"/>
      <c r="V881" s="331"/>
      <c r="W881" s="331"/>
      <c r="X881" s="331"/>
      <c r="Y881" s="332">
        <v>3</v>
      </c>
      <c r="Z881" s="333"/>
      <c r="AA881" s="333"/>
      <c r="AB881" s="334"/>
      <c r="AC881" s="335" t="s">
        <v>79</v>
      </c>
      <c r="AD881" s="336"/>
      <c r="AE881" s="336"/>
      <c r="AF881" s="336"/>
      <c r="AG881" s="336"/>
      <c r="AH881" s="337" t="s">
        <v>671</v>
      </c>
      <c r="AI881" s="338"/>
      <c r="AJ881" s="338"/>
      <c r="AK881" s="338"/>
      <c r="AL881" s="339" t="s">
        <v>671</v>
      </c>
      <c r="AM881" s="340"/>
      <c r="AN881" s="340"/>
      <c r="AO881" s="341"/>
      <c r="AP881" s="342" t="s">
        <v>671</v>
      </c>
      <c r="AQ881" s="342"/>
      <c r="AR881" s="342"/>
      <c r="AS881" s="342"/>
      <c r="AT881" s="342"/>
      <c r="AU881" s="342"/>
      <c r="AV881" s="342"/>
      <c r="AW881" s="342"/>
      <c r="AX881" s="342"/>
      <c r="AY881">
        <f>COUNTA($C$881)</f>
        <v>1</v>
      </c>
    </row>
    <row r="882" spans="1:51" ht="91.5" customHeight="1" x14ac:dyDescent="0.15">
      <c r="A882" s="355">
        <v>5</v>
      </c>
      <c r="B882" s="355">
        <v>1</v>
      </c>
      <c r="C882" s="343" t="s">
        <v>705</v>
      </c>
      <c r="D882" s="328"/>
      <c r="E882" s="328"/>
      <c r="F882" s="328"/>
      <c r="G882" s="328"/>
      <c r="H882" s="328"/>
      <c r="I882" s="328"/>
      <c r="J882" s="329" t="s">
        <v>671</v>
      </c>
      <c r="K882" s="330"/>
      <c r="L882" s="330"/>
      <c r="M882" s="330"/>
      <c r="N882" s="330"/>
      <c r="O882" s="330"/>
      <c r="P882" s="331" t="s">
        <v>677</v>
      </c>
      <c r="Q882" s="331"/>
      <c r="R882" s="331"/>
      <c r="S882" s="331"/>
      <c r="T882" s="331"/>
      <c r="U882" s="331"/>
      <c r="V882" s="331"/>
      <c r="W882" s="331"/>
      <c r="X882" s="331"/>
      <c r="Y882" s="332">
        <v>3</v>
      </c>
      <c r="Z882" s="333"/>
      <c r="AA882" s="333"/>
      <c r="AB882" s="334"/>
      <c r="AC882" s="335" t="s">
        <v>79</v>
      </c>
      <c r="AD882" s="336"/>
      <c r="AE882" s="336"/>
      <c r="AF882" s="336"/>
      <c r="AG882" s="336"/>
      <c r="AH882" s="337" t="s">
        <v>671</v>
      </c>
      <c r="AI882" s="338"/>
      <c r="AJ882" s="338"/>
      <c r="AK882" s="338"/>
      <c r="AL882" s="339" t="s">
        <v>671</v>
      </c>
      <c r="AM882" s="340"/>
      <c r="AN882" s="340"/>
      <c r="AO882" s="341"/>
      <c r="AP882" s="342" t="s">
        <v>671</v>
      </c>
      <c r="AQ882" s="342"/>
      <c r="AR882" s="342"/>
      <c r="AS882" s="342"/>
      <c r="AT882" s="342"/>
      <c r="AU882" s="342"/>
      <c r="AV882" s="342"/>
      <c r="AW882" s="342"/>
      <c r="AX882" s="342"/>
      <c r="AY882">
        <f>COUNTA($C$882)</f>
        <v>1</v>
      </c>
    </row>
    <row r="883" spans="1:51" ht="91.5" customHeight="1" x14ac:dyDescent="0.15">
      <c r="A883" s="355">
        <v>6</v>
      </c>
      <c r="B883" s="355">
        <v>1</v>
      </c>
      <c r="C883" s="343" t="s">
        <v>706</v>
      </c>
      <c r="D883" s="328"/>
      <c r="E883" s="328"/>
      <c r="F883" s="328"/>
      <c r="G883" s="328"/>
      <c r="H883" s="328"/>
      <c r="I883" s="328"/>
      <c r="J883" s="329" t="s">
        <v>671</v>
      </c>
      <c r="K883" s="330"/>
      <c r="L883" s="330"/>
      <c r="M883" s="330"/>
      <c r="N883" s="330"/>
      <c r="O883" s="330"/>
      <c r="P883" s="331" t="s">
        <v>677</v>
      </c>
      <c r="Q883" s="331"/>
      <c r="R883" s="331"/>
      <c r="S883" s="331"/>
      <c r="T883" s="331"/>
      <c r="U883" s="331"/>
      <c r="V883" s="331"/>
      <c r="W883" s="331"/>
      <c r="X883" s="331"/>
      <c r="Y883" s="332">
        <v>2</v>
      </c>
      <c r="Z883" s="333"/>
      <c r="AA883" s="333"/>
      <c r="AB883" s="334"/>
      <c r="AC883" s="335" t="s">
        <v>79</v>
      </c>
      <c r="AD883" s="336"/>
      <c r="AE883" s="336"/>
      <c r="AF883" s="336"/>
      <c r="AG883" s="336"/>
      <c r="AH883" s="337" t="s">
        <v>671</v>
      </c>
      <c r="AI883" s="338"/>
      <c r="AJ883" s="338"/>
      <c r="AK883" s="338"/>
      <c r="AL883" s="339" t="s">
        <v>671</v>
      </c>
      <c r="AM883" s="340"/>
      <c r="AN883" s="340"/>
      <c r="AO883" s="341"/>
      <c r="AP883" s="342" t="s">
        <v>671</v>
      </c>
      <c r="AQ883" s="342"/>
      <c r="AR883" s="342"/>
      <c r="AS883" s="342"/>
      <c r="AT883" s="342"/>
      <c r="AU883" s="342"/>
      <c r="AV883" s="342"/>
      <c r="AW883" s="342"/>
      <c r="AX883" s="342"/>
      <c r="AY883">
        <f>COUNTA($C$883)</f>
        <v>1</v>
      </c>
    </row>
    <row r="884" spans="1:51" ht="91.5" customHeight="1" x14ac:dyDescent="0.15">
      <c r="A884" s="355">
        <v>7</v>
      </c>
      <c r="B884" s="355">
        <v>1</v>
      </c>
      <c r="C884" s="343" t="s">
        <v>707</v>
      </c>
      <c r="D884" s="328"/>
      <c r="E884" s="328"/>
      <c r="F884" s="328"/>
      <c r="G884" s="328"/>
      <c r="H884" s="328"/>
      <c r="I884" s="328"/>
      <c r="J884" s="329" t="s">
        <v>671</v>
      </c>
      <c r="K884" s="330"/>
      <c r="L884" s="330"/>
      <c r="M884" s="330"/>
      <c r="N884" s="330"/>
      <c r="O884" s="330"/>
      <c r="P884" s="331" t="s">
        <v>677</v>
      </c>
      <c r="Q884" s="331"/>
      <c r="R884" s="331"/>
      <c r="S884" s="331"/>
      <c r="T884" s="331"/>
      <c r="U884" s="331"/>
      <c r="V884" s="331"/>
      <c r="W884" s="331"/>
      <c r="X884" s="331"/>
      <c r="Y884" s="332">
        <v>2</v>
      </c>
      <c r="Z884" s="333"/>
      <c r="AA884" s="333"/>
      <c r="AB884" s="334"/>
      <c r="AC884" s="335" t="s">
        <v>79</v>
      </c>
      <c r="AD884" s="336"/>
      <c r="AE884" s="336"/>
      <c r="AF884" s="336"/>
      <c r="AG884" s="336"/>
      <c r="AH884" s="337" t="s">
        <v>671</v>
      </c>
      <c r="AI884" s="338"/>
      <c r="AJ884" s="338"/>
      <c r="AK884" s="338"/>
      <c r="AL884" s="339" t="s">
        <v>671</v>
      </c>
      <c r="AM884" s="340"/>
      <c r="AN884" s="340"/>
      <c r="AO884" s="341"/>
      <c r="AP884" s="342" t="s">
        <v>671</v>
      </c>
      <c r="AQ884" s="342"/>
      <c r="AR884" s="342"/>
      <c r="AS884" s="342"/>
      <c r="AT884" s="342"/>
      <c r="AU884" s="342"/>
      <c r="AV884" s="342"/>
      <c r="AW884" s="342"/>
      <c r="AX884" s="342"/>
      <c r="AY884">
        <f>COUNTA($C$884)</f>
        <v>1</v>
      </c>
    </row>
    <row r="885" spans="1:51" ht="91.5" customHeight="1" x14ac:dyDescent="0.15">
      <c r="A885" s="355">
        <v>8</v>
      </c>
      <c r="B885" s="355">
        <v>1</v>
      </c>
      <c r="C885" s="343" t="s">
        <v>708</v>
      </c>
      <c r="D885" s="328"/>
      <c r="E885" s="328"/>
      <c r="F885" s="328"/>
      <c r="G885" s="328"/>
      <c r="H885" s="328"/>
      <c r="I885" s="328"/>
      <c r="J885" s="329" t="s">
        <v>671</v>
      </c>
      <c r="K885" s="330"/>
      <c r="L885" s="330"/>
      <c r="M885" s="330"/>
      <c r="N885" s="330"/>
      <c r="O885" s="330"/>
      <c r="P885" s="331" t="s">
        <v>677</v>
      </c>
      <c r="Q885" s="331"/>
      <c r="R885" s="331"/>
      <c r="S885" s="331"/>
      <c r="T885" s="331"/>
      <c r="U885" s="331"/>
      <c r="V885" s="331"/>
      <c r="W885" s="331"/>
      <c r="X885" s="331"/>
      <c r="Y885" s="332">
        <v>2</v>
      </c>
      <c r="Z885" s="333"/>
      <c r="AA885" s="333"/>
      <c r="AB885" s="334"/>
      <c r="AC885" s="335" t="s">
        <v>79</v>
      </c>
      <c r="AD885" s="336"/>
      <c r="AE885" s="336"/>
      <c r="AF885" s="336"/>
      <c r="AG885" s="336"/>
      <c r="AH885" s="337" t="s">
        <v>671</v>
      </c>
      <c r="AI885" s="338"/>
      <c r="AJ885" s="338"/>
      <c r="AK885" s="338"/>
      <c r="AL885" s="339" t="s">
        <v>671</v>
      </c>
      <c r="AM885" s="340"/>
      <c r="AN885" s="340"/>
      <c r="AO885" s="341"/>
      <c r="AP885" s="342" t="s">
        <v>671</v>
      </c>
      <c r="AQ885" s="342"/>
      <c r="AR885" s="342"/>
      <c r="AS885" s="342"/>
      <c r="AT885" s="342"/>
      <c r="AU885" s="342"/>
      <c r="AV885" s="342"/>
      <c r="AW885" s="342"/>
      <c r="AX885" s="342"/>
      <c r="AY885">
        <f>COUNTA($C$885)</f>
        <v>1</v>
      </c>
    </row>
    <row r="886" spans="1:51" ht="91.5" customHeight="1" x14ac:dyDescent="0.15">
      <c r="A886" s="355">
        <v>9</v>
      </c>
      <c r="B886" s="355">
        <v>1</v>
      </c>
      <c r="C886" s="343" t="s">
        <v>709</v>
      </c>
      <c r="D886" s="328"/>
      <c r="E886" s="328"/>
      <c r="F886" s="328"/>
      <c r="G886" s="328"/>
      <c r="H886" s="328"/>
      <c r="I886" s="328"/>
      <c r="J886" s="329" t="s">
        <v>671</v>
      </c>
      <c r="K886" s="330"/>
      <c r="L886" s="330"/>
      <c r="M886" s="330"/>
      <c r="N886" s="330"/>
      <c r="O886" s="330"/>
      <c r="P886" s="331" t="s">
        <v>677</v>
      </c>
      <c r="Q886" s="331"/>
      <c r="R886" s="331"/>
      <c r="S886" s="331"/>
      <c r="T886" s="331"/>
      <c r="U886" s="331"/>
      <c r="V886" s="331"/>
      <c r="W886" s="331"/>
      <c r="X886" s="331"/>
      <c r="Y886" s="332">
        <v>2</v>
      </c>
      <c r="Z886" s="333"/>
      <c r="AA886" s="333"/>
      <c r="AB886" s="334"/>
      <c r="AC886" s="335" t="s">
        <v>79</v>
      </c>
      <c r="AD886" s="336"/>
      <c r="AE886" s="336"/>
      <c r="AF886" s="336"/>
      <c r="AG886" s="336"/>
      <c r="AH886" s="337" t="s">
        <v>671</v>
      </c>
      <c r="AI886" s="338"/>
      <c r="AJ886" s="338"/>
      <c r="AK886" s="338"/>
      <c r="AL886" s="339" t="s">
        <v>671</v>
      </c>
      <c r="AM886" s="340"/>
      <c r="AN886" s="340"/>
      <c r="AO886" s="341"/>
      <c r="AP886" s="342" t="s">
        <v>671</v>
      </c>
      <c r="AQ886" s="342"/>
      <c r="AR886" s="342"/>
      <c r="AS886" s="342"/>
      <c r="AT886" s="342"/>
      <c r="AU886" s="342"/>
      <c r="AV886" s="342"/>
      <c r="AW886" s="342"/>
      <c r="AX886" s="342"/>
      <c r="AY886">
        <f>COUNTA($C$886)</f>
        <v>1</v>
      </c>
    </row>
    <row r="887" spans="1:51" ht="91.5" customHeight="1" x14ac:dyDescent="0.15">
      <c r="A887" s="355">
        <v>10</v>
      </c>
      <c r="B887" s="355">
        <v>1</v>
      </c>
      <c r="C887" s="343" t="s">
        <v>710</v>
      </c>
      <c r="D887" s="328"/>
      <c r="E887" s="328"/>
      <c r="F887" s="328"/>
      <c r="G887" s="328"/>
      <c r="H887" s="328"/>
      <c r="I887" s="328"/>
      <c r="J887" s="329" t="s">
        <v>671</v>
      </c>
      <c r="K887" s="330"/>
      <c r="L887" s="330"/>
      <c r="M887" s="330"/>
      <c r="N887" s="330"/>
      <c r="O887" s="330"/>
      <c r="P887" s="331" t="s">
        <v>677</v>
      </c>
      <c r="Q887" s="331"/>
      <c r="R887" s="331"/>
      <c r="S887" s="331"/>
      <c r="T887" s="331"/>
      <c r="U887" s="331"/>
      <c r="V887" s="331"/>
      <c r="W887" s="331"/>
      <c r="X887" s="331"/>
      <c r="Y887" s="332">
        <v>2</v>
      </c>
      <c r="Z887" s="333"/>
      <c r="AA887" s="333"/>
      <c r="AB887" s="334"/>
      <c r="AC887" s="335" t="s">
        <v>79</v>
      </c>
      <c r="AD887" s="336"/>
      <c r="AE887" s="336"/>
      <c r="AF887" s="336"/>
      <c r="AG887" s="336"/>
      <c r="AH887" s="337" t="s">
        <v>671</v>
      </c>
      <c r="AI887" s="338"/>
      <c r="AJ887" s="338"/>
      <c r="AK887" s="338"/>
      <c r="AL887" s="339" t="s">
        <v>671</v>
      </c>
      <c r="AM887" s="340"/>
      <c r="AN887" s="340"/>
      <c r="AO887" s="341"/>
      <c r="AP887" s="342" t="s">
        <v>671</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678</v>
      </c>
      <c r="D911" s="328"/>
      <c r="E911" s="328"/>
      <c r="F911" s="328"/>
      <c r="G911" s="328"/>
      <c r="H911" s="328"/>
      <c r="I911" s="328"/>
      <c r="J911" s="329" t="s">
        <v>671</v>
      </c>
      <c r="K911" s="330"/>
      <c r="L911" s="330"/>
      <c r="M911" s="330"/>
      <c r="N911" s="330"/>
      <c r="O911" s="330"/>
      <c r="P911" s="344" t="s">
        <v>715</v>
      </c>
      <c r="Q911" s="331"/>
      <c r="R911" s="331"/>
      <c r="S911" s="331"/>
      <c r="T911" s="331"/>
      <c r="U911" s="331"/>
      <c r="V911" s="331"/>
      <c r="W911" s="331"/>
      <c r="X911" s="331"/>
      <c r="Y911" s="332">
        <v>0.3</v>
      </c>
      <c r="Z911" s="333"/>
      <c r="AA911" s="333"/>
      <c r="AB911" s="334"/>
      <c r="AC911" s="335" t="s">
        <v>79</v>
      </c>
      <c r="AD911" s="336"/>
      <c r="AE911" s="336"/>
      <c r="AF911" s="336"/>
      <c r="AG911" s="336"/>
      <c r="AH911" s="351" t="s">
        <v>671</v>
      </c>
      <c r="AI911" s="352"/>
      <c r="AJ911" s="352"/>
      <c r="AK911" s="352"/>
      <c r="AL911" s="339" t="s">
        <v>671</v>
      </c>
      <c r="AM911" s="340"/>
      <c r="AN911" s="340"/>
      <c r="AO911" s="341"/>
      <c r="AP911" s="342" t="s">
        <v>671</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44"/>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135" t="s">
        <v>658</v>
      </c>
      <c r="F1110" s="354"/>
      <c r="G1110" s="354"/>
      <c r="H1110" s="354"/>
      <c r="I1110" s="354"/>
      <c r="J1110" s="329" t="s">
        <v>658</v>
      </c>
      <c r="K1110" s="330"/>
      <c r="L1110" s="330"/>
      <c r="M1110" s="330"/>
      <c r="N1110" s="330"/>
      <c r="O1110" s="330"/>
      <c r="P1110" s="344" t="s">
        <v>658</v>
      </c>
      <c r="Q1110" s="331"/>
      <c r="R1110" s="331"/>
      <c r="S1110" s="331"/>
      <c r="T1110" s="331"/>
      <c r="U1110" s="331"/>
      <c r="V1110" s="331"/>
      <c r="W1110" s="331"/>
      <c r="X1110" s="331"/>
      <c r="Y1110" s="332" t="s">
        <v>658</v>
      </c>
      <c r="Z1110" s="333"/>
      <c r="AA1110" s="333"/>
      <c r="AB1110" s="334"/>
      <c r="AC1110" s="335"/>
      <c r="AD1110" s="336"/>
      <c r="AE1110" s="336"/>
      <c r="AF1110" s="336"/>
      <c r="AG1110" s="336"/>
      <c r="AH1110" s="337" t="s">
        <v>658</v>
      </c>
      <c r="AI1110" s="338"/>
      <c r="AJ1110" s="338"/>
      <c r="AK1110" s="338"/>
      <c r="AL1110" s="339" t="s">
        <v>658</v>
      </c>
      <c r="AM1110" s="340"/>
      <c r="AN1110" s="340"/>
      <c r="AO1110" s="341"/>
      <c r="AP1110" s="342" t="s">
        <v>658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89" max="50" man="1"/>
    <brk id="714" max="50" man="1"/>
    <brk id="747" max="50" man="1"/>
    <brk id="841" max="50" man="1"/>
    <brk id="874" max="50" man="1"/>
    <brk id="1106"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656</v>
      </c>
      <c r="M2" s="13" t="str">
        <f>IF(L2="","",K2)</f>
        <v>社会保障</v>
      </c>
      <c r="N2" s="13" t="str">
        <f>IF(M2="","",IF(N1&lt;&gt;"",CONCATENATE(N1,"、",M2),M2))</f>
        <v>社会保障</v>
      </c>
      <c r="O2" s="13"/>
      <c r="P2" s="12" t="s">
        <v>73</v>
      </c>
      <c r="Q2" s="17" t="s">
        <v>656</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直接実施</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t="s">
        <v>656</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安武 萌実(yasutake-moemi.a02)</dc:creator>
  <cp:lastModifiedBy>厚生労働省ネットワークシステム</cp:lastModifiedBy>
  <cp:lastPrinted>2021-08-26T04:48:14Z</cp:lastPrinted>
  <dcterms:created xsi:type="dcterms:W3CDTF">2012-03-13T00:50:25Z</dcterms:created>
  <dcterms:modified xsi:type="dcterms:W3CDTF">2021-08-26T05:25:42Z</dcterms:modified>
</cp:coreProperties>
</file>