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202100_労働基準局　労災管理課\予算係\50 作業依頼\50 行政事業レビュー関係\令和３年度\最終公表に向けて\03　各担当より刈り取り\"/>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<sst xmlns="http://schemas.openxmlformats.org/spreadsheetml/2006/main" count="2335" uniqueCount="692">
  <si>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</si>
  <si>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</si>
  <si>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</si>
  <si>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</si>
  <si>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</si>
  <si>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</si>
  <si>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</si>
  <si>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</si>
  <si>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</si>
  <si>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</si>
  <si>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</si>
  <si>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</si>
  <si>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</si>
  <si>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</si>
  <si>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</si>
  <si>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</si>
  <si>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</si>
  <si>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</si>
  <si>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</si>
  <si>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</si>
  <si>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</si>
  <si>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</si>
  <si>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</si>
  <si>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</si>
  <si>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</si>
  <si>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</si>
  <si>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</si>
  <si>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</si>
  <si>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</si>
  <si>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</si>
  <si>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</si>
  <si>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</si>
  <si>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</si>
  <si>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</si>
  <si>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</si>
  <si>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</si>
  <si>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</si>
  <si>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</si>
  <si>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</si>
  <si>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</si>
  <si>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</si>
  <si>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</si>
  <si>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</si>
  <si>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</si>
  <si>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</si>
  <si>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</si>
  <si>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</si>
  <si>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</si>
  <si>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</si>
  <si>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</si>
  <si>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</si>
  <si>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</si>
  <si>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</si>
  <si>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</si>
  <si>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</si>
  <si>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</si>
  <si>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</si>
  <si>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</si>
  <si>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</si>
  <si>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</si>
  <si>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</si>
  <si>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</si>
  <si>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</si>
  <si>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</si>
  <si>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</si>
  <si>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</si>
  <si>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</si>
  <si>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</si>
  <si>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</si>
  <si>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</si>
  <si>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</si>
  <si>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</si>
  <si>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</si>
  <si>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</si>
  <si>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</si>
  <si>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</si>
  <si>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</si>
  <si>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</si>
  <si>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</si>
  <si>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</si>
  <si>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</si>
  <si>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</si>
  <si>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</si>
  <si>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</si>
  <si>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</si>
  <si>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</si>
  <si>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</si>
  <si>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</si>
  <si>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</si>
  <si>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</si>
  <si>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</si>
  <si>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</si>
  <si>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</si>
  <si>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</si>
  <si>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</si>
  <si>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</si>
  <si>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</si>
  <si>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</si>
  <si>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</si>
  <si>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</si>
  <si>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</si>
  <si>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</si>
  <si>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</si>
  <si>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</si>
  <si>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</si>
  <si>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</si>
  <si>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</si>
  <si>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</si>
  <si>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</si>
  <si>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</si>
  <si>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</si>
  <si>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</si>
  <si>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</si>
  <si>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</si>
  <si>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</si>
  <si>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</si>
  <si>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</si>
  <si>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</si>
  <si>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</si>
  <si>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</si>
  <si>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</si>
  <si>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</si>
  <si>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</si>
  <si>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</si>
  <si>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</si>
  <si>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</si>
  <si>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</si>
  <si>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</si>
  <si>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</si>
  <si>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</si>
  <si>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</si>
  <si>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</si>
  <si>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</si>
  <si>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</si>
  <si>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</si>
  <si>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</si>
  <si>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</si>
  <si>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</si>
  <si>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</si>
  <si>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</si>
  <si>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</si>
  <si>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</si>
  <si>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</si>
  <si>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</si>
  <si>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</si>
  <si>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</si>
  <si>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</si>
  <si>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</si>
  <si>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</si>
  <si>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</si>
  <si>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</si>
  <si>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</si>
  <si>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</si>
  <si>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</si>
  <si>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</si>
  <si>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</si>
  <si>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</si>
  <si>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</si>
  <si>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</si>
  <si>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</si>
  <si>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</si>
  <si>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</si>
  <si>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</si>
  <si>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</si>
  <si>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</si>
  <si>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</si>
  <si>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</si>
  <si>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</si>
  <si>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</si>
  <si>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</si>
  <si>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</si>
  <si>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</si>
  <si>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</si>
  <si>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</si>
  <si>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</si>
  <si>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</si>
  <si>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</si>
  <si>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</si>
  <si>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</si>
  <si>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</si>
  <si>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</si>
  <si>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</si>
  <si>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</si>
  <si>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</si>
  <si>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</si>
  <si>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</si>
  <si>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</si>
  <si>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</si>
  <si>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</si>
  <si>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</si>
  <si>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</si>
  <si>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</si>
  <si>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</si>
  <si>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</si>
  <si>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</si>
  <si>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</si>
  <si>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</si>
  <si>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</si>
  <si>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</si>
  <si>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</si>
  <si>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</si>
  <si>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</si>
  <si>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</si>
  <si>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</si>
  <si>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</si>
  <si>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</si>
  <si>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</si>
  <si>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</si>
  <si>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</si>
  <si>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</si>
  <si>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</si>
  <si>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</si>
  <si>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</si>
  <si>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</si>
  <si>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</si>
  <si>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</si>
  <si>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</si>
  <si>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</si>
  <si>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</si>
  <si>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</si>
  <si>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</si>
  <si>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</si>
  <si>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</si>
  <si>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</si>
  <si>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</si>
  <si>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</si>
  <si>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</si>
  <si>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</si>
  <si>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</si>
  <si>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</si>
  <si>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</si>
  <si>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</si>
  <si>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</si>
  <si>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</si>
  <si>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</si>
  <si>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</si>
  <si>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</si>
  <si>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</si>
  <si>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</si>
  <si>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</si>
  <si>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</si>
  <si>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</si>
  <si>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</si>
  <si>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</si>
  <si>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</si>
  <si>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</si>
  <si>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</si>
  <si>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</si>
  <si>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</si>
  <si>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</si>
  <si>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</si>
  <si>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</si>
  <si>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</si>
  <si>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</si>
  <si>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</si>
  <si>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</si>
  <si>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</si>
  <si>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</si>
  <si>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</si>
  <si>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</si>
  <si>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</si>
  <si>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</si>
  <si>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</si>
  <si>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</si>
  <si>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</si>
  <si>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</si>
  <si>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</si>
  <si>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</si>
  <si>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</si>
  <si>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</si>
  <si>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</si>
  <si>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</si>
  <si>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</si>
  <si>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</si>
  <si>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</si>
  <si>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</si>
  <si>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</si>
  <si>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</si>
  <si>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</si>
  <si>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</si>
  <si>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</si>
  <si>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</si>
  <si>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</si>
  <si>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</si>
  <si>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</si>
  <si>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</si>
  <si>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</si>
  <si>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</si>
  <si>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</si>
  <si>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</si>
  <si>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</si>
  <si>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</si>
  <si>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</si>
  <si>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</si>
  <si>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</si>
  <si>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</si>
  <si>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</si>
  <si>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</si>
  <si>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</si>
  <si>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</si>
  <si>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</si>
  <si>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</si>
  <si>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</si>
  <si>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</si>
  <si>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</si>
  <si>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</si>
  <si>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</si>
  <si>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</si>
  <si>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</si>
  <si>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</si>
  <si>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</si>
  <si>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</si>
  <si>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</si>
  <si>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</si>
  <si>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</si>
  <si>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</si>
  <si>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</si>
  <si>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</si>
  <si>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</si>
  <si>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</si>
  <si>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</si>
  <si>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</si>
  <si>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</si>
  <si>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</si>
  <si>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</si>
  <si>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</si>
  <si>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</si>
  <si>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</si>
  <si>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</si>
  <si>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</si>
  <si>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</si>
  <si>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</si>
  <si>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</si>
  <si>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</si>
  <si>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</si>
  <si>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</si>
  <si>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</si>
  <si>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</si>
  <si>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</si>
  <si>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</si>
  <si>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</si>
  <si>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</si>
  <si>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</si>
  <si>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</si>
  <si>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</si>
  <si>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</si>
  <si>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</si>
  <si>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</si>
  <si>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</si>
  <si>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</si>
  <si>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</si>
  <si>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</si>
  <si>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</si>
  <si>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</si>
  <si>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</si>
  <si>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</si>
  <si>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</si>
  <si>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</si>
  <si>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</si>
  <si>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</si>
  <si>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</si>
  <si>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</si>
  <si>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</si>
  <si>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</si>
  <si>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</si>
  <si>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</si>
  <si>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</si>
  <si>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</si>
  <si>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</si>
  <si>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</si>
  <si>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</si>
  <si>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</si>
  <si>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</si>
  <si>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</si>
  <si>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</si>
  <si>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</si>
  <si>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</si>
  <si>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</si>
  <si>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</si>
  <si>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</si>
  <si>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</si>
  <si>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</si>
  <si>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</si>
  <si>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</si>
  <si>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</si>
  <si>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</si>
  <si>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</si>
  <si>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</si>
  <si>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</si>
  <si>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</si>
  <si>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</si>
  <si>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</si>
  <si>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</si>
  <si>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</si>
  <si>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</si>
  <si>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</si>
  <si>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</si>
  <si>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</si>
  <si>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</si>
  <si>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</si>
  <si>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</si>
  <si>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</si>
  <si>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</si>
  <si>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</si>
  <si>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</si>
  <si>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</si>
  <si>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</si>
  <si>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</si>
  <si>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</si>
  <si>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</si>
  <si>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</si>
  <si>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</si>
  <si>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</si>
  <si>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</si>
  <si>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</si>
  <si>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</si>
  <si>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</si>
  <si>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</si>
  <si>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</si>
  <si>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</si>
  <si>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</si>
  <si>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</si>
  <si>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</si>
  <si>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</si>
  <si>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</si>
  <si>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</si>
  <si>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</si>
  <si>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</si>
  <si>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</si>
  <si>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</si>
  <si>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</si>
  <si>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</si>
  <si>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</si>
  <si>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</si>
  <si>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</si>
  <si>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</si>
  <si>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</si>
  <si>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</si>
  <si>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</si>
  <si>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</si>
  <si>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</si>
  <si>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</si>
  <si>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</si>
  <si>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</si>
  <si>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</si>
  <si>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</si>
  <si>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</si>
  <si>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</si>
  <si>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</si>
  <si>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</si>
  <si>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</si>
  <si>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</si>
  <si>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</si>
  <si>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</si>
  <si>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</si>
  <si>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</si>
  <si>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</si>
  <si>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</si>
  <si>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</si>
  <si>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</si>
  <si>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</si>
  <si>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</si>
  <si>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</si>
  <si>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</si>
  <si>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</si>
  <si>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</si>
  <si>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</si>
  <si>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</si>
  <si>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</si>
  <si>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</si>
  <si>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</si>
  <si>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</si>
  <si>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</si>
  <si>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</si>
  <si>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</si>
  <si>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</si>
  <si>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</si>
  <si>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</si>
  <si>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</si>
  <si>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</si>
  <si>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</si>
  <si>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</si>
  <si>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</si>
  <si>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</si>
  <si>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</si>
  <si>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</si>
  <si>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</si>
  <si>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</si>
  <si>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</si>
  <si>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</si>
  <si>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</si>
  <si>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</si>
  <si>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</si>
  <si>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</si>
  <si>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</si>
  <si>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</si>
  <si>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</si>
  <si>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</si>
  <si>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</si>
  <si>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</si>
  <si>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</si>
  <si>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</si>
  <si>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</si>
  <si>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</si>
  <si>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</si>
  <si>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</si>
  <si>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</si>
  <si>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</si>
  <si>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</si>
  <si>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</si>
  <si>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</si>
  <si>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</si>
  <si>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</si>
  <si>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</si>
  <si>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</si>
  <si>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</si>
  <si>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</si>
  <si>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</si>
  <si>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</si>
  <si>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</si>
  <si>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</si>
  <si>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</si>
  <si>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</si>
  <si>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</si>
  <si>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</si>
  <si>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</si>
  <si>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</si>
  <si>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</si>
  <si>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</si>
  <si>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</si>
  <si>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</si>
  <si>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</si>
  <si>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</si>
  <si>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</si>
  <si>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</si>
  <si>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</si>
  <si>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</si>
  <si>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</si>
  <si>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</si>
  <si>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</si>
  <si>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</si>
  <si>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</si>
  <si>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</si>
  <si>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</si>
  <si>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</si>
  <si>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</si>
  <si>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</si>
  <si>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</si>
  <si>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</si>
  <si>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</si>
  <si>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</si>
  <si>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</si>
  <si>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</si>
  <si>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</si>
  <si>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</si>
  <si>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</si>
  <si>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</si>
  <si>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</si>
  <si>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</si>
  <si>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</si>
  <si>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</si>
  <si>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</si>
  <si>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</si>
  <si>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</si>
  <si>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</si>
  <si>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</si>
  <si>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</si>
  <si>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</si>
  <si>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</si>
  <si>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</si>
  <si>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</si>
  <si>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</si>
  <si>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</si>
  <si>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</si>
  <si>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</si>
  <si>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</si>
  <si>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</si>
  <si>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</si>
  <si>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</si>
  <si>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</si>
  <si>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</si>
  <si>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</si>
  <si>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</si>
  <si>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</si>
  <si>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</si>
  <si>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</si>
  <si>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</si>
  <si>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</si>
  <si>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</si>
  <si>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</si>
  <si>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</si>
  <si>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</si>
  <si>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</si>
  <si>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</si>
  <si>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</si>
  <si>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</si>
  <si>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</si>
  <si>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</si>
  <si>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</si>
  <si>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</si>
  <si>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</si>
  <si>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</si>
  <si>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</si>
  <si>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</si>
  <si>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</si>
  <si>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</si>
  <si>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</si>
  <si>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</si>
  <si>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</si>
  <si>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</si>
  <si>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</si>
  <si>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</si>
  <si>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</si>
  <si>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</si>
  <si>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</si>
  <si>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</si>
  <si>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</si>
  <si>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</si>
  <si>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</si>
  <si>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</si>
  <si>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</si>
  <si>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</si>
  <si>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</si>
  <si>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</si>
  <si>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</si>
  <si>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</si>
  <si>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</si>
  <si>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</si>
  <si>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</si>
  <si>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労災診療被災労働者援護事業補助事業費</t>
  </si>
  <si>
    <t>労働基準局</t>
  </si>
  <si>
    <t>西村　斗利</t>
  </si>
  <si>
    <t>平成元年度</t>
  </si>
  <si>
    <t>終了予定なし</t>
  </si>
  <si>
    <t>補償課</t>
  </si>
  <si>
    <t>労働者災害補償保険法第29条第１項第２号</t>
  </si>
  <si>
    <t>労災保険指定医療機関において、被災労働者への診療（国による被災労働者に対する現物給付）に要した費用が、国から労災保険指定医療機関に支払われるまでの間、（公財）労災保険情報センターが労災保険指定医療機関に対し、無利子で当該費用の貸付をするために必要な費用について補助を行う。
（補助率　100％、補助メニュー　貸付原資及び貸付事務費等）</t>
  </si>
  <si>
    <t>-</t>
  </si>
  <si>
    <t>身体障害者等福祉対策
事業費補助金</t>
  </si>
  <si>
    <t>労災保険指定医療機関数を前年度より増加させる。</t>
  </si>
  <si>
    <t>労災保険指定医療機関数</t>
  </si>
  <si>
    <t>件</t>
  </si>
  <si>
    <t>労働者災害補償保険事業年報</t>
  </si>
  <si>
    <t>毎月10日までに受け付けた貸付の請求について、
当月末までに100％支払を行う。</t>
  </si>
  <si>
    <t>本事業は、貸付業務のほか、債権回収に伴う業務を
実施しており、単位あたりのコストを算出することに
なじまない。</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</si>
  <si>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</si>
  <si>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</si>
  <si>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t>
  </si>
  <si>
    <t>660-3</t>
  </si>
  <si>
    <t>978</t>
  </si>
  <si>
    <t>823</t>
  </si>
  <si>
    <t>418</t>
  </si>
  <si>
    <t>429</t>
  </si>
  <si>
    <t>441</t>
  </si>
  <si>
    <t>439</t>
  </si>
  <si>
    <t>445</t>
  </si>
  <si>
    <t>○</t>
  </si>
  <si>
    <t>厚労</t>
  </si>
  <si>
    <t>-</t>
    <phoneticPr fontId="5"/>
  </si>
  <si>
    <t>点検対象外</t>
    <phoneticPr fontId="5"/>
  </si>
  <si>
    <t>-</t>
    <phoneticPr fontId="5"/>
  </si>
  <si>
    <t>-</t>
    <phoneticPr fontId="5"/>
  </si>
  <si>
    <t>-</t>
    <phoneticPr fontId="5"/>
  </si>
  <si>
    <t>事業費</t>
    <rPh sb="0" eb="3">
      <t>ジギョウヒ</t>
    </rPh>
    <phoneticPr fontId="5"/>
  </si>
  <si>
    <t>管理費</t>
    <rPh sb="0" eb="3">
      <t>カンリヒ</t>
    </rPh>
    <phoneticPr fontId="5"/>
  </si>
  <si>
    <t>貸付原資</t>
    <rPh sb="0" eb="2">
      <t>カシツケ</t>
    </rPh>
    <rPh sb="2" eb="4">
      <t>ゲンシ</t>
    </rPh>
    <phoneticPr fontId="5"/>
  </si>
  <si>
    <t>貸付事務費</t>
    <rPh sb="0" eb="2">
      <t>カシツケ</t>
    </rPh>
    <rPh sb="2" eb="5">
      <t>ジムヒ</t>
    </rPh>
    <phoneticPr fontId="5"/>
  </si>
  <si>
    <t>（公財）労災保険
情報センター</t>
    <rPh sb="1" eb="3">
      <t>コウザイ</t>
    </rPh>
    <rPh sb="4" eb="6">
      <t>ロウサイ</t>
    </rPh>
    <rPh sb="6" eb="8">
      <t>ホケン</t>
    </rPh>
    <rPh sb="9" eb="11">
      <t>ジョウホウ</t>
    </rPh>
    <phoneticPr fontId="5"/>
  </si>
  <si>
    <t>労災保険指定医療機関において被災労働者への診療（国による被災労働者に対する現物給付）に要した費用が国から労災保険指定医療機関に支払われるまでの間、その費用に相当する額について、（公財）労災保険情報センターが行っている労災保険指定医療機関への無利子貸付事業に対し補助を行う。</t>
    <phoneticPr fontId="5"/>
  </si>
  <si>
    <t>補助金等交付</t>
  </si>
  <si>
    <t>-</t>
    <phoneticPr fontId="5"/>
  </si>
  <si>
    <t>-</t>
    <phoneticPr fontId="5"/>
  </si>
  <si>
    <t>-</t>
    <phoneticPr fontId="5"/>
  </si>
  <si>
    <t>被災労働者への診療に要した費用が国から労災保険指定医療機関に支払われるまでの間の当該費用に相当する額について補助を行うことにより、令和２年度の労災保険指定医療機関数は令和元年度より上回り、測定指標を達成していることから、「労災保険指定医療機関制度」を維持、充実させることで、施策目標の達成に寄与している。</t>
    <rPh sb="65" eb="67">
      <t>レイワ</t>
    </rPh>
    <rPh sb="83" eb="85">
      <t>レイワ</t>
    </rPh>
    <rPh sb="85" eb="86">
      <t>ガン</t>
    </rPh>
    <phoneticPr fontId="5"/>
  </si>
  <si>
    <t>被災労働者に診療費を窓口で負担させることなく、国の負担で十分な医療を提供する仕組み（現物給付）である「労災保険指定医療機関制度」の維持、充実を図る制度であり、国民及び社会のニーズを的確に反映している。</t>
  </si>
  <si>
    <t>本事業は被災労働者の診療に要した費用が国から労災保険指定医療機関に支払われるまでの間、当該費用に相当する額について補助を行うものであり、労災保険制度を運用している国が確実かつ安定的に実施する必要がある。</t>
  </si>
  <si>
    <t>本事業は被災労働者に診療費を窓口で負担させることなく、国の負担で十分な医療を提供する仕組み（現物給付）である「労災保険指定医療機関制度」の維持、充実を図る制度であり、優先度が高い事業である。</t>
  </si>
  <si>
    <t>補助対象機関は、本事業が開始された平成元年から補助事業を行い、労災保険指定医療機関と個別に貸付契約を締結しているところであり、仮に補助対象機関が変更される場合には、利用者たる医療機関において、その都度、従前発生しなかった新規の契約事務が生じ、債権債務関係が複雑化することになる。
このように事務的負担を強いることとなれば、指定医療機関が貸付契約の締結を行わず、ひいては労災指定の辞退をする医療機関が増大するおそれがある。また、これにより、被災労働者が診療費を負担することなく、十分な診察を受けるという事業目的を達成することができなくなるおそれが生ずるなど、制度の運営に甚大な支障をきたすこととなる。
よって、支出先の選定は妥当である。</t>
  </si>
  <si>
    <t>無</t>
  </si>
  <si>
    <t>本事業の経費は、被災労働者に診療費を窓口で負担させることなく、十分な診療を受けられるようにするためのものである。したがって、事業主から徴収した労災保険料から当該経費を負担することは妥当である。</t>
  </si>
  <si>
    <t>本事業の実施に必要な貸付原資、貸付事務費及び管理費に限定されている。</t>
  </si>
  <si>
    <t>成果目標に見合った成果実績となっている。</t>
  </si>
  <si>
    <t>今後も支出実績等を踏まえた予算要求を行うとともに、適切な事業を実施することとする。</t>
    <rPh sb="0" eb="2">
      <t>コンゴ</t>
    </rPh>
    <rPh sb="3" eb="5">
      <t>シシュツ</t>
    </rPh>
    <rPh sb="5" eb="7">
      <t>ジッセキ</t>
    </rPh>
    <rPh sb="7" eb="8">
      <t>トウ</t>
    </rPh>
    <rPh sb="9" eb="10">
      <t>フ</t>
    </rPh>
    <rPh sb="13" eb="15">
      <t>ヨサン</t>
    </rPh>
    <rPh sb="15" eb="17">
      <t>ヨウキュウ</t>
    </rPh>
    <rPh sb="18" eb="19">
      <t>オコナ</t>
    </rPh>
    <rPh sb="25" eb="27">
      <t>テキセツ</t>
    </rPh>
    <rPh sb="28" eb="30">
      <t>ジギョウ</t>
    </rPh>
    <rPh sb="31" eb="33">
      <t>ジッシ</t>
    </rPh>
    <phoneticPr fontId="5"/>
  </si>
  <si>
    <t>令和２年度においても成果実績及び活動実績が見込みを上回っており、適切に事業が実施されている。</t>
    <rPh sb="0" eb="2">
      <t>レイワ</t>
    </rPh>
    <rPh sb="3" eb="5">
      <t>ネンド</t>
    </rPh>
    <rPh sb="10" eb="12">
      <t>セイカ</t>
    </rPh>
    <rPh sb="12" eb="14">
      <t>ジッセキ</t>
    </rPh>
    <rPh sb="14" eb="15">
      <t>オヨ</t>
    </rPh>
    <rPh sb="16" eb="18">
      <t>カツドウ</t>
    </rPh>
    <rPh sb="18" eb="20">
      <t>ジッセキ</t>
    </rPh>
    <rPh sb="21" eb="23">
      <t>ミコ</t>
    </rPh>
    <rPh sb="25" eb="27">
      <t>ウワマワ</t>
    </rPh>
    <rPh sb="32" eb="34">
      <t>テキセツ</t>
    </rPh>
    <rPh sb="35" eb="37">
      <t>ジギョウ</t>
    </rPh>
    <rPh sb="38" eb="40">
      <t>ジッシ</t>
    </rPh>
    <phoneticPr fontId="5"/>
  </si>
  <si>
    <t>見込みに見合った活動実績となっている。</t>
    <rPh sb="0" eb="2">
      <t>ミコ</t>
    </rPh>
    <rPh sb="4" eb="6">
      <t>ミア</t>
    </rPh>
    <rPh sb="8" eb="10">
      <t>カツドウ</t>
    </rPh>
    <rPh sb="10" eb="12">
      <t>ジッセキ</t>
    </rPh>
    <phoneticPr fontId="5"/>
  </si>
  <si>
    <t>-</t>
    <phoneticPr fontId="5"/>
  </si>
  <si>
    <t>A.（公財）労災保険情報センター</t>
    <phoneticPr fontId="5"/>
  </si>
  <si>
    <t>被災労働者に診療費を窓口で負担させることなく、国の負担で十分な医療を提供する仕組み（現物給付）である「労災保険指定医療機関制度」の維持、充実を図る。</t>
    <phoneticPr fontId="5"/>
  </si>
  <si>
    <t>労災診療被災労働者援護事業費補助金交付要綱</t>
    <phoneticPr fontId="5"/>
  </si>
  <si>
    <t>引き続き、必要な予算額を確保し、適正な執行に努めること</t>
    <phoneticPr fontId="5"/>
  </si>
  <si>
    <t>‐</t>
    <phoneticPr fontId="5"/>
  </si>
  <si>
    <t>貸付実績を踏まえ、貸付原資として交付する補助金を減額したため。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</si>
</sst>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56277</xdr:colOff>
      <xdr:row>748</xdr:row>
      <xdr:rowOff>78441</xdr:rowOff>
    </xdr:from>
    <xdr:to>
      <xdr:col>39</xdr:col>
      <xdr:colOff>124195</xdr:colOff>
      <xdr:row>751</xdr:row>
      <xdr:rowOff>83027</xdr:rowOff>
    </xdr:to>
    <xdr:sp macro="" textlink="">
      <xdr:nvSpPr>
        <xdr:cNvPr id="10" name="正方形/長方形 9"/>
        <xdr:cNvSpPr/>
      </xdr:nvSpPr>
      <xdr:spPr bwMode="auto">
        <a:xfrm>
          <a:off x="4090395" y="39500735"/>
          <a:ext cx="3900329" cy="104673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600"/>
            </a:lnSpc>
          </a:pPr>
          <a:r>
            <a:rPr kumimoji="1" lang="en-US" altLang="ja-JP" sz="1400">
              <a:solidFill>
                <a:sysClr val="windowText" lastClr="000000"/>
              </a:solidFill>
              <a:latin typeface="+mn-ea"/>
              <a:ea typeface="+mn-ea"/>
            </a:rPr>
            <a:t>2,994</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21</xdr:col>
      <xdr:colOff>192367</xdr:colOff>
      <xdr:row>751</xdr:row>
      <xdr:rowOff>182158</xdr:rowOff>
    </xdr:from>
    <xdr:to>
      <xdr:col>37</xdr:col>
      <xdr:colOff>173821</xdr:colOff>
      <xdr:row>753</xdr:row>
      <xdr:rowOff>4369</xdr:rowOff>
    </xdr:to>
    <xdr:sp macro="" textlink="">
      <xdr:nvSpPr>
        <xdr:cNvPr id="11" name="大かっこ 10"/>
        <xdr:cNvSpPr/>
      </xdr:nvSpPr>
      <xdr:spPr bwMode="auto">
        <a:xfrm>
          <a:off x="4428191" y="40646599"/>
          <a:ext cx="3208748" cy="5169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貸付原資等の補助</a:t>
          </a:r>
        </a:p>
      </xdr:txBody>
    </xdr:sp>
    <xdr:clientData/>
  </xdr:twoCellAnchor>
  <xdr:twoCellAnchor>
    <xdr:from>
      <xdr:col>20</xdr:col>
      <xdr:colOff>153208</xdr:colOff>
      <xdr:row>754</xdr:row>
      <xdr:rowOff>24466</xdr:rowOff>
    </xdr:from>
    <xdr:to>
      <xdr:col>28</xdr:col>
      <xdr:colOff>192297</xdr:colOff>
      <xdr:row>755</xdr:row>
      <xdr:rowOff>281475</xdr:rowOff>
    </xdr:to>
    <xdr:sp macro="" textlink="">
      <xdr:nvSpPr>
        <xdr:cNvPr id="12" name="正方形/長方形 11"/>
        <xdr:cNvSpPr/>
      </xdr:nvSpPr>
      <xdr:spPr bwMode="auto">
        <a:xfrm>
          <a:off x="4187326" y="41531054"/>
          <a:ext cx="1652736" cy="604392"/>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返還</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33</xdr:col>
      <xdr:colOff>21353</xdr:colOff>
      <xdr:row>753</xdr:row>
      <xdr:rowOff>343273</xdr:rowOff>
    </xdr:from>
    <xdr:to>
      <xdr:col>40</xdr:col>
      <xdr:colOff>118746</xdr:colOff>
      <xdr:row>755</xdr:row>
      <xdr:rowOff>238253</xdr:rowOff>
    </xdr:to>
    <xdr:sp macro="" textlink="">
      <xdr:nvSpPr>
        <xdr:cNvPr id="13" name="正方形/長方形 12"/>
        <xdr:cNvSpPr/>
      </xdr:nvSpPr>
      <xdr:spPr bwMode="auto">
        <a:xfrm>
          <a:off x="6677647" y="41502479"/>
          <a:ext cx="1509334" cy="589745"/>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補助金</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32</xdr:col>
      <xdr:colOff>59453</xdr:colOff>
      <xdr:row>753</xdr:row>
      <xdr:rowOff>113366</xdr:rowOff>
    </xdr:from>
    <xdr:to>
      <xdr:col>32</xdr:col>
      <xdr:colOff>69126</xdr:colOff>
      <xdr:row>756</xdr:row>
      <xdr:rowOff>46995</xdr:rowOff>
    </xdr:to>
    <xdr:cxnSp macro="">
      <xdr:nvCxnSpPr>
        <xdr:cNvPr id="14" name="直線矢印コネクタ 13"/>
        <xdr:cNvCxnSpPr/>
      </xdr:nvCxnSpPr>
      <xdr:spPr bwMode="auto">
        <a:xfrm>
          <a:off x="6514041" y="41272572"/>
          <a:ext cx="9673" cy="975776"/>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153208</xdr:colOff>
      <xdr:row>756</xdr:row>
      <xdr:rowOff>300940</xdr:rowOff>
    </xdr:from>
    <xdr:to>
      <xdr:col>40</xdr:col>
      <xdr:colOff>86502</xdr:colOff>
      <xdr:row>760</xdr:row>
      <xdr:rowOff>78197</xdr:rowOff>
    </xdr:to>
    <xdr:sp macro="" textlink="">
      <xdr:nvSpPr>
        <xdr:cNvPr id="15" name="正方形/長方形 14"/>
        <xdr:cNvSpPr/>
      </xdr:nvSpPr>
      <xdr:spPr bwMode="auto">
        <a:xfrm>
          <a:off x="4187326" y="42502293"/>
          <a:ext cx="3967411" cy="116678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．（公財）労災保険情報センター</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2,994</a:t>
          </a:r>
          <a:r>
            <a:rPr kumimoji="1" lang="ja-JP" altLang="en-US" sz="1400">
              <a:solidFill>
                <a:sysClr val="windowText" lastClr="000000"/>
              </a:solidFill>
              <a:latin typeface="+mn-lt"/>
              <a:ea typeface="+mn-ea"/>
              <a:cs typeface="+mn-cs"/>
            </a:rPr>
            <a:t>百万円</a:t>
          </a:r>
          <a:endParaRPr kumimoji="1" lang="en-US" sz="1400">
            <a:solidFill>
              <a:sysClr val="windowText" lastClr="000000"/>
            </a:solidFill>
            <a:latin typeface="+mn-lt"/>
            <a:ea typeface="+mn-ea"/>
            <a:cs typeface="+mn-cs"/>
          </a:endParaRPr>
        </a:p>
      </xdr:txBody>
    </xdr:sp>
    <xdr:clientData/>
  </xdr:twoCellAnchor>
  <xdr:twoCellAnchor>
    <xdr:from>
      <xdr:col>16</xdr:col>
      <xdr:colOff>22412</xdr:colOff>
      <xdr:row>755</xdr:row>
      <xdr:rowOff>332690</xdr:rowOff>
    </xdr:from>
    <xdr:to>
      <xdr:col>24</xdr:col>
      <xdr:colOff>166968</xdr:colOff>
      <xdr:row>756</xdr:row>
      <xdr:rowOff>339040</xdr:rowOff>
    </xdr:to>
    <xdr:sp macro="" textlink="">
      <xdr:nvSpPr>
        <xdr:cNvPr id="16" name="正方形/長方形 15"/>
        <xdr:cNvSpPr/>
      </xdr:nvSpPr>
      <xdr:spPr bwMode="auto">
        <a:xfrm>
          <a:off x="3249706" y="42186661"/>
          <a:ext cx="1758203" cy="35373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補助金等交付</a:t>
          </a:r>
          <a:r>
            <a:rPr kumimoji="1" lang="en-US" altLang="ja-JP" sz="1200">
              <a:solidFill>
                <a:sysClr val="windowText" lastClr="000000"/>
              </a:solidFill>
              <a:latin typeface="+mn-ea"/>
              <a:ea typeface="+mn-ea"/>
            </a:rPr>
            <a:t>】</a:t>
          </a:r>
        </a:p>
      </xdr:txBody>
    </xdr:sp>
    <xdr:clientData/>
  </xdr:twoCellAnchor>
  <xdr:twoCellAnchor>
    <xdr:from>
      <xdr:col>22</xdr:col>
      <xdr:colOff>77445</xdr:colOff>
      <xdr:row>760</xdr:row>
      <xdr:rowOff>133474</xdr:rowOff>
    </xdr:from>
    <xdr:to>
      <xdr:col>38</xdr:col>
      <xdr:colOff>68570</xdr:colOff>
      <xdr:row>762</xdr:row>
      <xdr:rowOff>11778</xdr:rowOff>
    </xdr:to>
    <xdr:sp macro="" textlink="">
      <xdr:nvSpPr>
        <xdr:cNvPr id="17" name="大かっこ 16"/>
        <xdr:cNvSpPr/>
      </xdr:nvSpPr>
      <xdr:spPr bwMode="auto">
        <a:xfrm>
          <a:off x="4514974" y="43724356"/>
          <a:ext cx="3218420" cy="57306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貸付業務</a:t>
          </a:r>
        </a:p>
      </xdr:txBody>
    </xdr:sp>
    <xdr:clientData/>
  </xdr:twoCellAnchor>
  <xdr:twoCellAnchor>
    <xdr:from>
      <xdr:col>21</xdr:col>
      <xdr:colOff>38286</xdr:colOff>
      <xdr:row>763</xdr:row>
      <xdr:rowOff>38224</xdr:rowOff>
    </xdr:from>
    <xdr:to>
      <xdr:col>27</xdr:col>
      <xdr:colOff>24701</xdr:colOff>
      <xdr:row>764</xdr:row>
      <xdr:rowOff>552472</xdr:rowOff>
    </xdr:to>
    <xdr:sp macro="" textlink="">
      <xdr:nvSpPr>
        <xdr:cNvPr id="18" name="正方形/長方形 17"/>
        <xdr:cNvSpPr/>
      </xdr:nvSpPr>
      <xdr:spPr bwMode="auto">
        <a:xfrm>
          <a:off x="4274110" y="44671253"/>
          <a:ext cx="1196650" cy="861631"/>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返済</a:t>
          </a:r>
          <a:endParaRPr kumimoji="1" lang="en-US" altLang="ja-JP" sz="1200">
            <a:solidFill>
              <a:sysClr val="windowText" lastClr="000000"/>
            </a:solidFill>
            <a:latin typeface="+mn-ea"/>
            <a:ea typeface="+mn-ea"/>
          </a:endParaRPr>
        </a:p>
      </xdr:txBody>
    </xdr:sp>
    <xdr:clientData/>
  </xdr:twoCellAnchor>
  <xdr:twoCellAnchor>
    <xdr:from>
      <xdr:col>28</xdr:col>
      <xdr:colOff>25586</xdr:colOff>
      <xdr:row>762</xdr:row>
      <xdr:rowOff>155699</xdr:rowOff>
    </xdr:from>
    <xdr:to>
      <xdr:col>28</xdr:col>
      <xdr:colOff>35259</xdr:colOff>
      <xdr:row>764</xdr:row>
      <xdr:rowOff>570518</xdr:rowOff>
    </xdr:to>
    <xdr:cxnSp macro="">
      <xdr:nvCxnSpPr>
        <xdr:cNvPr id="19" name="直線矢印コネクタ 18"/>
        <xdr:cNvCxnSpPr/>
      </xdr:nvCxnSpPr>
      <xdr:spPr bwMode="auto">
        <a:xfrm flipH="1" flipV="1">
          <a:off x="5673351" y="44441346"/>
          <a:ext cx="9673" cy="1109584"/>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49928</xdr:colOff>
      <xdr:row>762</xdr:row>
      <xdr:rowOff>155699</xdr:rowOff>
    </xdr:from>
    <xdr:to>
      <xdr:col>32</xdr:col>
      <xdr:colOff>59601</xdr:colOff>
      <xdr:row>764</xdr:row>
      <xdr:rowOff>579806</xdr:rowOff>
    </xdr:to>
    <xdr:cxnSp macro="">
      <xdr:nvCxnSpPr>
        <xdr:cNvPr id="20" name="直線矢印コネクタ 19"/>
        <xdr:cNvCxnSpPr/>
      </xdr:nvCxnSpPr>
      <xdr:spPr bwMode="auto">
        <a:xfrm>
          <a:off x="6504516" y="44441346"/>
          <a:ext cx="9673" cy="1118872"/>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3362</xdr:colOff>
      <xdr:row>763</xdr:row>
      <xdr:rowOff>22349</xdr:rowOff>
    </xdr:from>
    <xdr:to>
      <xdr:col>39</xdr:col>
      <xdr:colOff>200531</xdr:colOff>
      <xdr:row>764</xdr:row>
      <xdr:rowOff>533422</xdr:rowOff>
    </xdr:to>
    <xdr:sp macro="" textlink="">
      <xdr:nvSpPr>
        <xdr:cNvPr id="21" name="正方形/長方形 20"/>
        <xdr:cNvSpPr/>
      </xdr:nvSpPr>
      <xdr:spPr bwMode="auto">
        <a:xfrm>
          <a:off x="6861362" y="44655378"/>
          <a:ext cx="1205698" cy="858456"/>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貸付</a:t>
          </a:r>
          <a:endParaRPr kumimoji="1" lang="en-US" altLang="ja-JP" sz="1200">
            <a:solidFill>
              <a:sysClr val="windowText" lastClr="000000"/>
            </a:solidFill>
            <a:latin typeface="+mn-ea"/>
            <a:ea typeface="+mn-ea"/>
          </a:endParaRPr>
        </a:p>
      </xdr:txBody>
    </xdr:sp>
    <xdr:clientData/>
  </xdr:twoCellAnchor>
  <xdr:twoCellAnchor>
    <xdr:from>
      <xdr:col>23</xdr:col>
      <xdr:colOff>156384</xdr:colOff>
      <xdr:row>764</xdr:row>
      <xdr:rowOff>656602</xdr:rowOff>
    </xdr:from>
    <xdr:to>
      <xdr:col>37</xdr:col>
      <xdr:colOff>6107</xdr:colOff>
      <xdr:row>765</xdr:row>
      <xdr:rowOff>387670</xdr:rowOff>
    </xdr:to>
    <xdr:sp macro="" textlink="">
      <xdr:nvSpPr>
        <xdr:cNvPr id="22" name="正方形/長方形 3"/>
        <xdr:cNvSpPr/>
      </xdr:nvSpPr>
      <xdr:spPr bwMode="auto">
        <a:xfrm>
          <a:off x="4795619" y="45637014"/>
          <a:ext cx="2673606" cy="40342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労災保険指定医療機関</a:t>
          </a:r>
          <a:endParaRPr kumimoji="1" lang="en-US" altLang="ja-JP" sz="1400">
            <a:solidFill>
              <a:sysClr val="windowText" lastClr="000000"/>
            </a:solidFill>
            <a:latin typeface="+mn-ea"/>
            <a:ea typeface="+mn-ea"/>
          </a:endParaRPr>
        </a:p>
      </xdr:txBody>
    </xdr:sp>
    <xdr:clientData/>
  </xdr:twoCellAnchor>
  <xdr:twoCellAnchor>
    <xdr:from>
      <xdr:col>28</xdr:col>
      <xdr:colOff>25587</xdr:colOff>
      <xdr:row>753</xdr:row>
      <xdr:rowOff>146174</xdr:rowOff>
    </xdr:from>
    <xdr:to>
      <xdr:col>28</xdr:col>
      <xdr:colOff>25587</xdr:colOff>
      <xdr:row>755</xdr:row>
      <xdr:rowOff>330573</xdr:rowOff>
    </xdr:to>
    <xdr:cxnSp macro="">
      <xdr:nvCxnSpPr>
        <xdr:cNvPr id="23" name="直線矢印コネクタ 22"/>
        <xdr:cNvCxnSpPr/>
      </xdr:nvCxnSpPr>
      <xdr:spPr bwMode="auto">
        <a:xfrm flipH="1" flipV="1">
          <a:off x="5673352" y="41305380"/>
          <a:ext cx="0" cy="879164"/>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M33" sqref="AM33:AP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324</v>
      </c>
      <c r="AJ2" s="928" t="s">
        <v>657</v>
      </c>
      <c r="AK2" s="928"/>
      <c r="AL2" s="928"/>
      <c r="AM2" s="928"/>
      <c r="AN2" s="83" t="s">
        <v>324</v>
      </c>
      <c r="AO2" s="928">
        <v>20</v>
      </c>
      <c r="AP2" s="928"/>
      <c r="AQ2" s="928"/>
      <c r="AR2" s="84" t="s">
        <v>627</v>
      </c>
      <c r="AS2" s="934">
        <v>515</v>
      </c>
      <c r="AT2" s="934"/>
      <c r="AU2" s="934"/>
      <c r="AV2" s="83" t="str">
        <f>IF(AW2="","","-")</f>
        <v/>
      </c>
      <c r="AW2" s="894"/>
      <c r="AX2" s="894"/>
    </row>
    <row r="3" spans="1:50" ht="21" customHeight="1" thickBot="1" x14ac:dyDescent="0.2">
      <c r="A3" s="850" t="s">
        <v>620</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628</v>
      </c>
      <c r="AK3" s="852"/>
      <c r="AL3" s="852"/>
      <c r="AM3" s="852"/>
      <c r="AN3" s="852"/>
      <c r="AO3" s="852"/>
      <c r="AP3" s="852"/>
      <c r="AQ3" s="852"/>
      <c r="AR3" s="852"/>
      <c r="AS3" s="852"/>
      <c r="AT3" s="852"/>
      <c r="AU3" s="852"/>
      <c r="AV3" s="852"/>
      <c r="AW3" s="852"/>
      <c r="AX3" s="24" t="s">
        <v>64</v>
      </c>
    </row>
    <row r="4" spans="1:50" ht="24.75" customHeight="1" x14ac:dyDescent="0.15">
      <c r="A4" s="688" t="s">
        <v>25</v>
      </c>
      <c r="B4" s="689"/>
      <c r="C4" s="689"/>
      <c r="D4" s="689"/>
      <c r="E4" s="689"/>
      <c r="F4" s="689"/>
      <c r="G4" s="666" t="s">
        <v>629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2" t="s">
        <v>632</v>
      </c>
      <c r="H5" s="823"/>
      <c r="I5" s="823"/>
      <c r="J5" s="823"/>
      <c r="K5" s="823"/>
      <c r="L5" s="823"/>
      <c r="M5" s="824" t="s">
        <v>65</v>
      </c>
      <c r="N5" s="825"/>
      <c r="O5" s="825"/>
      <c r="P5" s="825"/>
      <c r="Q5" s="825"/>
      <c r="R5" s="826"/>
      <c r="S5" s="827" t="s">
        <v>633</v>
      </c>
      <c r="T5" s="823"/>
      <c r="U5" s="823"/>
      <c r="V5" s="823"/>
      <c r="W5" s="823"/>
      <c r="X5" s="828"/>
      <c r="Y5" s="682" t="s">
        <v>3</v>
      </c>
      <c r="Z5" s="527"/>
      <c r="AA5" s="527"/>
      <c r="AB5" s="527"/>
      <c r="AC5" s="527"/>
      <c r="AD5" s="528"/>
      <c r="AE5" s="683" t="s">
        <v>634</v>
      </c>
      <c r="AF5" s="683"/>
      <c r="AG5" s="683"/>
      <c r="AH5" s="683"/>
      <c r="AI5" s="683"/>
      <c r="AJ5" s="683"/>
      <c r="AK5" s="683"/>
      <c r="AL5" s="683"/>
      <c r="AM5" s="683"/>
      <c r="AN5" s="683"/>
      <c r="AO5" s="683"/>
      <c r="AP5" s="684"/>
      <c r="AQ5" s="685" t="s">
        <v>631</v>
      </c>
      <c r="AR5" s="686"/>
      <c r="AS5" s="686"/>
      <c r="AT5" s="686"/>
      <c r="AU5" s="686"/>
      <c r="AV5" s="686"/>
      <c r="AW5" s="686"/>
      <c r="AX5" s="687"/>
    </row>
    <row r="6" spans="1:50" ht="39" customHeight="1" x14ac:dyDescent="0.15">
      <c r="A6" s="690" t="s">
        <v>4</v>
      </c>
      <c r="B6" s="691"/>
      <c r="C6" s="691"/>
      <c r="D6" s="691"/>
      <c r="E6" s="691"/>
      <c r="F6" s="691"/>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6" t="s">
        <v>307</v>
      </c>
      <c r="Z7" s="424"/>
      <c r="AA7" s="424"/>
      <c r="AB7" s="424"/>
      <c r="AC7" s="424"/>
      <c r="AD7" s="907"/>
      <c r="AE7" s="895" t="s">
        <v>688</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9" t="s">
        <v>208</v>
      </c>
      <c r="B8" s="480"/>
      <c r="C8" s="480"/>
      <c r="D8" s="480"/>
      <c r="E8" s="480"/>
      <c r="F8" s="481"/>
      <c r="G8" s="929" t="str">
        <f>入力規則等!A27</f>
        <v>-</v>
      </c>
      <c r="H8" s="704"/>
      <c r="I8" s="704"/>
      <c r="J8" s="704"/>
      <c r="K8" s="704"/>
      <c r="L8" s="704"/>
      <c r="M8" s="704"/>
      <c r="N8" s="704"/>
      <c r="O8" s="704"/>
      <c r="P8" s="704"/>
      <c r="Q8" s="704"/>
      <c r="R8" s="704"/>
      <c r="S8" s="704"/>
      <c r="T8" s="704"/>
      <c r="U8" s="704"/>
      <c r="V8" s="704"/>
      <c r="W8" s="704"/>
      <c r="X8" s="930"/>
      <c r="Y8" s="829" t="s">
        <v>209</v>
      </c>
      <c r="Z8" s="830"/>
      <c r="AA8" s="830"/>
      <c r="AB8" s="830"/>
      <c r="AC8" s="830"/>
      <c r="AD8" s="831"/>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7" customHeight="1" x14ac:dyDescent="0.15">
      <c r="A9" s="832" t="s">
        <v>23</v>
      </c>
      <c r="B9" s="833"/>
      <c r="C9" s="833"/>
      <c r="D9" s="833"/>
      <c r="E9" s="833"/>
      <c r="F9" s="833"/>
      <c r="G9" s="834" t="s">
        <v>687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57" customHeight="1" x14ac:dyDescent="0.15">
      <c r="A10" s="644" t="s">
        <v>29</v>
      </c>
      <c r="B10" s="645"/>
      <c r="C10" s="645"/>
      <c r="D10" s="645"/>
      <c r="E10" s="645"/>
      <c r="F10" s="645"/>
      <c r="G10" s="738" t="s">
        <v>636</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補助</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7" t="s">
        <v>24</v>
      </c>
      <c r="B12" s="948"/>
      <c r="C12" s="948"/>
      <c r="D12" s="948"/>
      <c r="E12" s="948"/>
      <c r="F12" s="949"/>
      <c r="G12" s="744"/>
      <c r="H12" s="745"/>
      <c r="I12" s="745"/>
      <c r="J12" s="745"/>
      <c r="K12" s="745"/>
      <c r="L12" s="745"/>
      <c r="M12" s="745"/>
      <c r="N12" s="745"/>
      <c r="O12" s="745"/>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6"/>
    </row>
    <row r="13" spans="1:50" ht="21" customHeight="1" x14ac:dyDescent="0.15">
      <c r="A13" s="597"/>
      <c r="B13" s="598"/>
      <c r="C13" s="598"/>
      <c r="D13" s="598"/>
      <c r="E13" s="598"/>
      <c r="F13" s="599"/>
      <c r="G13" s="707" t="s">
        <v>6</v>
      </c>
      <c r="H13" s="708"/>
      <c r="I13" s="748" t="s">
        <v>7</v>
      </c>
      <c r="J13" s="749"/>
      <c r="K13" s="749"/>
      <c r="L13" s="749"/>
      <c r="M13" s="749"/>
      <c r="N13" s="749"/>
      <c r="O13" s="750"/>
      <c r="P13" s="641">
        <v>3579</v>
      </c>
      <c r="Q13" s="642"/>
      <c r="R13" s="642"/>
      <c r="S13" s="642"/>
      <c r="T13" s="642"/>
      <c r="U13" s="642"/>
      <c r="V13" s="643"/>
      <c r="W13" s="641">
        <v>3054</v>
      </c>
      <c r="X13" s="642"/>
      <c r="Y13" s="642"/>
      <c r="Z13" s="642"/>
      <c r="AA13" s="642"/>
      <c r="AB13" s="642"/>
      <c r="AC13" s="643"/>
      <c r="AD13" s="641">
        <v>2994</v>
      </c>
      <c r="AE13" s="642"/>
      <c r="AF13" s="642"/>
      <c r="AG13" s="642"/>
      <c r="AH13" s="642"/>
      <c r="AI13" s="642"/>
      <c r="AJ13" s="643"/>
      <c r="AK13" s="641">
        <v>2696</v>
      </c>
      <c r="AL13" s="642"/>
      <c r="AM13" s="642"/>
      <c r="AN13" s="642"/>
      <c r="AO13" s="642"/>
      <c r="AP13" s="642"/>
      <c r="AQ13" s="643"/>
      <c r="AR13" s="903">
        <v>2576</v>
      </c>
      <c r="AS13" s="904"/>
      <c r="AT13" s="904"/>
      <c r="AU13" s="904"/>
      <c r="AV13" s="904"/>
      <c r="AW13" s="904"/>
      <c r="AX13" s="905"/>
    </row>
    <row r="14" spans="1:50" ht="21" customHeight="1" x14ac:dyDescent="0.15">
      <c r="A14" s="597"/>
      <c r="B14" s="598"/>
      <c r="C14" s="598"/>
      <c r="D14" s="598"/>
      <c r="E14" s="598"/>
      <c r="F14" s="599"/>
      <c r="G14" s="709"/>
      <c r="H14" s="710"/>
      <c r="I14" s="695" t="s">
        <v>8</v>
      </c>
      <c r="J14" s="746"/>
      <c r="K14" s="746"/>
      <c r="L14" s="746"/>
      <c r="M14" s="746"/>
      <c r="N14" s="746"/>
      <c r="O14" s="747"/>
      <c r="P14" s="641" t="s">
        <v>637</v>
      </c>
      <c r="Q14" s="642"/>
      <c r="R14" s="642"/>
      <c r="S14" s="642"/>
      <c r="T14" s="642"/>
      <c r="U14" s="642"/>
      <c r="V14" s="643"/>
      <c r="W14" s="641" t="s">
        <v>637</v>
      </c>
      <c r="X14" s="642"/>
      <c r="Y14" s="642"/>
      <c r="Z14" s="642"/>
      <c r="AA14" s="642"/>
      <c r="AB14" s="642"/>
      <c r="AC14" s="643"/>
      <c r="AD14" s="641" t="s">
        <v>637</v>
      </c>
      <c r="AE14" s="642"/>
      <c r="AF14" s="642"/>
      <c r="AG14" s="642"/>
      <c r="AH14" s="642"/>
      <c r="AI14" s="642"/>
      <c r="AJ14" s="643"/>
      <c r="AK14" s="641"/>
      <c r="AL14" s="642"/>
      <c r="AM14" s="642"/>
      <c r="AN14" s="642"/>
      <c r="AO14" s="642"/>
      <c r="AP14" s="642"/>
      <c r="AQ14" s="643"/>
      <c r="AR14" s="772"/>
      <c r="AS14" s="772"/>
      <c r="AT14" s="772"/>
      <c r="AU14" s="772"/>
      <c r="AV14" s="772"/>
      <c r="AW14" s="772"/>
      <c r="AX14" s="773"/>
    </row>
    <row r="15" spans="1:50" ht="21" customHeight="1" x14ac:dyDescent="0.15">
      <c r="A15" s="597"/>
      <c r="B15" s="598"/>
      <c r="C15" s="598"/>
      <c r="D15" s="598"/>
      <c r="E15" s="598"/>
      <c r="F15" s="599"/>
      <c r="G15" s="709"/>
      <c r="H15" s="710"/>
      <c r="I15" s="695" t="s">
        <v>50</v>
      </c>
      <c r="J15" s="696"/>
      <c r="K15" s="696"/>
      <c r="L15" s="696"/>
      <c r="M15" s="696"/>
      <c r="N15" s="696"/>
      <c r="O15" s="697"/>
      <c r="P15" s="641" t="s">
        <v>637</v>
      </c>
      <c r="Q15" s="642"/>
      <c r="R15" s="642"/>
      <c r="S15" s="642"/>
      <c r="T15" s="642"/>
      <c r="U15" s="642"/>
      <c r="V15" s="643"/>
      <c r="W15" s="641" t="s">
        <v>637</v>
      </c>
      <c r="X15" s="642"/>
      <c r="Y15" s="642"/>
      <c r="Z15" s="642"/>
      <c r="AA15" s="642"/>
      <c r="AB15" s="642"/>
      <c r="AC15" s="643"/>
      <c r="AD15" s="641" t="s">
        <v>637</v>
      </c>
      <c r="AE15" s="642"/>
      <c r="AF15" s="642"/>
      <c r="AG15" s="642"/>
      <c r="AH15" s="642"/>
      <c r="AI15" s="642"/>
      <c r="AJ15" s="643"/>
      <c r="AK15" s="641" t="s">
        <v>658</v>
      </c>
      <c r="AL15" s="642"/>
      <c r="AM15" s="642"/>
      <c r="AN15" s="642"/>
      <c r="AO15" s="642"/>
      <c r="AP15" s="642"/>
      <c r="AQ15" s="643"/>
      <c r="AR15" s="641"/>
      <c r="AS15" s="642"/>
      <c r="AT15" s="642"/>
      <c r="AU15" s="642"/>
      <c r="AV15" s="642"/>
      <c r="AW15" s="642"/>
      <c r="AX15" s="788"/>
    </row>
    <row r="16" spans="1:50" ht="21" customHeight="1" x14ac:dyDescent="0.15">
      <c r="A16" s="597"/>
      <c r="B16" s="598"/>
      <c r="C16" s="598"/>
      <c r="D16" s="598"/>
      <c r="E16" s="598"/>
      <c r="F16" s="599"/>
      <c r="G16" s="709"/>
      <c r="H16" s="710"/>
      <c r="I16" s="695" t="s">
        <v>51</v>
      </c>
      <c r="J16" s="696"/>
      <c r="K16" s="696"/>
      <c r="L16" s="696"/>
      <c r="M16" s="696"/>
      <c r="N16" s="696"/>
      <c r="O16" s="697"/>
      <c r="P16" s="641" t="s">
        <v>637</v>
      </c>
      <c r="Q16" s="642"/>
      <c r="R16" s="642"/>
      <c r="S16" s="642"/>
      <c r="T16" s="642"/>
      <c r="U16" s="642"/>
      <c r="V16" s="643"/>
      <c r="W16" s="641" t="s">
        <v>637</v>
      </c>
      <c r="X16" s="642"/>
      <c r="Y16" s="642"/>
      <c r="Z16" s="642"/>
      <c r="AA16" s="642"/>
      <c r="AB16" s="642"/>
      <c r="AC16" s="643"/>
      <c r="AD16" s="641" t="s">
        <v>637</v>
      </c>
      <c r="AE16" s="642"/>
      <c r="AF16" s="642"/>
      <c r="AG16" s="642"/>
      <c r="AH16" s="642"/>
      <c r="AI16" s="642"/>
      <c r="AJ16" s="643"/>
      <c r="AK16" s="641"/>
      <c r="AL16" s="642"/>
      <c r="AM16" s="642"/>
      <c r="AN16" s="642"/>
      <c r="AO16" s="642"/>
      <c r="AP16" s="642"/>
      <c r="AQ16" s="643"/>
      <c r="AR16" s="741"/>
      <c r="AS16" s="742"/>
      <c r="AT16" s="742"/>
      <c r="AU16" s="742"/>
      <c r="AV16" s="742"/>
      <c r="AW16" s="742"/>
      <c r="AX16" s="743"/>
    </row>
    <row r="17" spans="1:50" ht="24.75" customHeight="1" x14ac:dyDescent="0.15">
      <c r="A17" s="597"/>
      <c r="B17" s="598"/>
      <c r="C17" s="598"/>
      <c r="D17" s="598"/>
      <c r="E17" s="598"/>
      <c r="F17" s="599"/>
      <c r="G17" s="709"/>
      <c r="H17" s="710"/>
      <c r="I17" s="695" t="s">
        <v>49</v>
      </c>
      <c r="J17" s="746"/>
      <c r="K17" s="746"/>
      <c r="L17" s="746"/>
      <c r="M17" s="746"/>
      <c r="N17" s="746"/>
      <c r="O17" s="747"/>
      <c r="P17" s="641" t="s">
        <v>637</v>
      </c>
      <c r="Q17" s="642"/>
      <c r="R17" s="642"/>
      <c r="S17" s="642"/>
      <c r="T17" s="642"/>
      <c r="U17" s="642"/>
      <c r="V17" s="643"/>
      <c r="W17" s="641" t="s">
        <v>637</v>
      </c>
      <c r="X17" s="642"/>
      <c r="Y17" s="642"/>
      <c r="Z17" s="642"/>
      <c r="AA17" s="642"/>
      <c r="AB17" s="642"/>
      <c r="AC17" s="643"/>
      <c r="AD17" s="641" t="s">
        <v>637</v>
      </c>
      <c r="AE17" s="642"/>
      <c r="AF17" s="642"/>
      <c r="AG17" s="642"/>
      <c r="AH17" s="642"/>
      <c r="AI17" s="642"/>
      <c r="AJ17" s="643"/>
      <c r="AK17" s="641"/>
      <c r="AL17" s="642"/>
      <c r="AM17" s="642"/>
      <c r="AN17" s="642"/>
      <c r="AO17" s="642"/>
      <c r="AP17" s="642"/>
      <c r="AQ17" s="643"/>
      <c r="AR17" s="901"/>
      <c r="AS17" s="901"/>
      <c r="AT17" s="901"/>
      <c r="AU17" s="901"/>
      <c r="AV17" s="901"/>
      <c r="AW17" s="901"/>
      <c r="AX17" s="902"/>
    </row>
    <row r="18" spans="1:50" ht="24.75" customHeight="1" x14ac:dyDescent="0.15">
      <c r="A18" s="597"/>
      <c r="B18" s="598"/>
      <c r="C18" s="598"/>
      <c r="D18" s="598"/>
      <c r="E18" s="598"/>
      <c r="F18" s="599"/>
      <c r="G18" s="711"/>
      <c r="H18" s="712"/>
      <c r="I18" s="700" t="s">
        <v>20</v>
      </c>
      <c r="J18" s="701"/>
      <c r="K18" s="701"/>
      <c r="L18" s="701"/>
      <c r="M18" s="701"/>
      <c r="N18" s="701"/>
      <c r="O18" s="702"/>
      <c r="P18" s="861">
        <f>SUM(P13:V17)</f>
        <v>3579</v>
      </c>
      <c r="Q18" s="862"/>
      <c r="R18" s="862"/>
      <c r="S18" s="862"/>
      <c r="T18" s="862"/>
      <c r="U18" s="862"/>
      <c r="V18" s="863"/>
      <c r="W18" s="861">
        <f>SUM(W13:AC17)</f>
        <v>3054</v>
      </c>
      <c r="X18" s="862"/>
      <c r="Y18" s="862"/>
      <c r="Z18" s="862"/>
      <c r="AA18" s="862"/>
      <c r="AB18" s="862"/>
      <c r="AC18" s="863"/>
      <c r="AD18" s="861">
        <f>SUM(AD13:AJ17)</f>
        <v>2994</v>
      </c>
      <c r="AE18" s="862"/>
      <c r="AF18" s="862"/>
      <c r="AG18" s="862"/>
      <c r="AH18" s="862"/>
      <c r="AI18" s="862"/>
      <c r="AJ18" s="863"/>
      <c r="AK18" s="861">
        <f>SUM(AK13:AQ17)</f>
        <v>2696</v>
      </c>
      <c r="AL18" s="862"/>
      <c r="AM18" s="862"/>
      <c r="AN18" s="862"/>
      <c r="AO18" s="862"/>
      <c r="AP18" s="862"/>
      <c r="AQ18" s="863"/>
      <c r="AR18" s="861">
        <f>SUM(AR13:AX17)</f>
        <v>2576</v>
      </c>
      <c r="AS18" s="862"/>
      <c r="AT18" s="862"/>
      <c r="AU18" s="862"/>
      <c r="AV18" s="862"/>
      <c r="AW18" s="862"/>
      <c r="AX18" s="864"/>
    </row>
    <row r="19" spans="1:50" ht="24.75" customHeight="1" x14ac:dyDescent="0.15">
      <c r="A19" s="597"/>
      <c r="B19" s="598"/>
      <c r="C19" s="598"/>
      <c r="D19" s="598"/>
      <c r="E19" s="598"/>
      <c r="F19" s="599"/>
      <c r="G19" s="859" t="s">
        <v>9</v>
      </c>
      <c r="H19" s="860"/>
      <c r="I19" s="860"/>
      <c r="J19" s="860"/>
      <c r="K19" s="860"/>
      <c r="L19" s="860"/>
      <c r="M19" s="860"/>
      <c r="N19" s="860"/>
      <c r="O19" s="860"/>
      <c r="P19" s="641">
        <v>3579</v>
      </c>
      <c r="Q19" s="642"/>
      <c r="R19" s="642"/>
      <c r="S19" s="642"/>
      <c r="T19" s="642"/>
      <c r="U19" s="642"/>
      <c r="V19" s="643"/>
      <c r="W19" s="641">
        <v>3054</v>
      </c>
      <c r="X19" s="642"/>
      <c r="Y19" s="642"/>
      <c r="Z19" s="642"/>
      <c r="AA19" s="642"/>
      <c r="AB19" s="642"/>
      <c r="AC19" s="643"/>
      <c r="AD19" s="641">
        <v>2994</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9" t="s">
        <v>10</v>
      </c>
      <c r="H20" s="860"/>
      <c r="I20" s="860"/>
      <c r="J20" s="860"/>
      <c r="K20" s="860"/>
      <c r="L20" s="860"/>
      <c r="M20" s="860"/>
      <c r="N20" s="860"/>
      <c r="O20" s="860"/>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50"/>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625</v>
      </c>
      <c r="B22" s="957"/>
      <c r="C22" s="957"/>
      <c r="D22" s="957"/>
      <c r="E22" s="957"/>
      <c r="F22" s="958"/>
      <c r="G22" s="952" t="s">
        <v>254</v>
      </c>
      <c r="H22" s="207"/>
      <c r="I22" s="207"/>
      <c r="J22" s="207"/>
      <c r="K22" s="207"/>
      <c r="L22" s="207"/>
      <c r="M22" s="207"/>
      <c r="N22" s="207"/>
      <c r="O22" s="208"/>
      <c r="P22" s="917" t="s">
        <v>623</v>
      </c>
      <c r="Q22" s="207"/>
      <c r="R22" s="207"/>
      <c r="S22" s="207"/>
      <c r="T22" s="207"/>
      <c r="U22" s="207"/>
      <c r="V22" s="208"/>
      <c r="W22" s="917" t="s">
        <v>624</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7.75" customHeight="1" x14ac:dyDescent="0.15">
      <c r="A23" s="959"/>
      <c r="B23" s="960"/>
      <c r="C23" s="960"/>
      <c r="D23" s="960"/>
      <c r="E23" s="960"/>
      <c r="F23" s="961"/>
      <c r="G23" s="953" t="s">
        <v>638</v>
      </c>
      <c r="H23" s="954"/>
      <c r="I23" s="954"/>
      <c r="J23" s="954"/>
      <c r="K23" s="954"/>
      <c r="L23" s="954"/>
      <c r="M23" s="954"/>
      <c r="N23" s="954"/>
      <c r="O23" s="955"/>
      <c r="P23" s="903">
        <v>2696</v>
      </c>
      <c r="Q23" s="904"/>
      <c r="R23" s="904"/>
      <c r="S23" s="904"/>
      <c r="T23" s="904"/>
      <c r="U23" s="904"/>
      <c r="V23" s="918"/>
      <c r="W23" s="903">
        <v>2576</v>
      </c>
      <c r="X23" s="904"/>
      <c r="Y23" s="904"/>
      <c r="Z23" s="904"/>
      <c r="AA23" s="904"/>
      <c r="AB23" s="904"/>
      <c r="AC23" s="918"/>
      <c r="AD23" s="966" t="s">
        <v>691</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19"/>
      <c r="H24" s="920"/>
      <c r="I24" s="920"/>
      <c r="J24" s="920"/>
      <c r="K24" s="920"/>
      <c r="L24" s="920"/>
      <c r="M24" s="920"/>
      <c r="N24" s="920"/>
      <c r="O24" s="921"/>
      <c r="P24" s="641"/>
      <c r="Q24" s="642"/>
      <c r="R24" s="642"/>
      <c r="S24" s="642"/>
      <c r="T24" s="642"/>
      <c r="U24" s="642"/>
      <c r="V24" s="643"/>
      <c r="W24" s="641"/>
      <c r="X24" s="642"/>
      <c r="Y24" s="642"/>
      <c r="Z24" s="642"/>
      <c r="AA24" s="642"/>
      <c r="AB24" s="642"/>
      <c r="AC24" s="643"/>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19"/>
      <c r="H25" s="920"/>
      <c r="I25" s="920"/>
      <c r="J25" s="920"/>
      <c r="K25" s="920"/>
      <c r="L25" s="920"/>
      <c r="M25" s="920"/>
      <c r="N25" s="920"/>
      <c r="O25" s="921"/>
      <c r="P25" s="641"/>
      <c r="Q25" s="642"/>
      <c r="R25" s="642"/>
      <c r="S25" s="642"/>
      <c r="T25" s="642"/>
      <c r="U25" s="642"/>
      <c r="V25" s="643"/>
      <c r="W25" s="641"/>
      <c r="X25" s="642"/>
      <c r="Y25" s="642"/>
      <c r="Z25" s="642"/>
      <c r="AA25" s="642"/>
      <c r="AB25" s="642"/>
      <c r="AC25" s="643"/>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41"/>
      <c r="Q26" s="642"/>
      <c r="R26" s="642"/>
      <c r="S26" s="642"/>
      <c r="T26" s="642"/>
      <c r="U26" s="642"/>
      <c r="V26" s="643"/>
      <c r="W26" s="641"/>
      <c r="X26" s="642"/>
      <c r="Y26" s="642"/>
      <c r="Z26" s="642"/>
      <c r="AA26" s="642"/>
      <c r="AB26" s="642"/>
      <c r="AC26" s="643"/>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1"/>
      <c r="Q27" s="642"/>
      <c r="R27" s="642"/>
      <c r="S27" s="642"/>
      <c r="T27" s="642"/>
      <c r="U27" s="642"/>
      <c r="V27" s="643"/>
      <c r="W27" s="641"/>
      <c r="X27" s="642"/>
      <c r="Y27" s="642"/>
      <c r="Z27" s="642"/>
      <c r="AA27" s="642"/>
      <c r="AB27" s="642"/>
      <c r="AC27" s="643"/>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258</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1">
        <f>AK13</f>
        <v>2696</v>
      </c>
      <c r="Q29" s="642"/>
      <c r="R29" s="642"/>
      <c r="S29" s="642"/>
      <c r="T29" s="642"/>
      <c r="U29" s="642"/>
      <c r="V29" s="643"/>
      <c r="W29" s="935">
        <f>AR13</f>
        <v>2576</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270</v>
      </c>
      <c r="B30" s="845"/>
      <c r="C30" s="845"/>
      <c r="D30" s="845"/>
      <c r="E30" s="845"/>
      <c r="F30" s="846"/>
      <c r="G30" s="757" t="s">
        <v>145</v>
      </c>
      <c r="H30" s="758"/>
      <c r="I30" s="758"/>
      <c r="J30" s="758"/>
      <c r="K30" s="758"/>
      <c r="L30" s="758"/>
      <c r="M30" s="758"/>
      <c r="N30" s="758"/>
      <c r="O30" s="759"/>
      <c r="P30" s="840" t="s">
        <v>58</v>
      </c>
      <c r="Q30" s="758"/>
      <c r="R30" s="758"/>
      <c r="S30" s="758"/>
      <c r="T30" s="758"/>
      <c r="U30" s="758"/>
      <c r="V30" s="758"/>
      <c r="W30" s="758"/>
      <c r="X30" s="759"/>
      <c r="Y30" s="837"/>
      <c r="Z30" s="838"/>
      <c r="AA30" s="839"/>
      <c r="AB30" s="841" t="s">
        <v>11</v>
      </c>
      <c r="AC30" s="842"/>
      <c r="AD30" s="843"/>
      <c r="AE30" s="841" t="s">
        <v>308</v>
      </c>
      <c r="AF30" s="842"/>
      <c r="AG30" s="842"/>
      <c r="AH30" s="843"/>
      <c r="AI30" s="898" t="s">
        <v>330</v>
      </c>
      <c r="AJ30" s="898"/>
      <c r="AK30" s="898"/>
      <c r="AL30" s="841"/>
      <c r="AM30" s="898" t="s">
        <v>427</v>
      </c>
      <c r="AN30" s="898"/>
      <c r="AO30" s="898"/>
      <c r="AP30" s="841"/>
      <c r="AQ30" s="751" t="s">
        <v>184</v>
      </c>
      <c r="AR30" s="752"/>
      <c r="AS30" s="752"/>
      <c r="AT30" s="753"/>
      <c r="AU30" s="758" t="s">
        <v>133</v>
      </c>
      <c r="AV30" s="758"/>
      <c r="AW30" s="758"/>
      <c r="AX30" s="90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637</v>
      </c>
      <c r="AR31" s="186"/>
      <c r="AS31" s="121" t="s">
        <v>185</v>
      </c>
      <c r="AT31" s="122"/>
      <c r="AU31" s="185">
        <v>3</v>
      </c>
      <c r="AV31" s="185"/>
      <c r="AW31" s="377" t="s">
        <v>175</v>
      </c>
      <c r="AX31" s="378"/>
    </row>
    <row r="32" spans="1:50" ht="23.25" customHeight="1" x14ac:dyDescent="0.15">
      <c r="A32" s="382"/>
      <c r="B32" s="380"/>
      <c r="C32" s="380"/>
      <c r="D32" s="380"/>
      <c r="E32" s="380"/>
      <c r="F32" s="381"/>
      <c r="G32" s="548" t="s">
        <v>639</v>
      </c>
      <c r="H32" s="549"/>
      <c r="I32" s="549"/>
      <c r="J32" s="549"/>
      <c r="K32" s="549"/>
      <c r="L32" s="549"/>
      <c r="M32" s="549"/>
      <c r="N32" s="549"/>
      <c r="O32" s="550"/>
      <c r="P32" s="93" t="s">
        <v>640</v>
      </c>
      <c r="Q32" s="93"/>
      <c r="R32" s="93"/>
      <c r="S32" s="93"/>
      <c r="T32" s="93"/>
      <c r="U32" s="93"/>
      <c r="V32" s="93"/>
      <c r="W32" s="93"/>
      <c r="X32" s="94"/>
      <c r="Y32" s="455" t="s">
        <v>12</v>
      </c>
      <c r="Z32" s="515"/>
      <c r="AA32" s="516"/>
      <c r="AB32" s="445" t="s">
        <v>641</v>
      </c>
      <c r="AC32" s="445"/>
      <c r="AD32" s="445"/>
      <c r="AE32" s="203">
        <v>43380</v>
      </c>
      <c r="AF32" s="204"/>
      <c r="AG32" s="204"/>
      <c r="AH32" s="204"/>
      <c r="AI32" s="203">
        <v>43738</v>
      </c>
      <c r="AJ32" s="204"/>
      <c r="AK32" s="204"/>
      <c r="AL32" s="204"/>
      <c r="AM32" s="203">
        <v>43975</v>
      </c>
      <c r="AN32" s="204"/>
      <c r="AO32" s="204"/>
      <c r="AP32" s="204"/>
      <c r="AQ32" s="321" t="s">
        <v>637</v>
      </c>
      <c r="AR32" s="193"/>
      <c r="AS32" s="193"/>
      <c r="AT32" s="322"/>
      <c r="AU32" s="204" t="s">
        <v>637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v>42846</v>
      </c>
      <c r="AF33" s="204"/>
      <c r="AG33" s="204"/>
      <c r="AH33" s="204"/>
      <c r="AI33" s="203">
        <v>43381</v>
      </c>
      <c r="AJ33" s="204"/>
      <c r="AK33" s="204"/>
      <c r="AL33" s="204"/>
      <c r="AM33" s="203">
        <v>43739</v>
      </c>
      <c r="AN33" s="204"/>
      <c r="AO33" s="204"/>
      <c r="AP33" s="204"/>
      <c r="AQ33" s="321" t="s">
        <v>637</v>
      </c>
      <c r="AR33" s="193"/>
      <c r="AS33" s="193"/>
      <c r="AT33" s="322"/>
      <c r="AU33" s="204">
        <v>43976</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101</v>
      </c>
      <c r="AF34" s="204"/>
      <c r="AG34" s="204"/>
      <c r="AH34" s="204"/>
      <c r="AI34" s="203">
        <v>100.822940918835</v>
      </c>
      <c r="AJ34" s="204"/>
      <c r="AK34" s="204"/>
      <c r="AL34" s="204"/>
      <c r="AM34" s="203">
        <v>100.5</v>
      </c>
      <c r="AN34" s="204"/>
      <c r="AO34" s="204"/>
      <c r="AP34" s="204"/>
      <c r="AQ34" s="321" t="s">
        <v>637</v>
      </c>
      <c r="AR34" s="193"/>
      <c r="AS34" s="193"/>
      <c r="AT34" s="322"/>
      <c r="AU34" s="204" t="s">
        <v>637</v>
      </c>
      <c r="AV34" s="204"/>
      <c r="AW34" s="204"/>
      <c r="AX34" s="206"/>
    </row>
    <row r="35" spans="1:51" ht="23.25" customHeight="1" x14ac:dyDescent="0.15">
      <c r="A35" s="213" t="s">
        <v>298</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3"/>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1"/>
      <c r="AY79">
        <f>COUNTIF($AR$79,"☑")</f>
        <v>0</v>
      </c>
    </row>
    <row r="80" spans="1:51" ht="18.75" hidden="1" customHeight="1" x14ac:dyDescent="0.15">
      <c r="A80" s="847"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8"/>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8"/>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7"/>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8"/>
      <c r="AY82">
        <f t="shared" ref="AY82:AY89" si="10">$AY$80</f>
        <v>0</v>
      </c>
    </row>
    <row r="83" spans="1:60" ht="22.5" hidden="1" customHeight="1" x14ac:dyDescent="0.15">
      <c r="A83" s="848"/>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9"/>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0"/>
      <c r="AY83">
        <f t="shared" si="10"/>
        <v>0</v>
      </c>
    </row>
    <row r="84" spans="1:60" ht="19.5" hidden="1" customHeight="1" x14ac:dyDescent="0.15">
      <c r="A84" s="848"/>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71"/>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2"/>
      <c r="AY84">
        <f t="shared" si="10"/>
        <v>0</v>
      </c>
    </row>
    <row r="85" spans="1:60" ht="18.75" hidden="1" customHeight="1" x14ac:dyDescent="0.15">
      <c r="A85" s="848"/>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8"/>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8"/>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8"/>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8"/>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8"/>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8"/>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8"/>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8"/>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8"/>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8"/>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8"/>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8"/>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8"/>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8" t="s">
        <v>13</v>
      </c>
      <c r="Z99" s="879"/>
      <c r="AA99" s="880"/>
      <c r="AB99" s="875" t="s">
        <v>14</v>
      </c>
      <c r="AC99" s="876"/>
      <c r="AD99" s="877"/>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7"/>
      <c r="Z100" s="838"/>
      <c r="AA100" s="839"/>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289</v>
      </c>
      <c r="AC101" s="445"/>
      <c r="AD101" s="445"/>
      <c r="AE101" s="267">
        <v>100</v>
      </c>
      <c r="AF101" s="267"/>
      <c r="AG101" s="267"/>
      <c r="AH101" s="267"/>
      <c r="AI101" s="267">
        <v>100</v>
      </c>
      <c r="AJ101" s="267"/>
      <c r="AK101" s="267"/>
      <c r="AL101" s="267"/>
      <c r="AM101" s="267">
        <v>100</v>
      </c>
      <c r="AN101" s="267"/>
      <c r="AO101" s="267"/>
      <c r="AP101" s="267"/>
      <c r="AQ101" s="267" t="s">
        <v>672</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289</v>
      </c>
      <c r="AC102" s="445"/>
      <c r="AD102" s="445"/>
      <c r="AE102" s="267">
        <v>100</v>
      </c>
      <c r="AF102" s="267"/>
      <c r="AG102" s="267"/>
      <c r="AH102" s="267"/>
      <c r="AI102" s="267">
        <v>100</v>
      </c>
      <c r="AJ102" s="267"/>
      <c r="AK102" s="267"/>
      <c r="AL102" s="267"/>
      <c r="AM102" s="267">
        <v>100</v>
      </c>
      <c r="AN102" s="267"/>
      <c r="AO102" s="267"/>
      <c r="AP102" s="267"/>
      <c r="AQ102" s="267">
        <v>100</v>
      </c>
      <c r="AR102" s="267"/>
      <c r="AS102" s="267"/>
      <c r="AT102" s="267"/>
      <c r="AU102" s="210">
        <v>100</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33.7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637</v>
      </c>
      <c r="AC116" s="447"/>
      <c r="AD116" s="448"/>
      <c r="AE116" s="267" t="s">
        <v>637</v>
      </c>
      <c r="AF116" s="267"/>
      <c r="AG116" s="267"/>
      <c r="AH116" s="267"/>
      <c r="AI116" s="267" t="s">
        <v>637</v>
      </c>
      <c r="AJ116" s="267"/>
      <c r="AK116" s="267"/>
      <c r="AL116" s="267"/>
      <c r="AM116" s="267" t="s">
        <v>661</v>
      </c>
      <c r="AN116" s="267"/>
      <c r="AO116" s="267"/>
      <c r="AP116" s="267"/>
      <c r="AQ116" s="203" t="s">
        <v>662</v>
      </c>
      <c r="AR116" s="204"/>
      <c r="AS116" s="204"/>
      <c r="AT116" s="204"/>
      <c r="AU116" s="204"/>
      <c r="AV116" s="204"/>
      <c r="AW116" s="204"/>
      <c r="AX116" s="206"/>
    </row>
    <row r="117" spans="1:51" ht="33.7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324</v>
      </c>
      <c r="AC117" s="457"/>
      <c r="AD117" s="458"/>
      <c r="AE117" s="535" t="s">
        <v>637</v>
      </c>
      <c r="AF117" s="535"/>
      <c r="AG117" s="535"/>
      <c r="AH117" s="535"/>
      <c r="AI117" s="535" t="s">
        <v>637</v>
      </c>
      <c r="AJ117" s="535"/>
      <c r="AK117" s="535"/>
      <c r="AL117" s="535"/>
      <c r="AM117" s="535" t="s">
        <v>661</v>
      </c>
      <c r="AN117" s="535"/>
      <c r="AO117" s="535"/>
      <c r="AP117" s="535"/>
      <c r="AQ117" s="535" t="s">
        <v>662</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640</v>
      </c>
      <c r="H134" s="93"/>
      <c r="I134" s="93"/>
      <c r="J134" s="93"/>
      <c r="K134" s="93"/>
      <c r="L134" s="93"/>
      <c r="M134" s="93"/>
      <c r="N134" s="93"/>
      <c r="O134" s="93"/>
      <c r="P134" s="93"/>
      <c r="Q134" s="93"/>
      <c r="R134" s="93"/>
      <c r="S134" s="93"/>
      <c r="T134" s="93"/>
      <c r="U134" s="93"/>
      <c r="V134" s="93"/>
      <c r="W134" s="93"/>
      <c r="X134" s="94"/>
      <c r="Y134" s="187" t="s">
        <v>199</v>
      </c>
      <c r="Z134" s="188"/>
      <c r="AA134" s="189"/>
      <c r="AB134" s="190" t="s">
        <v>641</v>
      </c>
      <c r="AC134" s="191"/>
      <c r="AD134" s="191"/>
      <c r="AE134" s="192">
        <v>43380</v>
      </c>
      <c r="AF134" s="193"/>
      <c r="AG134" s="193"/>
      <c r="AH134" s="193"/>
      <c r="AI134" s="192">
        <v>43738</v>
      </c>
      <c r="AJ134" s="193"/>
      <c r="AK134" s="193"/>
      <c r="AL134" s="193"/>
      <c r="AM134" s="192">
        <v>43975</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641</v>
      </c>
      <c r="AC135" s="199"/>
      <c r="AD135" s="199"/>
      <c r="AE135" s="192">
        <v>42846</v>
      </c>
      <c r="AF135" s="193"/>
      <c r="AG135" s="193"/>
      <c r="AH135" s="193"/>
      <c r="AI135" s="192">
        <v>43381</v>
      </c>
      <c r="AJ135" s="193"/>
      <c r="AK135" s="193"/>
      <c r="AL135" s="193"/>
      <c r="AM135" s="192">
        <v>43739</v>
      </c>
      <c r="AN135" s="193"/>
      <c r="AO135" s="193"/>
      <c r="AP135" s="193"/>
      <c r="AQ135" s="192" t="s">
        <v>637</v>
      </c>
      <c r="AR135" s="193"/>
      <c r="AS135" s="193"/>
      <c r="AT135" s="193"/>
      <c r="AU135" s="192">
        <v>43976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7.75" customHeight="1" x14ac:dyDescent="0.15">
      <c r="A188" s="175"/>
      <c r="B188" s="172"/>
      <c r="C188" s="166"/>
      <c r="D188" s="172"/>
      <c r="E188" s="113" t="s">
        <v>673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7.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5"/>
      <c r="E430" s="160" t="s">
        <v>317</v>
      </c>
      <c r="F430" s="881"/>
      <c r="G430" s="882" t="s">
        <v>204</v>
      </c>
      <c r="H430" s="111"/>
      <c r="I430" s="111"/>
      <c r="J430" s="883" t="s">
        <v>637</v>
      </c>
      <c r="K430" s="884"/>
      <c r="L430" s="884"/>
      <c r="M430" s="884"/>
      <c r="N430" s="884"/>
      <c r="O430" s="884"/>
      <c r="P430" s="884"/>
      <c r="Q430" s="884"/>
      <c r="R430" s="884"/>
      <c r="S430" s="884"/>
      <c r="T430" s="885"/>
      <c r="U430" s="572" t="s">
        <v>658</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6"/>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660</v>
      </c>
      <c r="AN433" s="193"/>
      <c r="AO433" s="193"/>
      <c r="AP433" s="322"/>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660</v>
      </c>
      <c r="AN434" s="193"/>
      <c r="AO434" s="193"/>
      <c r="AP434" s="322"/>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660</v>
      </c>
      <c r="AN435" s="193"/>
      <c r="AO435" s="193"/>
      <c r="AP435" s="322"/>
      <c r="AQ435" s="321" t="s">
        <v>637</v>
      </c>
      <c r="AR435" s="193"/>
      <c r="AS435" s="193"/>
      <c r="AT435" s="322"/>
      <c r="AU435" s="193" t="s">
        <v>637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0"/>
      <c r="AJ457" s="320"/>
      <c r="AK457" s="320"/>
      <c r="AL457" s="142"/>
      <c r="AM457" s="320"/>
      <c r="AN457" s="320"/>
      <c r="AO457" s="320"/>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660</v>
      </c>
      <c r="AN458" s="193"/>
      <c r="AO458" s="193"/>
      <c r="AP458" s="322"/>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193"/>
      <c r="AM459" s="321" t="s">
        <v>660</v>
      </c>
      <c r="AN459" s="193"/>
      <c r="AO459" s="193"/>
      <c r="AP459" s="322"/>
      <c r="AQ459" s="321" t="s">
        <v>637</v>
      </c>
      <c r="AR459" s="193"/>
      <c r="AS459" s="193"/>
      <c r="AT459" s="322"/>
      <c r="AU459" s="193" t="s">
        <v>637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193"/>
      <c r="AM460" s="321" t="s">
        <v>660</v>
      </c>
      <c r="AN460" s="193"/>
      <c r="AO460" s="193"/>
      <c r="AP460" s="322"/>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660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2" t="s">
        <v>204</v>
      </c>
      <c r="H484" s="111"/>
      <c r="I484" s="111"/>
      <c r="J484" s="883"/>
      <c r="K484" s="884"/>
      <c r="L484" s="884"/>
      <c r="M484" s="884"/>
      <c r="N484" s="884"/>
      <c r="O484" s="884"/>
      <c r="P484" s="884"/>
      <c r="Q484" s="884"/>
      <c r="R484" s="884"/>
      <c r="S484" s="884"/>
      <c r="T484" s="885"/>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2" t="s">
        <v>204</v>
      </c>
      <c r="H538" s="111"/>
      <c r="I538" s="111"/>
      <c r="J538" s="883"/>
      <c r="K538" s="884"/>
      <c r="L538" s="884"/>
      <c r="M538" s="884"/>
      <c r="N538" s="884"/>
      <c r="O538" s="884"/>
      <c r="P538" s="884"/>
      <c r="Q538" s="884"/>
      <c r="R538" s="884"/>
      <c r="S538" s="884"/>
      <c r="T538" s="885"/>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2" t="s">
        <v>204</v>
      </c>
      <c r="H592" s="111"/>
      <c r="I592" s="111"/>
      <c r="J592" s="883"/>
      <c r="K592" s="884"/>
      <c r="L592" s="884"/>
      <c r="M592" s="884"/>
      <c r="N592" s="884"/>
      <c r="O592" s="884"/>
      <c r="P592" s="884"/>
      <c r="Q592" s="884"/>
      <c r="R592" s="884"/>
      <c r="S592" s="884"/>
      <c r="T592" s="885"/>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2" t="s">
        <v>204</v>
      </c>
      <c r="H646" s="111"/>
      <c r="I646" s="111"/>
      <c r="J646" s="883"/>
      <c r="K646" s="884"/>
      <c r="L646" s="884"/>
      <c r="M646" s="884"/>
      <c r="N646" s="884"/>
      <c r="O646" s="884"/>
      <c r="P646" s="884"/>
      <c r="Q646" s="884"/>
      <c r="R646" s="884"/>
      <c r="S646" s="884"/>
      <c r="T646" s="885"/>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6" t="s">
        <v>30</v>
      </c>
      <c r="AH701" s="361"/>
      <c r="AI701" s="361"/>
      <c r="AJ701" s="361"/>
      <c r="AK701" s="361"/>
      <c r="AL701" s="361"/>
      <c r="AM701" s="361"/>
      <c r="AN701" s="361"/>
      <c r="AO701" s="361"/>
      <c r="AP701" s="361"/>
      <c r="AQ701" s="361"/>
      <c r="AR701" s="361"/>
      <c r="AS701" s="361"/>
      <c r="AT701" s="361"/>
      <c r="AU701" s="361"/>
      <c r="AV701" s="361"/>
      <c r="AW701" s="361"/>
      <c r="AX701" s="807"/>
    </row>
    <row r="702" spans="1:51" ht="67.5" customHeight="1" x14ac:dyDescent="0.15">
      <c r="A702" s="853" t="s">
        <v>139</v>
      </c>
      <c r="B702" s="854"/>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656</v>
      </c>
      <c r="AE702" s="327"/>
      <c r="AF702" s="327"/>
      <c r="AG702" s="364" t="s">
        <v>674</v>
      </c>
      <c r="AH702" s="365"/>
      <c r="AI702" s="365"/>
      <c r="AJ702" s="365"/>
      <c r="AK702" s="365"/>
      <c r="AL702" s="365"/>
      <c r="AM702" s="365"/>
      <c r="AN702" s="365"/>
      <c r="AO702" s="365"/>
      <c r="AP702" s="365"/>
      <c r="AQ702" s="365"/>
      <c r="AR702" s="365"/>
      <c r="AS702" s="365"/>
      <c r="AT702" s="365"/>
      <c r="AU702" s="365"/>
      <c r="AV702" s="365"/>
      <c r="AW702" s="365"/>
      <c r="AX702" s="366"/>
    </row>
    <row r="703" spans="1:51" ht="67.5" customHeight="1" x14ac:dyDescent="0.15">
      <c r="A703" s="855"/>
      <c r="B703" s="856"/>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1"/>
      <c r="AD703" s="307" t="s">
        <v>656</v>
      </c>
      <c r="AE703" s="308"/>
      <c r="AF703" s="308"/>
      <c r="AG703" s="89" t="s">
        <v>675</v>
      </c>
      <c r="AH703" s="90"/>
      <c r="AI703" s="90"/>
      <c r="AJ703" s="90"/>
      <c r="AK703" s="90"/>
      <c r="AL703" s="90"/>
      <c r="AM703" s="90"/>
      <c r="AN703" s="90"/>
      <c r="AO703" s="90"/>
      <c r="AP703" s="90"/>
      <c r="AQ703" s="90"/>
      <c r="AR703" s="90"/>
      <c r="AS703" s="90"/>
      <c r="AT703" s="90"/>
      <c r="AU703" s="90"/>
      <c r="AV703" s="90"/>
      <c r="AW703" s="90"/>
      <c r="AX703" s="91"/>
    </row>
    <row r="704" spans="1:51" ht="67.5" customHeight="1" x14ac:dyDescent="0.15">
      <c r="A704" s="857"/>
      <c r="B704" s="858"/>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6" t="s">
        <v>656</v>
      </c>
      <c r="AE704" s="767"/>
      <c r="AF704" s="767"/>
      <c r="AG704" s="153" t="s">
        <v>676</v>
      </c>
      <c r="AH704" s="96"/>
      <c r="AI704" s="96"/>
      <c r="AJ704" s="96"/>
      <c r="AK704" s="96"/>
      <c r="AL704" s="96"/>
      <c r="AM704" s="96"/>
      <c r="AN704" s="96"/>
      <c r="AO704" s="96"/>
      <c r="AP704" s="96"/>
      <c r="AQ704" s="96"/>
      <c r="AR704" s="96"/>
      <c r="AS704" s="96"/>
      <c r="AT704" s="96"/>
      <c r="AU704" s="96"/>
      <c r="AV704" s="96"/>
      <c r="AW704" s="96"/>
      <c r="AX704" s="154"/>
    </row>
    <row r="705" spans="1:50" ht="68.25" customHeight="1" x14ac:dyDescent="0.15">
      <c r="A705" s="624" t="s">
        <v>38</v>
      </c>
      <c r="B705" s="625"/>
      <c r="C705" s="803" t="s">
        <v>40</v>
      </c>
      <c r="D705" s="804"/>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5"/>
      <c r="AD705" s="698" t="s">
        <v>656</v>
      </c>
      <c r="AE705" s="699"/>
      <c r="AF705" s="699"/>
      <c r="AG705" s="113" t="s">
        <v>677</v>
      </c>
      <c r="AH705" s="93"/>
      <c r="AI705" s="93"/>
      <c r="AJ705" s="93"/>
      <c r="AK705" s="93"/>
      <c r="AL705" s="93"/>
      <c r="AM705" s="93"/>
      <c r="AN705" s="93"/>
      <c r="AO705" s="93"/>
      <c r="AP705" s="93"/>
      <c r="AQ705" s="93"/>
      <c r="AR705" s="93"/>
      <c r="AS705" s="93"/>
      <c r="AT705" s="93"/>
      <c r="AU705" s="93"/>
      <c r="AV705" s="93"/>
      <c r="AW705" s="93"/>
      <c r="AX705" s="114"/>
    </row>
    <row r="706" spans="1:50" ht="68.25" customHeight="1" x14ac:dyDescent="0.15">
      <c r="A706" s="626"/>
      <c r="B706" s="627"/>
      <c r="C706" s="779"/>
      <c r="D706" s="780"/>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678</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68.25" customHeight="1" x14ac:dyDescent="0.15">
      <c r="A707" s="626"/>
      <c r="B707" s="627"/>
      <c r="C707" s="781"/>
      <c r="D707" s="782"/>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8" t="s">
        <v>678</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69.75" customHeight="1" x14ac:dyDescent="0.15">
      <c r="A708" s="626"/>
      <c r="B708" s="628"/>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7" t="s">
        <v>656</v>
      </c>
      <c r="AE708" s="588"/>
      <c r="AF708" s="588"/>
      <c r="AG708" s="726" t="s">
        <v>679</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647</v>
      </c>
      <c r="AE709" s="308"/>
      <c r="AF709" s="308"/>
      <c r="AG709" s="89" t="s">
        <v>647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647</v>
      </c>
      <c r="AE710" s="308"/>
      <c r="AF710" s="308"/>
      <c r="AG710" s="89" t="s">
        <v>647</v>
      </c>
      <c r="AH710" s="90"/>
      <c r="AI710" s="90"/>
      <c r="AJ710" s="90"/>
      <c r="AK710" s="90"/>
      <c r="AL710" s="90"/>
      <c r="AM710" s="90"/>
      <c r="AN710" s="90"/>
      <c r="AO710" s="90"/>
      <c r="AP710" s="90"/>
      <c r="AQ710" s="90"/>
      <c r="AR710" s="90"/>
      <c r="AS710" s="90"/>
      <c r="AT710" s="90"/>
      <c r="AU710" s="90"/>
      <c r="AV710" s="90"/>
      <c r="AW710" s="90"/>
      <c r="AX710" s="91"/>
    </row>
    <row r="711" spans="1:50" ht="39.7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656</v>
      </c>
      <c r="AE711" s="308"/>
      <c r="AF711" s="308"/>
      <c r="AG711" s="89" t="s">
        <v>680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6" t="s">
        <v>647</v>
      </c>
      <c r="AE712" s="767"/>
      <c r="AF712" s="767"/>
      <c r="AG712" s="792" t="s">
        <v>637</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6"/>
      <c r="B713" s="628"/>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647</v>
      </c>
      <c r="AE713" s="308"/>
      <c r="AF713" s="647"/>
      <c r="AG713" s="89" t="s">
        <v>647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9" t="s">
        <v>647</v>
      </c>
      <c r="AE714" s="790"/>
      <c r="AF714" s="791"/>
      <c r="AG714" s="720" t="s">
        <v>647</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7" t="s">
        <v>656</v>
      </c>
      <c r="AE715" s="588"/>
      <c r="AF715" s="640"/>
      <c r="AG715" s="726" t="s">
        <v>681</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647</v>
      </c>
      <c r="AE716" s="610"/>
      <c r="AF716" s="610"/>
      <c r="AG716" s="89" t="s">
        <v>647</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656</v>
      </c>
      <c r="AE717" s="308"/>
      <c r="AF717" s="308"/>
      <c r="AG717" s="89" t="s">
        <v>684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647</v>
      </c>
      <c r="AE718" s="308"/>
      <c r="AF718" s="308"/>
      <c r="AG718" s="115" t="s">
        <v>647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647</v>
      </c>
      <c r="AE719" s="588"/>
      <c r="AF719" s="588"/>
      <c r="AG719" s="113" t="s">
        <v>672</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2"/>
      <c r="B721" s="763"/>
      <c r="C721" s="278"/>
      <c r="D721" s="279"/>
      <c r="E721" s="279"/>
      <c r="F721" s="280"/>
      <c r="G721" s="269"/>
      <c r="H721" s="270"/>
      <c r="I721" s="63" t="str">
        <f>IF(OR(G721="　", G721=""), "", "-")</f>
        <v/>
      </c>
      <c r="J721" s="273"/>
      <c r="K721" s="273"/>
      <c r="L721" s="63" t="str">
        <f>IF(M721="","","-")</f>
        <v/>
      </c>
      <c r="M721" s="64"/>
      <c r="N721" s="286" t="s">
        <v>647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t="s">
        <v>671</v>
      </c>
      <c r="K725" s="274"/>
      <c r="L725" s="65" t="str">
        <f t="shared" si="114"/>
        <v/>
      </c>
      <c r="M725" s="66"/>
      <c r="N725" s="255" t="s">
        <v>671</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54" customHeight="1" x14ac:dyDescent="0.15">
      <c r="A726" s="624" t="s">
        <v>47</v>
      </c>
      <c r="B726" s="784"/>
      <c r="C726" s="797" t="s">
        <v>52</v>
      </c>
      <c r="D726" s="820"/>
      <c r="E726" s="820"/>
      <c r="F726" s="821"/>
      <c r="G726" s="561" t="s">
        <v>683</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54" customHeight="1" thickBot="1" x14ac:dyDescent="0.2">
      <c r="A727" s="785"/>
      <c r="B727" s="786"/>
      <c r="C727" s="732" t="s">
        <v>56</v>
      </c>
      <c r="D727" s="733"/>
      <c r="E727" s="733"/>
      <c r="F727" s="734"/>
      <c r="G727" s="559" t="s">
        <v>682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30" customHeight="1" thickBot="1" x14ac:dyDescent="0.2">
      <c r="A729" s="618" t="s">
        <v>659</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t="s">
        <v>137</v>
      </c>
      <c r="B731" s="658"/>
      <c r="C731" s="658"/>
      <c r="D731" s="658"/>
      <c r="E731" s="659"/>
      <c r="F731" s="713" t="s">
        <v>689</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t="s">
        <v>137</v>
      </c>
      <c r="B733" s="658"/>
      <c r="C733" s="658"/>
      <c r="D733" s="658"/>
      <c r="E733" s="659"/>
      <c r="F733" s="621" t="s">
        <v>690</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0" customHeight="1" thickBot="1" x14ac:dyDescent="0.2">
      <c r="A735" s="774" t="s">
        <v>658</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4" t="s">
        <v>590</v>
      </c>
      <c r="B737" s="196"/>
      <c r="C737" s="196"/>
      <c r="D737" s="197"/>
      <c r="E737" s="938" t="s">
        <v>648</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315</v>
      </c>
      <c r="B738" s="346"/>
      <c r="C738" s="346"/>
      <c r="D738" s="346"/>
      <c r="E738" s="938" t="s">
        <v>649</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314</v>
      </c>
      <c r="B739" s="346"/>
      <c r="C739" s="346"/>
      <c r="D739" s="346"/>
      <c r="E739" s="938" t="s">
        <v>650</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313</v>
      </c>
      <c r="B740" s="346"/>
      <c r="C740" s="346"/>
      <c r="D740" s="346"/>
      <c r="E740" s="938" t="s">
        <v>651</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312</v>
      </c>
      <c r="B741" s="346"/>
      <c r="C741" s="346"/>
      <c r="D741" s="346"/>
      <c r="E741" s="938" t="s">
        <v>652</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311</v>
      </c>
      <c r="B742" s="346"/>
      <c r="C742" s="346"/>
      <c r="D742" s="346"/>
      <c r="E742" s="938" t="s">
        <v>653</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310</v>
      </c>
      <c r="B743" s="346"/>
      <c r="C743" s="346"/>
      <c r="D743" s="346"/>
      <c r="E743" s="938" t="s">
        <v>654</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309</v>
      </c>
      <c r="B744" s="346"/>
      <c r="C744" s="346"/>
      <c r="D744" s="346"/>
      <c r="E744" s="938" t="s">
        <v>655</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308</v>
      </c>
      <c r="B745" s="346"/>
      <c r="C745" s="346"/>
      <c r="D745" s="346"/>
      <c r="E745" s="975" t="s">
        <v>655</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463</v>
      </c>
      <c r="B746" s="346"/>
      <c r="C746" s="346"/>
      <c r="D746" s="346"/>
      <c r="E746" s="944" t="s">
        <v>628</v>
      </c>
      <c r="F746" s="942"/>
      <c r="G746" s="942"/>
      <c r="H746" s="85" t="str">
        <f>IF(E746="","","-")</f>
        <v>-</v>
      </c>
      <c r="I746" s="942"/>
      <c r="J746" s="942"/>
      <c r="K746" s="85" t="str">
        <f>IF(I746="","","-")</f>
        <v/>
      </c>
      <c r="L746" s="943">
        <v>456</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427</v>
      </c>
      <c r="B747" s="346"/>
      <c r="C747" s="346"/>
      <c r="D747" s="346"/>
      <c r="E747" s="944" t="s">
        <v>628</v>
      </c>
      <c r="F747" s="942"/>
      <c r="G747" s="942"/>
      <c r="H747" s="85" t="str">
        <f>IF(E747="","","-")</f>
        <v>-</v>
      </c>
      <c r="I747" s="942"/>
      <c r="J747" s="942"/>
      <c r="K747" s="85" t="str">
        <f>IF(I747="","","-")</f>
        <v/>
      </c>
      <c r="L747" s="943">
        <v>458</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304</v>
      </c>
      <c r="B787" s="612"/>
      <c r="C787" s="612"/>
      <c r="D787" s="612"/>
      <c r="E787" s="612"/>
      <c r="F787" s="613"/>
      <c r="G787" s="578" t="s">
        <v>686</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777" t="s">
        <v>685</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8"/>
    </row>
    <row r="788" spans="1:51" ht="24.75" customHeight="1" x14ac:dyDescent="0.15">
      <c r="A788" s="614"/>
      <c r="B788" s="615"/>
      <c r="C788" s="615"/>
      <c r="D788" s="615"/>
      <c r="E788" s="615"/>
      <c r="F788" s="616"/>
      <c r="G788" s="797"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3"/>
      <c r="AC788" s="797"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4"/>
      <c r="B789" s="615"/>
      <c r="C789" s="615"/>
      <c r="D789" s="615"/>
      <c r="E789" s="615"/>
      <c r="F789" s="616"/>
      <c r="G789" s="654" t="s">
        <v>663</v>
      </c>
      <c r="H789" s="655"/>
      <c r="I789" s="655"/>
      <c r="J789" s="655"/>
      <c r="K789" s="656"/>
      <c r="L789" s="817" t="s">
        <v>665</v>
      </c>
      <c r="M789" s="649"/>
      <c r="N789" s="649"/>
      <c r="O789" s="649"/>
      <c r="P789" s="649"/>
      <c r="Q789" s="649"/>
      <c r="R789" s="649"/>
      <c r="S789" s="649"/>
      <c r="T789" s="649"/>
      <c r="U789" s="649"/>
      <c r="V789" s="649"/>
      <c r="W789" s="649"/>
      <c r="X789" s="650"/>
      <c r="Y789" s="367">
        <v>2475</v>
      </c>
      <c r="Z789" s="368"/>
      <c r="AA789" s="368"/>
      <c r="AB789" s="787"/>
      <c r="AC789" s="654" t="s">
        <v>685</v>
      </c>
      <c r="AD789" s="655"/>
      <c r="AE789" s="655"/>
      <c r="AF789" s="655"/>
      <c r="AG789" s="656"/>
      <c r="AH789" s="648" t="s">
        <v>685</v>
      </c>
      <c r="AI789" s="649"/>
      <c r="AJ789" s="649"/>
      <c r="AK789" s="649"/>
      <c r="AL789" s="649"/>
      <c r="AM789" s="649"/>
      <c r="AN789" s="649"/>
      <c r="AO789" s="649"/>
      <c r="AP789" s="649"/>
      <c r="AQ789" s="649"/>
      <c r="AR789" s="649"/>
      <c r="AS789" s="649"/>
      <c r="AT789" s="650"/>
      <c r="AU789" s="367" t="s">
        <v>685</v>
      </c>
      <c r="AV789" s="368"/>
      <c r="AW789" s="368"/>
      <c r="AX789" s="369"/>
    </row>
    <row r="790" spans="1:51" ht="24.75" customHeight="1" x14ac:dyDescent="0.15">
      <c r="A790" s="614"/>
      <c r="B790" s="615"/>
      <c r="C790" s="615"/>
      <c r="D790" s="615"/>
      <c r="E790" s="615"/>
      <c r="F790" s="616"/>
      <c r="G790" s="589" t="s">
        <v>663</v>
      </c>
      <c r="H790" s="590"/>
      <c r="I790" s="590"/>
      <c r="J790" s="590"/>
      <c r="K790" s="591"/>
      <c r="L790" s="581" t="s">
        <v>666</v>
      </c>
      <c r="M790" s="582"/>
      <c r="N790" s="582"/>
      <c r="O790" s="582"/>
      <c r="P790" s="582"/>
      <c r="Q790" s="582"/>
      <c r="R790" s="582"/>
      <c r="S790" s="582"/>
      <c r="T790" s="582"/>
      <c r="U790" s="582"/>
      <c r="V790" s="582"/>
      <c r="W790" s="582"/>
      <c r="X790" s="583"/>
      <c r="Y790" s="584">
        <v>458</v>
      </c>
      <c r="Z790" s="585"/>
      <c r="AA790" s="585"/>
      <c r="AB790" s="595"/>
      <c r="AC790" s="589" t="s">
        <v>685</v>
      </c>
      <c r="AD790" s="590"/>
      <c r="AE790" s="590"/>
      <c r="AF790" s="590"/>
      <c r="AG790" s="591"/>
      <c r="AH790" s="617" t="s">
        <v>685</v>
      </c>
      <c r="AI790" s="582"/>
      <c r="AJ790" s="582"/>
      <c r="AK790" s="582"/>
      <c r="AL790" s="582"/>
      <c r="AM790" s="582"/>
      <c r="AN790" s="582"/>
      <c r="AO790" s="582"/>
      <c r="AP790" s="582"/>
      <c r="AQ790" s="582"/>
      <c r="AR790" s="582"/>
      <c r="AS790" s="582"/>
      <c r="AT790" s="583"/>
      <c r="AU790" s="584" t="s">
        <v>685</v>
      </c>
      <c r="AV790" s="585"/>
      <c r="AW790" s="585"/>
      <c r="AX790" s="586"/>
    </row>
    <row r="791" spans="1:51" ht="24.75" customHeight="1" x14ac:dyDescent="0.15">
      <c r="A791" s="614"/>
      <c r="B791" s="615"/>
      <c r="C791" s="615"/>
      <c r="D791" s="615"/>
      <c r="E791" s="615"/>
      <c r="F791" s="616"/>
      <c r="G791" s="589" t="s">
        <v>664</v>
      </c>
      <c r="H791" s="590"/>
      <c r="I791" s="590"/>
      <c r="J791" s="590"/>
      <c r="K791" s="591"/>
      <c r="L791" s="581" t="s">
        <v>664</v>
      </c>
      <c r="M791" s="582"/>
      <c r="N791" s="582"/>
      <c r="O791" s="582"/>
      <c r="P791" s="582"/>
      <c r="Q791" s="582"/>
      <c r="R791" s="582"/>
      <c r="S791" s="582"/>
      <c r="T791" s="582"/>
      <c r="U791" s="582"/>
      <c r="V791" s="582"/>
      <c r="W791" s="582"/>
      <c r="X791" s="583"/>
      <c r="Y791" s="584">
        <v>61</v>
      </c>
      <c r="Z791" s="585"/>
      <c r="AA791" s="585"/>
      <c r="AB791" s="595"/>
      <c r="AC791" s="589" t="s">
        <v>685</v>
      </c>
      <c r="AD791" s="590"/>
      <c r="AE791" s="590"/>
      <c r="AF791" s="590"/>
      <c r="AG791" s="591"/>
      <c r="AH791" s="617" t="s">
        <v>685</v>
      </c>
      <c r="AI791" s="582"/>
      <c r="AJ791" s="582"/>
      <c r="AK791" s="582"/>
      <c r="AL791" s="582"/>
      <c r="AM791" s="582"/>
      <c r="AN791" s="582"/>
      <c r="AO791" s="582"/>
      <c r="AP791" s="582"/>
      <c r="AQ791" s="582"/>
      <c r="AR791" s="582"/>
      <c r="AS791" s="582"/>
      <c r="AT791" s="583"/>
      <c r="AU791" s="584" t="s">
        <v>685</v>
      </c>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8" t="s">
        <v>20</v>
      </c>
      <c r="H799" s="809"/>
      <c r="I799" s="809"/>
      <c r="J799" s="809"/>
      <c r="K799" s="809"/>
      <c r="L799" s="810"/>
      <c r="M799" s="811"/>
      <c r="N799" s="811"/>
      <c r="O799" s="811"/>
      <c r="P799" s="811"/>
      <c r="Q799" s="811"/>
      <c r="R799" s="811"/>
      <c r="S799" s="811"/>
      <c r="T799" s="811"/>
      <c r="U799" s="811"/>
      <c r="V799" s="811"/>
      <c r="W799" s="811"/>
      <c r="X799" s="812"/>
      <c r="Y799" s="813">
        <f>SUM(Y789:AB798)</f>
        <v>2994</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0</v>
      </c>
      <c r="AV799" s="814"/>
      <c r="AW799" s="814"/>
      <c r="AX799" s="816"/>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8"/>
      <c r="AY800">
        <f>COUNTA($G$802,$AC$802)</f>
        <v>0</v>
      </c>
    </row>
    <row r="801" spans="1:51" ht="24.75" hidden="1" customHeight="1" x14ac:dyDescent="0.15">
      <c r="A801" s="614"/>
      <c r="B801" s="615"/>
      <c r="C801" s="615"/>
      <c r="D801" s="615"/>
      <c r="E801" s="615"/>
      <c r="F801" s="616"/>
      <c r="G801" s="797"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3"/>
      <c r="AC801" s="797"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4"/>
      <c r="B802" s="615"/>
      <c r="C802" s="615"/>
      <c r="D802" s="615"/>
      <c r="E802" s="615"/>
      <c r="F802" s="616"/>
      <c r="G802" s="654"/>
      <c r="H802" s="655"/>
      <c r="I802" s="655"/>
      <c r="J802" s="655"/>
      <c r="K802" s="656"/>
      <c r="L802" s="817"/>
      <c r="M802" s="649"/>
      <c r="N802" s="649"/>
      <c r="O802" s="649"/>
      <c r="P802" s="649"/>
      <c r="Q802" s="649"/>
      <c r="R802" s="649"/>
      <c r="S802" s="649"/>
      <c r="T802" s="649"/>
      <c r="U802" s="649"/>
      <c r="V802" s="649"/>
      <c r="W802" s="649"/>
      <c r="X802" s="650"/>
      <c r="Y802" s="367"/>
      <c r="Z802" s="368"/>
      <c r="AA802" s="368"/>
      <c r="AB802" s="787"/>
      <c r="AC802" s="654"/>
      <c r="AD802" s="655"/>
      <c r="AE802" s="655"/>
      <c r="AF802" s="655"/>
      <c r="AG802" s="656"/>
      <c r="AH802" s="817"/>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8"/>
      <c r="AY813">
        <f>COUNTA($G$815,$AC$815)</f>
        <v>0</v>
      </c>
    </row>
    <row r="814" spans="1:51" ht="24.75" hidden="1" customHeight="1" x14ac:dyDescent="0.15">
      <c r="A814" s="614"/>
      <c r="B814" s="615"/>
      <c r="C814" s="615"/>
      <c r="D814" s="615"/>
      <c r="E814" s="615"/>
      <c r="F814" s="616"/>
      <c r="G814" s="797"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3"/>
      <c r="AC814" s="797"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4"/>
      <c r="B815" s="615"/>
      <c r="C815" s="615"/>
      <c r="D815" s="615"/>
      <c r="E815" s="615"/>
      <c r="F815" s="616"/>
      <c r="G815" s="654"/>
      <c r="H815" s="655"/>
      <c r="I815" s="655"/>
      <c r="J815" s="655"/>
      <c r="K815" s="656"/>
      <c r="L815" s="817"/>
      <c r="M815" s="649"/>
      <c r="N815" s="649"/>
      <c r="O815" s="649"/>
      <c r="P815" s="649"/>
      <c r="Q815" s="649"/>
      <c r="R815" s="649"/>
      <c r="S815" s="649"/>
      <c r="T815" s="649"/>
      <c r="U815" s="649"/>
      <c r="V815" s="649"/>
      <c r="W815" s="649"/>
      <c r="X815" s="650"/>
      <c r="Y815" s="367"/>
      <c r="Z815" s="368"/>
      <c r="AA815" s="368"/>
      <c r="AB815" s="787"/>
      <c r="AC815" s="654"/>
      <c r="AD815" s="655"/>
      <c r="AE815" s="655"/>
      <c r="AF815" s="655"/>
      <c r="AG815" s="656"/>
      <c r="AH815" s="817"/>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8"/>
      <c r="AY826">
        <f>COUNTA($G$828,$AC$828)</f>
        <v>0</v>
      </c>
    </row>
    <row r="827" spans="1:51" ht="24.75" hidden="1" customHeight="1" x14ac:dyDescent="0.15">
      <c r="A827" s="614"/>
      <c r="B827" s="615"/>
      <c r="C827" s="615"/>
      <c r="D827" s="615"/>
      <c r="E827" s="615"/>
      <c r="F827" s="616"/>
      <c r="G827" s="797"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3"/>
      <c r="AC827" s="797"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4"/>
      <c r="B828" s="615"/>
      <c r="C828" s="615"/>
      <c r="D828" s="615"/>
      <c r="E828" s="615"/>
      <c r="F828" s="616"/>
      <c r="G828" s="654"/>
      <c r="H828" s="655"/>
      <c r="I828" s="655"/>
      <c r="J828" s="655"/>
      <c r="K828" s="656"/>
      <c r="L828" s="817"/>
      <c r="M828" s="649"/>
      <c r="N828" s="649"/>
      <c r="O828" s="649"/>
      <c r="P828" s="649"/>
      <c r="Q828" s="649"/>
      <c r="R828" s="649"/>
      <c r="S828" s="649"/>
      <c r="T828" s="649"/>
      <c r="U828" s="649"/>
      <c r="V828" s="649"/>
      <c r="W828" s="649"/>
      <c r="X828" s="650"/>
      <c r="Y828" s="367"/>
      <c r="Z828" s="368"/>
      <c r="AA828" s="368"/>
      <c r="AB828" s="787"/>
      <c r="AC828" s="654"/>
      <c r="AD828" s="655"/>
      <c r="AE828" s="655"/>
      <c r="AF828" s="655"/>
      <c r="AG828" s="656"/>
      <c r="AH828" s="817"/>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165" customHeight="1" x14ac:dyDescent="0.15">
      <c r="A845" s="355">
        <v>1</v>
      </c>
      <c r="B845" s="355">
        <v>1</v>
      </c>
      <c r="C845" s="328" t="s">
        <v>667</v>
      </c>
      <c r="D845" s="328"/>
      <c r="E845" s="328"/>
      <c r="F845" s="328"/>
      <c r="G845" s="328"/>
      <c r="H845" s="328"/>
      <c r="I845" s="328"/>
      <c r="J845" s="329">
        <v>5010005003447</v>
      </c>
      <c r="K845" s="330"/>
      <c r="L845" s="330"/>
      <c r="M845" s="330"/>
      <c r="N845" s="330"/>
      <c r="O845" s="330"/>
      <c r="P845" s="344" t="s">
        <v>668</v>
      </c>
      <c r="Q845" s="331"/>
      <c r="R845" s="331"/>
      <c r="S845" s="331"/>
      <c r="T845" s="331"/>
      <c r="U845" s="331"/>
      <c r="V845" s="331"/>
      <c r="W845" s="331"/>
      <c r="X845" s="331"/>
      <c r="Y845" s="332">
        <v>2994</v>
      </c>
      <c r="Z845" s="333"/>
      <c r="AA845" s="333"/>
      <c r="AB845" s="334"/>
      <c r="AC845" s="335" t="s">
        <v>669</v>
      </c>
      <c r="AD845" s="336"/>
      <c r="AE845" s="336"/>
      <c r="AF845" s="336"/>
      <c r="AG845" s="336"/>
      <c r="AH845" s="351" t="s">
        <v>670</v>
      </c>
      <c r="AI845" s="352"/>
      <c r="AJ845" s="352"/>
      <c r="AK845" s="352"/>
      <c r="AL845" s="339" t="s">
        <v>670</v>
      </c>
      <c r="AM845" s="340"/>
      <c r="AN845" s="340"/>
      <c r="AO845" s="341"/>
      <c r="AP845" s="342" t="s">
        <v>670</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658</v>
      </c>
      <c r="F1110" s="354"/>
      <c r="G1110" s="354"/>
      <c r="H1110" s="354"/>
      <c r="I1110" s="354"/>
      <c r="J1110" s="329" t="s">
        <v>658</v>
      </c>
      <c r="K1110" s="330"/>
      <c r="L1110" s="330"/>
      <c r="M1110" s="330"/>
      <c r="N1110" s="330"/>
      <c r="O1110" s="330"/>
      <c r="P1110" s="344" t="s">
        <v>658</v>
      </c>
      <c r="Q1110" s="331"/>
      <c r="R1110" s="331"/>
      <c r="S1110" s="331"/>
      <c r="T1110" s="331"/>
      <c r="U1110" s="331"/>
      <c r="V1110" s="331"/>
      <c r="W1110" s="331"/>
      <c r="X1110" s="331"/>
      <c r="Y1110" s="332" t="s">
        <v>658</v>
      </c>
      <c r="Z1110" s="333"/>
      <c r="AA1110" s="333"/>
      <c r="AB1110" s="334"/>
      <c r="AC1110" s="335"/>
      <c r="AD1110" s="336"/>
      <c r="AE1110" s="336"/>
      <c r="AF1110" s="336"/>
      <c r="AG1110" s="336"/>
      <c r="AH1110" s="337" t="s">
        <v>658</v>
      </c>
      <c r="AI1110" s="338"/>
      <c r="AJ1110" s="338"/>
      <c r="AK1110" s="338"/>
      <c r="AL1110" s="339" t="s">
        <v>658</v>
      </c>
      <c r="AM1110" s="340"/>
      <c r="AN1110" s="340"/>
      <c r="AO1110" s="341"/>
      <c r="AP1110" s="342" t="s">
        <v>658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3">
      <formula>IF(RIGHT(TEXT(P14,"0.#"),1)=".",FALSE,TRUE)</formula>
    </cfRule>
    <cfRule type="expression" dxfId="2094" priority="14004">
      <formula>IF(RIGHT(TEXT(P14,"0.#"),1)=".",TRUE,FALSE)</formula>
    </cfRule>
  </conditionalFormatting>
  <conditionalFormatting sqref="AE32">
    <cfRule type="expression" dxfId="2093" priority="13993">
      <formula>IF(RIGHT(TEXT(AE32,"0.#"),1)=".",FALSE,TRUE)</formula>
    </cfRule>
    <cfRule type="expression" dxfId="2092" priority="13994">
      <formula>IF(RIGHT(TEXT(AE32,"0.#"),1)=".",TRUE,FALSE)</formula>
    </cfRule>
  </conditionalFormatting>
  <conditionalFormatting sqref="P18:AX18">
    <cfRule type="expression" dxfId="2091" priority="13879">
      <formula>IF(RIGHT(TEXT(P18,"0.#"),1)=".",FALSE,TRUE)</formula>
    </cfRule>
    <cfRule type="expression" dxfId="2090" priority="13880">
      <formula>IF(RIGHT(TEXT(P18,"0.#"),1)=".",TRUE,FALSE)</formula>
    </cfRule>
  </conditionalFormatting>
  <conditionalFormatting sqref="Y790">
    <cfRule type="expression" dxfId="2089" priority="13875">
      <formula>IF(RIGHT(TEXT(Y790,"0.#"),1)=".",FALSE,TRUE)</formula>
    </cfRule>
    <cfRule type="expression" dxfId="2088" priority="13876">
      <formula>IF(RIGHT(TEXT(Y790,"0.#"),1)=".",TRUE,FALSE)</formula>
    </cfRule>
  </conditionalFormatting>
  <conditionalFormatting sqref="Y799">
    <cfRule type="expression" dxfId="2087" priority="13871">
      <formula>IF(RIGHT(TEXT(Y799,"0.#"),1)=".",FALSE,TRUE)</formula>
    </cfRule>
    <cfRule type="expression" dxfId="2086" priority="13872">
      <formula>IF(RIGHT(TEXT(Y799,"0.#"),1)=".",TRUE,FALSE)</formula>
    </cfRule>
  </conditionalFormatting>
  <conditionalFormatting sqref="Y830:Y837 Y828 Y817:Y824 Y815 Y804:Y811 Y802">
    <cfRule type="expression" dxfId="2085" priority="13653">
      <formula>IF(RIGHT(TEXT(Y802,"0.#"),1)=".",FALSE,TRUE)</formula>
    </cfRule>
    <cfRule type="expression" dxfId="2084" priority="13654">
      <formula>IF(RIGHT(TEXT(Y802,"0.#"),1)=".",TRUE,FALSE)</formula>
    </cfRule>
  </conditionalFormatting>
  <conditionalFormatting sqref="P16:AQ17 P15:AX15 P13:AX13">
    <cfRule type="expression" dxfId="2083" priority="13701">
      <formula>IF(RIGHT(TEXT(P13,"0.#"),1)=".",FALSE,TRUE)</formula>
    </cfRule>
    <cfRule type="expression" dxfId="2082" priority="13702">
      <formula>IF(RIGHT(TEXT(P13,"0.#"),1)=".",TRUE,FALSE)</formula>
    </cfRule>
  </conditionalFormatting>
  <conditionalFormatting sqref="P19:AJ19">
    <cfRule type="expression" dxfId="2081" priority="13699">
      <formula>IF(RIGHT(TEXT(P19,"0.#"),1)=".",FALSE,TRUE)</formula>
    </cfRule>
    <cfRule type="expression" dxfId="2080" priority="13700">
      <formula>IF(RIGHT(TEXT(P19,"0.#"),1)=".",TRUE,FALSE)</formula>
    </cfRule>
  </conditionalFormatting>
  <conditionalFormatting sqref="AE101 AQ101">
    <cfRule type="expression" dxfId="2079" priority="13691">
      <formula>IF(RIGHT(TEXT(AE101,"0.#"),1)=".",FALSE,TRUE)</formula>
    </cfRule>
    <cfRule type="expression" dxfId="2078" priority="13692">
      <formula>IF(RIGHT(TEXT(AE101,"0.#"),1)=".",TRUE,FALSE)</formula>
    </cfRule>
  </conditionalFormatting>
  <conditionalFormatting sqref="Y791:Y798 Y789">
    <cfRule type="expression" dxfId="2077" priority="13677">
      <formula>IF(RIGHT(TEXT(Y789,"0.#"),1)=".",FALSE,TRUE)</formula>
    </cfRule>
    <cfRule type="expression" dxfId="2076" priority="13678">
      <formula>IF(RIGHT(TEXT(Y789,"0.#"),1)=".",TRUE,FALSE)</formula>
    </cfRule>
  </conditionalFormatting>
  <conditionalFormatting sqref="AU790">
    <cfRule type="expression" dxfId="2075" priority="13675">
      <formula>IF(RIGHT(TEXT(AU790,"0.#"),1)=".",FALSE,TRUE)</formula>
    </cfRule>
    <cfRule type="expression" dxfId="2074" priority="13676">
      <formula>IF(RIGHT(TEXT(AU790,"0.#"),1)=".",TRUE,FALSE)</formula>
    </cfRule>
  </conditionalFormatting>
  <conditionalFormatting sqref="AU799">
    <cfRule type="expression" dxfId="2073" priority="13673">
      <formula>IF(RIGHT(TEXT(AU799,"0.#"),1)=".",FALSE,TRUE)</formula>
    </cfRule>
    <cfRule type="expression" dxfId="2072" priority="13674">
      <formula>IF(RIGHT(TEXT(AU799,"0.#"),1)=".",TRUE,FALSE)</formula>
    </cfRule>
  </conditionalFormatting>
  <conditionalFormatting sqref="AU791:AU798 AU789">
    <cfRule type="expression" dxfId="2071" priority="13671">
      <formula>IF(RIGHT(TEXT(AU789,"0.#"),1)=".",FALSE,TRUE)</formula>
    </cfRule>
    <cfRule type="expression" dxfId="2070" priority="13672">
      <formula>IF(RIGHT(TEXT(AU789,"0.#"),1)=".",TRUE,FALSE)</formula>
    </cfRule>
  </conditionalFormatting>
  <conditionalFormatting sqref="Y829 Y816 Y803">
    <cfRule type="expression" dxfId="2069" priority="13657">
      <formula>IF(RIGHT(TEXT(Y803,"0.#"),1)=".",FALSE,TRUE)</formula>
    </cfRule>
    <cfRule type="expression" dxfId="2068" priority="13658">
      <formula>IF(RIGHT(TEXT(Y803,"0.#"),1)=".",TRUE,FALSE)</formula>
    </cfRule>
  </conditionalFormatting>
  <conditionalFormatting sqref="Y838 Y825 Y812">
    <cfRule type="expression" dxfId="2067" priority="13655">
      <formula>IF(RIGHT(TEXT(Y812,"0.#"),1)=".",FALSE,TRUE)</formula>
    </cfRule>
    <cfRule type="expression" dxfId="2066" priority="13656">
      <formula>IF(RIGHT(TEXT(Y812,"0.#"),1)=".",TRUE,FALSE)</formula>
    </cfRule>
  </conditionalFormatting>
  <conditionalFormatting sqref="AU829 AU816 AU803">
    <cfRule type="expression" dxfId="2065" priority="13651">
      <formula>IF(RIGHT(TEXT(AU803,"0.#"),1)=".",FALSE,TRUE)</formula>
    </cfRule>
    <cfRule type="expression" dxfId="2064" priority="13652">
      <formula>IF(RIGHT(TEXT(AU803,"0.#"),1)=".",TRUE,FALSE)</formula>
    </cfRule>
  </conditionalFormatting>
  <conditionalFormatting sqref="AU838 AU825 AU812">
    <cfRule type="expression" dxfId="2063" priority="13649">
      <formula>IF(RIGHT(TEXT(AU812,"0.#"),1)=".",FALSE,TRUE)</formula>
    </cfRule>
    <cfRule type="expression" dxfId="2062" priority="13650">
      <formula>IF(RIGHT(TEXT(AU812,"0.#"),1)=".",TRUE,FALSE)</formula>
    </cfRule>
  </conditionalFormatting>
  <conditionalFormatting sqref="AU830:AU837 AU828 AU817:AU824 AU815 AU804:AU811 AU802">
    <cfRule type="expression" dxfId="2061" priority="13647">
      <formula>IF(RIGHT(TEXT(AU802,"0.#"),1)=".",FALSE,TRUE)</formula>
    </cfRule>
    <cfRule type="expression" dxfId="2060" priority="13648">
      <formula>IF(RIGHT(TEXT(AU802,"0.#"),1)=".",TRUE,FALSE)</formula>
    </cfRule>
  </conditionalFormatting>
  <conditionalFormatting sqref="AM87">
    <cfRule type="expression" dxfId="2059" priority="13301">
      <formula>IF(RIGHT(TEXT(AM87,"0.#"),1)=".",FALSE,TRUE)</formula>
    </cfRule>
    <cfRule type="expression" dxfId="2058" priority="13302">
      <formula>IF(RIGHT(TEXT(AM87,"0.#"),1)=".",TRUE,FALSE)</formula>
    </cfRule>
  </conditionalFormatting>
  <conditionalFormatting sqref="AE55">
    <cfRule type="expression" dxfId="2057" priority="13369">
      <formula>IF(RIGHT(TEXT(AE55,"0.#"),1)=".",FALSE,TRUE)</formula>
    </cfRule>
    <cfRule type="expression" dxfId="2056" priority="13370">
      <formula>IF(RIGHT(TEXT(AE55,"0.#"),1)=".",TRUE,FALSE)</formula>
    </cfRule>
  </conditionalFormatting>
  <conditionalFormatting sqref="AI55">
    <cfRule type="expression" dxfId="2055" priority="13367">
      <formula>IF(RIGHT(TEXT(AI55,"0.#"),1)=".",FALSE,TRUE)</formula>
    </cfRule>
    <cfRule type="expression" dxfId="2054" priority="13368">
      <formula>IF(RIGHT(TEXT(AI55,"0.#"),1)=".",TRUE,FALSE)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AM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656</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656</v>
      </c>
      <c r="R4" s="13" t="str">
        <f t="shared" si="3"/>
        <v>補助</v>
      </c>
      <c r="S4" s="13" t="str">
        <f t="shared" si="4"/>
        <v>補助</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補助</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656</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安武 萌実(yasutake-moemi.a02)</dc:creator>
  <cp:lastModifiedBy>厚生労働省ネットワークシステム</cp:lastModifiedBy>
  <cp:lastPrinted>2021-08-17T01:53:41Z</cp:lastPrinted>
  <dcterms:created xsi:type="dcterms:W3CDTF">2012-03-13T00:50:25Z</dcterms:created>
  <dcterms:modified xsi:type="dcterms:W3CDTF">2021-08-27T02:46:57Z</dcterms:modified>
</cp:coreProperties>
</file>