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1 最終公表\03 特別室\0827リバイス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<sst xmlns="http://schemas.openxmlformats.org/spreadsheetml/2006/main" count="3155" uniqueCount="830">
  <si>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</si>
  <si>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</si>
  <si>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</si>
  <si>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</si>
  <si>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</si>
  <si>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</si>
  <si>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</si>
  <si>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</si>
  <si>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</si>
  <si>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</si>
  <si>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</si>
  <si>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</si>
  <si>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</si>
  <si>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</si>
  <si>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</si>
  <si>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</si>
  <si>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</si>
  <si>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</si>
  <si>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</si>
  <si>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</si>
  <si>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</si>
  <si>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</si>
  <si>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</si>
  <si>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</si>
  <si>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</si>
  <si>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</si>
  <si>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</si>
  <si>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</si>
  <si>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</si>
  <si>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</si>
  <si>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</si>
  <si>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</si>
  <si>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</si>
  <si>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</si>
  <si>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</si>
  <si>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</si>
  <si>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</si>
  <si>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</si>
  <si>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</si>
  <si>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</si>
  <si>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</si>
  <si>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</si>
  <si>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</si>
  <si>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</si>
  <si>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</si>
  <si>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</si>
  <si>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</si>
  <si>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</si>
  <si>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</si>
  <si>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</si>
  <si>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</si>
  <si>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</si>
  <si>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</si>
  <si>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</si>
  <si>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</si>
  <si>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</si>
  <si>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</si>
  <si>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</si>
  <si>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</si>
  <si>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</si>
  <si>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</si>
  <si>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</si>
  <si>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</si>
  <si>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</si>
  <si>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</si>
  <si>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</si>
  <si>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</si>
  <si>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</si>
  <si>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</si>
  <si>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</si>
  <si>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</si>
  <si>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</si>
  <si>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</si>
  <si>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</si>
  <si>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</si>
  <si>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</si>
  <si>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</si>
  <si>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</si>
  <si>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</si>
  <si>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</si>
  <si>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</si>
  <si>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</si>
  <si>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</si>
  <si>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</si>
  <si>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</si>
  <si>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</si>
  <si>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</si>
  <si>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</si>
  <si>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</si>
  <si>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</si>
  <si>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</si>
  <si>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</si>
  <si>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</si>
  <si>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</si>
  <si>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</si>
  <si>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</si>
  <si>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</si>
  <si>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</si>
  <si>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</si>
  <si>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</si>
  <si>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</si>
  <si>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</si>
  <si>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</si>
  <si>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</si>
  <si>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</si>
  <si>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</si>
  <si>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</si>
  <si>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</si>
  <si>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</si>
  <si>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</si>
  <si>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</si>
  <si>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</si>
  <si>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</si>
  <si>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</si>
  <si>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</si>
  <si>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</si>
  <si>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</si>
  <si>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</si>
  <si>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</si>
  <si>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</si>
  <si>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</si>
  <si>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</si>
  <si>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</si>
  <si>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</si>
  <si>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</si>
  <si>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</si>
  <si>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</si>
  <si>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</si>
  <si>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</si>
  <si>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</si>
  <si>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</si>
  <si>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</si>
  <si>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</si>
  <si>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</si>
  <si>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</si>
  <si>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</si>
  <si>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</si>
  <si>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</si>
  <si>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</si>
  <si>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</si>
  <si>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</si>
  <si>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</si>
  <si>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</si>
  <si>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</si>
  <si>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</si>
  <si>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</si>
  <si>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</si>
  <si>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</si>
  <si>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</si>
  <si>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</si>
  <si>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</si>
  <si>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</si>
  <si>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</si>
  <si>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</si>
  <si>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</si>
  <si>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</si>
  <si>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</si>
  <si>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</si>
  <si>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</si>
  <si>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</si>
  <si>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</si>
  <si>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</si>
  <si>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</si>
  <si>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</si>
  <si>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</si>
  <si>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</si>
  <si>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</si>
  <si>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</si>
  <si>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</si>
  <si>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</si>
  <si>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</si>
  <si>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</si>
  <si>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</si>
  <si>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</si>
  <si>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</si>
  <si>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</si>
  <si>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</si>
  <si>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</si>
  <si>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</si>
  <si>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</si>
  <si>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</si>
  <si>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</si>
  <si>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</si>
  <si>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</si>
  <si>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</si>
  <si>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</si>
  <si>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</si>
  <si>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</si>
  <si>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</si>
  <si>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</si>
  <si>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</si>
  <si>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</si>
  <si>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</si>
  <si>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</si>
  <si>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</si>
  <si>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</si>
  <si>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</si>
  <si>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</si>
  <si>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</si>
  <si>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</si>
  <si>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</si>
  <si>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</si>
  <si>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</si>
  <si>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</si>
  <si>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</si>
  <si>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</si>
  <si>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</si>
  <si>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</si>
  <si>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</si>
  <si>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</si>
  <si>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</si>
  <si>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</si>
  <si>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</si>
  <si>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</si>
  <si>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</si>
  <si>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</si>
  <si>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</si>
  <si>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</si>
  <si>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</si>
  <si>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</si>
  <si>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</si>
  <si>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</si>
  <si>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</si>
  <si>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</si>
  <si>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</si>
  <si>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</si>
  <si>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</si>
  <si>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</si>
  <si>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</si>
  <si>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</si>
  <si>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</si>
  <si>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</si>
  <si>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</si>
  <si>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</si>
  <si>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</si>
  <si>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</si>
  <si>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</si>
  <si>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</si>
  <si>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</si>
  <si>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</si>
  <si>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</si>
  <si>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</si>
  <si>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</si>
  <si>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</si>
  <si>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</si>
  <si>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</si>
  <si>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</si>
  <si>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</si>
  <si>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</si>
  <si>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</si>
  <si>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</si>
  <si>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</si>
  <si>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</si>
  <si>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</si>
  <si>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</si>
  <si>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</si>
  <si>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</si>
  <si>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</si>
  <si>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</si>
  <si>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</si>
  <si>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</si>
  <si>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</si>
  <si>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</si>
  <si>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</si>
  <si>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</si>
  <si>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</si>
  <si>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</si>
  <si>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</si>
  <si>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</si>
  <si>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</si>
  <si>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</si>
  <si>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</si>
  <si>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</si>
  <si>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</si>
  <si>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</si>
  <si>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</si>
  <si>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</si>
  <si>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</si>
  <si>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</si>
  <si>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</si>
  <si>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</si>
  <si>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</si>
  <si>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</si>
  <si>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</si>
  <si>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</si>
  <si>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</si>
  <si>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</si>
  <si>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</si>
  <si>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</si>
  <si>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</si>
  <si>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</si>
  <si>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</si>
  <si>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</si>
  <si>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</si>
  <si>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</si>
  <si>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</si>
  <si>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</si>
  <si>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</si>
  <si>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</si>
  <si>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</si>
  <si>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</si>
  <si>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</si>
  <si>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</si>
  <si>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</si>
  <si>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</si>
  <si>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</si>
  <si>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</si>
  <si>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</si>
  <si>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</si>
  <si>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</si>
  <si>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</si>
  <si>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</si>
  <si>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</si>
  <si>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</si>
  <si>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</si>
  <si>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</si>
  <si>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</si>
  <si>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</si>
  <si>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</si>
  <si>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</si>
  <si>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</si>
  <si>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</si>
  <si>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</si>
  <si>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</si>
  <si>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</si>
  <si>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</si>
  <si>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</si>
  <si>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</si>
  <si>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</si>
  <si>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</si>
  <si>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</si>
  <si>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</si>
  <si>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</si>
  <si>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</si>
  <si>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</si>
  <si>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</si>
  <si>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</si>
  <si>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</si>
  <si>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</si>
  <si>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</si>
  <si>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</si>
  <si>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</si>
  <si>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</si>
  <si>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</si>
  <si>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</si>
  <si>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</si>
  <si>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</si>
  <si>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</si>
  <si>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</si>
  <si>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</si>
  <si>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</si>
  <si>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</si>
  <si>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</si>
  <si>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</si>
  <si>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</si>
  <si>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</si>
  <si>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</si>
  <si>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</si>
  <si>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</si>
  <si>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</si>
  <si>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</si>
  <si>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</si>
  <si>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</si>
  <si>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</si>
  <si>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</si>
  <si>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</si>
  <si>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</si>
  <si>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</si>
  <si>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</si>
  <si>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</si>
  <si>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</si>
  <si>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</si>
  <si>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</si>
  <si>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</si>
  <si>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</si>
  <si>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</si>
  <si>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</si>
  <si>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</si>
  <si>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</si>
  <si>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</si>
  <si>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</si>
  <si>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</si>
  <si>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</si>
  <si>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</si>
  <si>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</si>
  <si>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</si>
  <si>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</si>
  <si>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</si>
  <si>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</si>
  <si>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</si>
  <si>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</si>
  <si>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</si>
  <si>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</si>
  <si>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</si>
  <si>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</si>
  <si>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</si>
  <si>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</si>
  <si>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</si>
  <si>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</si>
  <si>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</si>
  <si>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</si>
  <si>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</si>
  <si>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</si>
  <si>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</si>
  <si>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</si>
  <si>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</si>
  <si>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</si>
  <si>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</si>
  <si>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</si>
  <si>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</si>
  <si>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</si>
  <si>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</si>
  <si>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</si>
  <si>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</si>
  <si>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</si>
  <si>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</si>
  <si>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</si>
  <si>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</si>
  <si>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</si>
  <si>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</si>
  <si>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</si>
  <si>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</si>
  <si>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</si>
  <si>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</si>
  <si>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</si>
  <si>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</si>
  <si>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</si>
  <si>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</si>
  <si>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</si>
  <si>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</si>
  <si>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</si>
  <si>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</si>
  <si>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</si>
  <si>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</si>
  <si>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</si>
  <si>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</si>
  <si>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</si>
  <si>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</si>
  <si>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</si>
  <si>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</si>
  <si>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</si>
  <si>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</si>
  <si>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</si>
  <si>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</si>
  <si>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</si>
  <si>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</si>
  <si>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</si>
  <si>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</si>
  <si>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</si>
  <si>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</si>
  <si>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</si>
  <si>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</si>
  <si>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</si>
  <si>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</si>
  <si>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</si>
  <si>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</si>
  <si>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</si>
  <si>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</si>
  <si>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</si>
  <si>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</si>
  <si>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</si>
  <si>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</si>
  <si>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</si>
  <si>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</si>
  <si>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</si>
  <si>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</si>
  <si>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</si>
  <si>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</si>
  <si>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</si>
  <si>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</si>
  <si>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</si>
  <si>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</si>
  <si>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</si>
  <si>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</si>
  <si>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</si>
  <si>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</si>
  <si>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</si>
  <si>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</si>
  <si>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</si>
  <si>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</si>
  <si>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</si>
  <si>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</si>
  <si>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</si>
  <si>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</si>
  <si>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</si>
  <si>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</si>
  <si>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</si>
  <si>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</si>
  <si>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</si>
  <si>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</si>
  <si>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</si>
  <si>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</si>
  <si>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</si>
  <si>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</si>
  <si>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</si>
  <si>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</si>
  <si>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</si>
  <si>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</si>
  <si>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</si>
  <si>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</si>
  <si>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</si>
  <si>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</si>
  <si>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</si>
  <si>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</si>
  <si>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</si>
  <si>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</si>
  <si>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</si>
  <si>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</si>
  <si>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</si>
  <si>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</si>
  <si>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</si>
  <si>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</si>
  <si>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</si>
  <si>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</si>
  <si>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</si>
  <si>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</si>
  <si>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</si>
  <si>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</si>
  <si>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</si>
  <si>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</si>
  <si>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</si>
  <si>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</si>
  <si>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</si>
  <si>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</si>
  <si>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</si>
  <si>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</si>
  <si>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</si>
  <si>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</si>
  <si>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</si>
  <si>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</si>
  <si>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</si>
  <si>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</si>
  <si>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</si>
  <si>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</si>
  <si>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</si>
  <si>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</si>
  <si>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</si>
  <si>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</si>
  <si>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</si>
  <si>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</si>
  <si>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</si>
  <si>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</si>
  <si>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</si>
  <si>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</si>
  <si>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</si>
  <si>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</si>
  <si>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</si>
  <si>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</si>
  <si>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</si>
  <si>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</si>
  <si>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</si>
  <si>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</si>
  <si>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</si>
  <si>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</si>
  <si>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</si>
  <si>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</si>
  <si>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</si>
  <si>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</si>
  <si>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</si>
  <si>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</si>
  <si>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</si>
  <si>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</si>
  <si>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</si>
  <si>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</si>
  <si>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</si>
  <si>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</si>
  <si>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</si>
  <si>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</si>
  <si>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</si>
  <si>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</si>
  <si>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</si>
  <si>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</si>
  <si>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</si>
  <si>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</si>
  <si>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</si>
  <si>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</si>
  <si>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</si>
  <si>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</si>
  <si>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</si>
  <si>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</si>
  <si>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</si>
  <si>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</si>
  <si>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</si>
  <si>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</si>
  <si>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</si>
  <si>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</si>
  <si>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</si>
  <si>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</si>
  <si>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</si>
  <si>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</si>
  <si>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</si>
  <si>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</si>
  <si>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</si>
  <si>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</si>
  <si>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</si>
  <si>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</si>
  <si>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</si>
  <si>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</si>
  <si>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</si>
  <si>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</si>
  <si>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</si>
  <si>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</si>
  <si>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</si>
  <si>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</si>
  <si>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</si>
  <si>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</si>
  <si>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</si>
  <si>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</si>
  <si>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</si>
  <si>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</si>
  <si>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</si>
  <si>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</si>
  <si>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</si>
  <si>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</si>
  <si>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</si>
  <si>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</si>
  <si>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</si>
  <si>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</si>
  <si>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</si>
  <si>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</si>
  <si>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</si>
  <si>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</si>
  <si>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</si>
  <si>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</si>
  <si>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</si>
  <si>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</si>
  <si>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</si>
  <si>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</si>
  <si>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</si>
  <si>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</si>
  <si>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</si>
  <si>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</si>
  <si>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</si>
  <si>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</si>
  <si>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</si>
  <si>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</si>
  <si>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</si>
  <si>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</si>
  <si>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</si>
  <si>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</si>
  <si>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</si>
  <si>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</si>
  <si>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</si>
  <si>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</si>
  <si>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</si>
  <si>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</si>
  <si>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</si>
  <si>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</si>
  <si>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</si>
  <si>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</si>
  <si>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</si>
  <si>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</si>
  <si>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</si>
  <si>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</si>
  <si>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</si>
  <si>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</si>
  <si>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</si>
  <si>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</si>
  <si>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</si>
  <si>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</si>
  <si>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</si>
  <si>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</si>
  <si>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</si>
  <si>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</si>
  <si>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</si>
  <si>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</si>
  <si>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</si>
  <si>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</si>
  <si>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</si>
  <si>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</si>
  <si>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</si>
  <si>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</si>
  <si>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</si>
  <si>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</si>
  <si>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</si>
  <si>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</si>
  <si>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</si>
  <si>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</si>
  <si>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</si>
  <si>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</si>
  <si>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</si>
  <si>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</si>
  <si>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</si>
  <si>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</si>
  <si>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</si>
  <si>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</si>
  <si>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</si>
  <si>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</si>
  <si>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</si>
  <si>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</si>
  <si>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</si>
  <si>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</si>
  <si>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</si>
  <si>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</si>
  <si>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</si>
  <si>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</si>
  <si>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</si>
  <si>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</si>
  <si>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</si>
  <si>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</si>
  <si>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</si>
  <si>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</si>
  <si>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</si>
  <si>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</si>
  <si>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</si>
  <si>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</si>
  <si>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</si>
  <si>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</si>
  <si>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</si>
  <si>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</si>
  <si>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障害者職業能力開発校設備等</t>
  </si>
  <si>
    <t>人材開発統括官</t>
  </si>
  <si>
    <t>昭和22年度</t>
  </si>
  <si>
    <t>終了予定なし</t>
  </si>
  <si>
    <t>特別支援室</t>
  </si>
  <si>
    <t>職業能力開発促進法第16条第1項、労働者災害補償保険法第29条第1項第1号</t>
  </si>
  <si>
    <t>障害者基本計画（平成30年3月閣議決定）</t>
  </si>
  <si>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</si>
  <si>
    <t>-</t>
  </si>
  <si>
    <t>施設整備費</t>
  </si>
  <si>
    <t>土地建物借料</t>
  </si>
  <si>
    <t>施設施工庁費</t>
  </si>
  <si>
    <t>障害者職業能力開発校の修了者の就職率70％</t>
  </si>
  <si>
    <t>障害者職業能力開発校の修了者の就職率
（就職者数/訓練修了者数）</t>
  </si>
  <si>
    <t>定例業務報告（厚生労働省調べ）</t>
  </si>
  <si>
    <t>施設・機器整備箇所数</t>
  </si>
  <si>
    <t>箇所</t>
  </si>
  <si>
    <t>X「執行額」／Y「施設/機器整備箇所数」　　　　　　　　　　　　　</t>
    <phoneticPr fontId="5"/>
  </si>
  <si>
    <t>円</t>
  </si>
  <si>
    <t>　　　X/Y</t>
    <phoneticPr fontId="5"/>
  </si>
  <si>
    <t>526,867,367/10</t>
  </si>
  <si>
    <t>1,080,383,968/12</t>
  </si>
  <si>
    <t>労働災害に被災した労働者等に対し必要な保険給付を行うとともに、その社会復帰の促進等を図ること（Ⅲ－３）</t>
  </si>
  <si>
    <t>被災労働者等の社会復帰促進・援護等を図ること（Ⅲ-３－２）</t>
  </si>
  <si>
    <t>障害者職業能力開発校の修了者の就職率
(就職者数/訓練修了者数)</t>
  </si>
  <si>
    <t>独立行政法人高齢・障害・求職者雇用支援機構障害者職業能力開発勘定運営費交付金</t>
  </si>
  <si>
    <t>独立行政法人高齢・障害・求職者雇用支援機構職業能力開発勘定運営費交付金</t>
  </si>
  <si>
    <t>障害者職業能力開発校運営委託費</t>
  </si>
  <si>
    <t>職業評価部門施設経費</t>
  </si>
  <si>
    <t>－</t>
  </si>
  <si>
    <t>717</t>
  </si>
  <si>
    <t>619</t>
  </si>
  <si>
    <t>628</t>
  </si>
  <si>
    <t>617</t>
  </si>
  <si>
    <t>441</t>
  </si>
  <si>
    <t>○</t>
  </si>
  <si>
    <t>特別支援室長　津崎　僚二</t>
    <phoneticPr fontId="5"/>
  </si>
  <si>
    <t>-</t>
    <phoneticPr fontId="5"/>
  </si>
  <si>
    <t>情報処理業務庁費</t>
    <rPh sb="0" eb="2">
      <t>ジョウホウ</t>
    </rPh>
    <rPh sb="2" eb="4">
      <t>ショリ</t>
    </rPh>
    <rPh sb="4" eb="6">
      <t>ギョウム</t>
    </rPh>
    <rPh sb="6" eb="8">
      <t>チョウヒ</t>
    </rPh>
    <phoneticPr fontId="5"/>
  </si>
  <si>
    <t>庁費</t>
    <rPh sb="0" eb="2">
      <t>チョウヒ</t>
    </rPh>
    <phoneticPr fontId="5"/>
  </si>
  <si>
    <t>834,522,000円／13</t>
    <rPh sb="11" eb="12">
      <t>エン</t>
    </rPh>
    <phoneticPr fontId="5"/>
  </si>
  <si>
    <t>本施策は、労災勘定の社会復帰促進等事業を全般的に評価しているところ、障害者職業能力開発校設備等は、本施策を構成する事業の一つである。</t>
  </si>
  <si>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</si>
  <si>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</si>
  <si>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 xml:space="preserve">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施設及び訓練機器について必要な整備・更新をおこなうもの。   </t>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</si>
  <si>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</si>
  <si>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t>
  </si>
  <si>
    <t>施設整備や訓練機器の更新費用など、真に必要な経費に限定されている。</t>
    <phoneticPr fontId="5"/>
  </si>
  <si>
    <t>中期目標等に基づき業務運営の効率化を図っているところである。</t>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</si>
  <si>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</si>
  <si>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点検対象外</t>
    <rPh sb="0" eb="2">
      <t>テンケン</t>
    </rPh>
    <rPh sb="2" eb="5">
      <t>タイショウガイ</t>
    </rPh>
    <phoneticPr fontId="5"/>
  </si>
  <si>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</si>
  <si>
    <t>引き続き効果的・効率的な業務運営に努める。</t>
  </si>
  <si>
    <t>土地建物借料</t>
    <rPh sb="0" eb="2">
      <t>トチ</t>
    </rPh>
    <rPh sb="2" eb="4">
      <t>タテモノ</t>
    </rPh>
    <rPh sb="4" eb="6">
      <t>シャクリョウ</t>
    </rPh>
    <phoneticPr fontId="5"/>
  </si>
  <si>
    <t>中央障害者職業能力開発校土地借料</t>
    <rPh sb="0" eb="2">
      <t>チュウオウ</t>
    </rPh>
    <rPh sb="2" eb="5">
      <t>ショウガイシャ</t>
    </rPh>
    <rPh sb="5" eb="7">
      <t>ショクギョウ</t>
    </rPh>
    <rPh sb="7" eb="9">
      <t>ノウリョク</t>
    </rPh>
    <rPh sb="9" eb="11">
      <t>カイハツ</t>
    </rPh>
    <rPh sb="11" eb="12">
      <t>コウ</t>
    </rPh>
    <rPh sb="12" eb="14">
      <t>トチ</t>
    </rPh>
    <rPh sb="14" eb="16">
      <t>シャクリョウ</t>
    </rPh>
    <phoneticPr fontId="5"/>
  </si>
  <si>
    <t>厚生労働省（一般会計）</t>
    <rPh sb="0" eb="2">
      <t>コウセイ</t>
    </rPh>
    <rPh sb="2" eb="5">
      <t>ロウドウショウ</t>
    </rPh>
    <rPh sb="6" eb="8">
      <t>イッパン</t>
    </rPh>
    <rPh sb="8" eb="10">
      <t>カイケイ</t>
    </rPh>
    <phoneticPr fontId="5"/>
  </si>
  <si>
    <t>-</t>
    <phoneticPr fontId="5"/>
  </si>
  <si>
    <t>－</t>
    <phoneticPr fontId="5"/>
  </si>
  <si>
    <t>厚労</t>
  </si>
  <si>
    <t>△</t>
  </si>
  <si>
    <t>有</t>
  </si>
  <si>
    <t>大部分は一般競争入札（最低価格）で選定を行っている。一部、少額工事やメーカーによる部品製造の交換工事のため随意契約となった案件があった。一社応札となった案件もあったことから、適切な公告期間を設定し、多くの事業者が参入可能となるよう引き続き努めることとする。</t>
    <phoneticPr fontId="5"/>
  </si>
  <si>
    <t>-</t>
    <phoneticPr fontId="5"/>
  </si>
  <si>
    <t>612</t>
    <phoneticPr fontId="5"/>
  </si>
  <si>
    <t>613</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</si>
  <si>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とは異なる事業であり、役割分担は適切なものとなっている。</t>
    <phoneticPr fontId="5"/>
  </si>
  <si>
    <t>一者応札となった要因を分析し、改善を図ること。</t>
    <phoneticPr fontId="5"/>
  </si>
  <si>
    <t xml:space="preserve"> </t>
    <phoneticPr fontId="5"/>
  </si>
  <si>
    <t>930,185,317/13</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</si>
  <si>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である。</t>
    <rPh sb="125" eb="127">
      <t>ダトウ</t>
    </rPh>
    <phoneticPr fontId="5"/>
  </si>
  <si>
    <t>予定されていた施設・機器整備が一部実施されなかったため。</t>
    <rPh sb="0" eb="2">
      <t>ヨテイ</t>
    </rPh>
    <rPh sb="7" eb="9">
      <t>シセツ</t>
    </rPh>
    <rPh sb="10" eb="12">
      <t>キキ</t>
    </rPh>
    <rPh sb="12" eb="14">
      <t>セイビ</t>
    </rPh>
    <rPh sb="15" eb="17">
      <t>イチブ</t>
    </rPh>
    <rPh sb="17" eb="19">
      <t>ジッシ</t>
    </rPh>
    <phoneticPr fontId="5"/>
  </si>
  <si>
    <t>職業能力開発校から必要とされる整備等を聴取して、緊急度の高いものから執行しており、見込み通りの実績となっている。</t>
    <rPh sb="0" eb="2">
      <t>ショクギョウ</t>
    </rPh>
    <rPh sb="2" eb="4">
      <t>ノウリョク</t>
    </rPh>
    <rPh sb="4" eb="6">
      <t>カイハツ</t>
    </rPh>
    <rPh sb="6" eb="7">
      <t>コウ</t>
    </rPh>
    <rPh sb="9" eb="11">
      <t>ヒツヨウ</t>
    </rPh>
    <rPh sb="15" eb="17">
      <t>セイビ</t>
    </rPh>
    <rPh sb="17" eb="18">
      <t>トウ</t>
    </rPh>
    <rPh sb="19" eb="21">
      <t>チョウシュ</t>
    </rPh>
    <rPh sb="24" eb="27">
      <t>キンキュウド</t>
    </rPh>
    <rPh sb="28" eb="29">
      <t>タカ</t>
    </rPh>
    <rPh sb="34" eb="36">
      <t>シッコウ</t>
    </rPh>
    <rPh sb="41" eb="43">
      <t>ミコ</t>
    </rPh>
    <rPh sb="44" eb="45">
      <t>ドオ</t>
    </rPh>
    <rPh sb="47" eb="49">
      <t>ジッセキ</t>
    </rPh>
    <phoneticPr fontId="5"/>
  </si>
  <si>
    <t>複数社の応札があるよう、適切なスケジュール管理や必要な予算額の確保に取り組む。</t>
    <rPh sb="0" eb="3">
      <t>フクスウシャ</t>
    </rPh>
    <rPh sb="4" eb="6">
      <t>オウサツ</t>
    </rPh>
    <rPh sb="12" eb="14">
      <t>テキセツ</t>
    </rPh>
    <rPh sb="21" eb="23">
      <t>カンリ</t>
    </rPh>
    <rPh sb="24" eb="26">
      <t>ヒツヨウ</t>
    </rPh>
    <rPh sb="27" eb="30">
      <t>ヨサンガク</t>
    </rPh>
    <rPh sb="31" eb="33">
      <t>カクホ</t>
    </rPh>
    <rPh sb="34" eb="35">
      <t>ト</t>
    </rPh>
    <rPh sb="36" eb="37">
      <t>ク</t>
    </rPh>
    <phoneticPr fontId="5"/>
  </si>
  <si>
    <t>施設整備費</t>
    <rPh sb="0" eb="2">
      <t>シセツ</t>
    </rPh>
    <rPh sb="2" eb="5">
      <t>セイビヒ</t>
    </rPh>
    <phoneticPr fontId="5"/>
  </si>
  <si>
    <t>A.名工建設（株）東京支店</t>
    <rPh sb="2" eb="4">
      <t>メイコウ</t>
    </rPh>
    <rPh sb="4" eb="6">
      <t>ケンセツ</t>
    </rPh>
    <rPh sb="7" eb="8">
      <t>カブ</t>
    </rPh>
    <rPh sb="9" eb="11">
      <t>トウキョウ</t>
    </rPh>
    <rPh sb="11" eb="13">
      <t>シテン</t>
    </rPh>
    <phoneticPr fontId="5"/>
  </si>
  <si>
    <t>外壁・屋上防水改修工事（神奈川障害者職業能力開発校）</t>
    <rPh sb="0" eb="2">
      <t>ガイヘキ</t>
    </rPh>
    <rPh sb="3" eb="5">
      <t>オクジョウ</t>
    </rPh>
    <rPh sb="5" eb="7">
      <t>ボウスイ</t>
    </rPh>
    <rPh sb="7" eb="9">
      <t>カイシュウ</t>
    </rPh>
    <rPh sb="9" eb="11">
      <t>コウジ</t>
    </rPh>
    <rPh sb="12" eb="15">
      <t>カナガワ</t>
    </rPh>
    <rPh sb="15" eb="18">
      <t>ショウガイシャ</t>
    </rPh>
    <rPh sb="18" eb="20">
      <t>ショクギョウ</t>
    </rPh>
    <rPh sb="20" eb="22">
      <t>ノウリョク</t>
    </rPh>
    <rPh sb="22" eb="24">
      <t>カイハツ</t>
    </rPh>
    <rPh sb="24" eb="25">
      <t>コウ</t>
    </rPh>
    <phoneticPr fontId="5"/>
  </si>
  <si>
    <t>情報処理業務庁費</t>
    <rPh sb="0" eb="2">
      <t>ジョウホウ</t>
    </rPh>
    <rPh sb="2" eb="4">
      <t>ショリ</t>
    </rPh>
    <rPh sb="4" eb="6">
      <t>ギョウム</t>
    </rPh>
    <rPh sb="6" eb="8">
      <t>チョウヒ</t>
    </rPh>
    <phoneticPr fontId="5"/>
  </si>
  <si>
    <t>B.（株）紅和</t>
    <rPh sb="3" eb="4">
      <t>カブ</t>
    </rPh>
    <rPh sb="5" eb="6">
      <t>アカ</t>
    </rPh>
    <rPh sb="6" eb="7">
      <t>ワ</t>
    </rPh>
    <phoneticPr fontId="5"/>
  </si>
  <si>
    <t>C.厚生労働省（一般会計）</t>
    <phoneticPr fontId="5"/>
  </si>
  <si>
    <t>名工建設（株）東京支店</t>
    <phoneticPr fontId="5"/>
  </si>
  <si>
    <t>日本エレベーター製造（株）福岡営業所</t>
    <phoneticPr fontId="5"/>
  </si>
  <si>
    <t>日本オーチス・エレベータ（株）</t>
    <phoneticPr fontId="5"/>
  </si>
  <si>
    <t>アイグステック（株）</t>
    <phoneticPr fontId="5"/>
  </si>
  <si>
    <t>水島建設工業（株）</t>
    <phoneticPr fontId="5"/>
  </si>
  <si>
    <t>東洋建設工機（株）</t>
    <phoneticPr fontId="5"/>
  </si>
  <si>
    <t>（株）原田総合計画</t>
    <phoneticPr fontId="5"/>
  </si>
  <si>
    <t>扶桑電機（株）</t>
    <phoneticPr fontId="5"/>
  </si>
  <si>
    <t>建築改修その他工事（神奈川障害者職業能力開発校）</t>
    <rPh sb="0" eb="2">
      <t>ケンチク</t>
    </rPh>
    <rPh sb="2" eb="4">
      <t>カイシュウ</t>
    </rPh>
    <rPh sb="6" eb="7">
      <t>タ</t>
    </rPh>
    <rPh sb="7" eb="9">
      <t>コウジ</t>
    </rPh>
    <rPh sb="10" eb="13">
      <t>カナガワ</t>
    </rPh>
    <rPh sb="13" eb="16">
      <t>ショウガイシャ</t>
    </rPh>
    <rPh sb="16" eb="18">
      <t>ショクギョウ</t>
    </rPh>
    <rPh sb="18" eb="20">
      <t>ノウリョク</t>
    </rPh>
    <rPh sb="20" eb="22">
      <t>カイハツ</t>
    </rPh>
    <rPh sb="22" eb="23">
      <t>コウ</t>
    </rPh>
    <phoneticPr fontId="5"/>
  </si>
  <si>
    <t>エレベーター設備工事（福岡障害者職業能力開発校）</t>
    <rPh sb="6" eb="8">
      <t>セツビ</t>
    </rPh>
    <rPh sb="8" eb="10">
      <t>コウジ</t>
    </rPh>
    <rPh sb="11" eb="13">
      <t>フクオカ</t>
    </rPh>
    <rPh sb="13" eb="16">
      <t>ショウガイシャ</t>
    </rPh>
    <rPh sb="16" eb="18">
      <t>ショクギョウ</t>
    </rPh>
    <rPh sb="18" eb="20">
      <t>ノウリョク</t>
    </rPh>
    <rPh sb="20" eb="22">
      <t>カイハツ</t>
    </rPh>
    <rPh sb="22" eb="23">
      <t>コウ</t>
    </rPh>
    <phoneticPr fontId="5"/>
  </si>
  <si>
    <t>エレベーター改修工事（愛知障害者職業能力開発校）</t>
    <rPh sb="6" eb="8">
      <t>カイシュウ</t>
    </rPh>
    <rPh sb="8" eb="10">
      <t>コウジ</t>
    </rPh>
    <rPh sb="11" eb="13">
      <t>アイチ</t>
    </rPh>
    <rPh sb="13" eb="16">
      <t>ショウガイシャ</t>
    </rPh>
    <rPh sb="16" eb="18">
      <t>ショクギョウ</t>
    </rPh>
    <rPh sb="18" eb="20">
      <t>ノウリョク</t>
    </rPh>
    <rPh sb="20" eb="22">
      <t>カイハツ</t>
    </rPh>
    <rPh sb="22" eb="23">
      <t>コウ</t>
    </rPh>
    <phoneticPr fontId="5"/>
  </si>
  <si>
    <t>電気設備改修工事（神奈川障害者職業能力開発校）</t>
    <rPh sb="0" eb="2">
      <t>デンキ</t>
    </rPh>
    <rPh sb="2" eb="4">
      <t>セツビ</t>
    </rPh>
    <rPh sb="4" eb="6">
      <t>カイシュウ</t>
    </rPh>
    <rPh sb="6" eb="8">
      <t>コウジ</t>
    </rPh>
    <rPh sb="9" eb="12">
      <t>カナガワ</t>
    </rPh>
    <rPh sb="12" eb="15">
      <t>ショウガイシャ</t>
    </rPh>
    <rPh sb="15" eb="17">
      <t>ショクギョウ</t>
    </rPh>
    <rPh sb="17" eb="19">
      <t>ノウリョク</t>
    </rPh>
    <rPh sb="19" eb="21">
      <t>カイハツ</t>
    </rPh>
    <rPh sb="21" eb="22">
      <t>コウ</t>
    </rPh>
    <phoneticPr fontId="5"/>
  </si>
  <si>
    <t>三英電業(株)</t>
    <rPh sb="0" eb="2">
      <t>サンエイ</t>
    </rPh>
    <rPh sb="2" eb="4">
      <t>デンギョウ</t>
    </rPh>
    <rPh sb="4" eb="7">
      <t>カブ</t>
    </rPh>
    <phoneticPr fontId="5"/>
  </si>
  <si>
    <t>自動火災報知器設備改修工事（国立職業リハビリテーションセンター）</t>
    <rPh sb="0" eb="2">
      <t>ジドウ</t>
    </rPh>
    <rPh sb="2" eb="4">
      <t>カサイ</t>
    </rPh>
    <rPh sb="4" eb="7">
      <t>ホウチキ</t>
    </rPh>
    <rPh sb="7" eb="9">
      <t>セツビ</t>
    </rPh>
    <rPh sb="9" eb="11">
      <t>カイシュウ</t>
    </rPh>
    <rPh sb="11" eb="13">
      <t>コウジ</t>
    </rPh>
    <rPh sb="14" eb="16">
      <t>コクリツ</t>
    </rPh>
    <rPh sb="16" eb="18">
      <t>ショクギョウ</t>
    </rPh>
    <phoneticPr fontId="5"/>
  </si>
  <si>
    <t>中村建設(株)</t>
    <rPh sb="0" eb="2">
      <t>ナカムラ</t>
    </rPh>
    <rPh sb="2" eb="4">
      <t>ケンセツ</t>
    </rPh>
    <rPh sb="4" eb="7">
      <t>カブシキガイシャ</t>
    </rPh>
    <phoneticPr fontId="5"/>
  </si>
  <si>
    <t>1室2名用居室の個室化工事（国立吉備高原職業リハビリテーションセンター）</t>
    <rPh sb="1" eb="2">
      <t>シツ</t>
    </rPh>
    <rPh sb="3" eb="5">
      <t>メイヨウ</t>
    </rPh>
    <rPh sb="5" eb="7">
      <t>キョシツ</t>
    </rPh>
    <rPh sb="8" eb="11">
      <t>コシツカ</t>
    </rPh>
    <rPh sb="11" eb="13">
      <t>コウジ</t>
    </rPh>
    <rPh sb="14" eb="16">
      <t>コクリツ</t>
    </rPh>
    <rPh sb="16" eb="18">
      <t>キビ</t>
    </rPh>
    <rPh sb="18" eb="20">
      <t>コウゲン</t>
    </rPh>
    <rPh sb="20" eb="22">
      <t>ショクギョウ</t>
    </rPh>
    <phoneticPr fontId="5"/>
  </si>
  <si>
    <t>宿泊棟改修その他工事（北海道障害者職業能力開発校）</t>
    <rPh sb="0" eb="3">
      <t>シュクハクトウ</t>
    </rPh>
    <rPh sb="3" eb="5">
      <t>カイシュウ</t>
    </rPh>
    <rPh sb="7" eb="8">
      <t>タ</t>
    </rPh>
    <rPh sb="8" eb="10">
      <t>コウジ</t>
    </rPh>
    <rPh sb="11" eb="14">
      <t>ホッカイドウ</t>
    </rPh>
    <rPh sb="14" eb="17">
      <t>ショウガイシャ</t>
    </rPh>
    <rPh sb="17" eb="24">
      <t>ショクギョウノウリョクカイハツコウ</t>
    </rPh>
    <phoneticPr fontId="5"/>
  </si>
  <si>
    <t>厚生棟改修その他工事（北海道障害者職業能力開発校）</t>
    <rPh sb="0" eb="2">
      <t>コウセイ</t>
    </rPh>
    <rPh sb="2" eb="3">
      <t>トウ</t>
    </rPh>
    <rPh sb="3" eb="5">
      <t>カイシュウ</t>
    </rPh>
    <rPh sb="7" eb="8">
      <t>タ</t>
    </rPh>
    <rPh sb="8" eb="10">
      <t>コウジ</t>
    </rPh>
    <rPh sb="11" eb="14">
      <t>ホッカイドウ</t>
    </rPh>
    <rPh sb="14" eb="17">
      <t>ショウガイシャ</t>
    </rPh>
    <rPh sb="17" eb="19">
      <t>ショクギョウ</t>
    </rPh>
    <rPh sb="19" eb="21">
      <t>ノウリョク</t>
    </rPh>
    <rPh sb="21" eb="23">
      <t>カイハツ</t>
    </rPh>
    <rPh sb="23" eb="24">
      <t>コウ</t>
    </rPh>
    <phoneticPr fontId="5"/>
  </si>
  <si>
    <t>機械整備その他工事（北海道障害者職業能力開発校）</t>
    <rPh sb="0" eb="2">
      <t>キカイ</t>
    </rPh>
    <rPh sb="2" eb="4">
      <t>セイビ</t>
    </rPh>
    <rPh sb="6" eb="7">
      <t>タ</t>
    </rPh>
    <rPh sb="7" eb="9">
      <t>コウジ</t>
    </rPh>
    <rPh sb="10" eb="13">
      <t>ホッカイドウ</t>
    </rPh>
    <rPh sb="13" eb="16">
      <t>ショウガイシャ</t>
    </rPh>
    <rPh sb="16" eb="18">
      <t>ショクギョウ</t>
    </rPh>
    <rPh sb="18" eb="20">
      <t>ノウリョク</t>
    </rPh>
    <rPh sb="20" eb="22">
      <t>カイハツ</t>
    </rPh>
    <rPh sb="22" eb="23">
      <t>コウ</t>
    </rPh>
    <phoneticPr fontId="5"/>
  </si>
  <si>
    <t>改修工事（愛知障害者職業能力開発校）</t>
    <rPh sb="0" eb="2">
      <t>カイシュウ</t>
    </rPh>
    <rPh sb="2" eb="4">
      <t>コウジ</t>
    </rPh>
    <rPh sb="5" eb="7">
      <t>アイチ</t>
    </rPh>
    <rPh sb="7" eb="10">
      <t>ショウガイシャ</t>
    </rPh>
    <rPh sb="10" eb="12">
      <t>ショクギョウ</t>
    </rPh>
    <rPh sb="12" eb="14">
      <t>ノウリョク</t>
    </rPh>
    <rPh sb="14" eb="16">
      <t>カイハツ</t>
    </rPh>
    <rPh sb="16" eb="17">
      <t>コウ</t>
    </rPh>
    <phoneticPr fontId="5"/>
  </si>
  <si>
    <t>（株）紅和</t>
    <rPh sb="1" eb="2">
      <t>カブ</t>
    </rPh>
    <rPh sb="3" eb="4">
      <t>クレナイ</t>
    </rPh>
    <rPh sb="4" eb="5">
      <t>ワ</t>
    </rPh>
    <phoneticPr fontId="5"/>
  </si>
  <si>
    <t>（株）藤光商会</t>
    <rPh sb="1" eb="2">
      <t>カブ</t>
    </rPh>
    <rPh sb="3" eb="4">
      <t>フジ</t>
    </rPh>
    <rPh sb="4" eb="5">
      <t>ヒカリ</t>
    </rPh>
    <rPh sb="5" eb="7">
      <t>ショウカイ</t>
    </rPh>
    <phoneticPr fontId="5"/>
  </si>
  <si>
    <t>（株）大塚商会　LA関西営業部</t>
    <rPh sb="1" eb="2">
      <t>カブ</t>
    </rPh>
    <rPh sb="3" eb="5">
      <t>オオツカ</t>
    </rPh>
    <rPh sb="5" eb="7">
      <t>ショウカイ</t>
    </rPh>
    <rPh sb="10" eb="12">
      <t>カンサイ</t>
    </rPh>
    <rPh sb="12" eb="15">
      <t>エイギョウブ</t>
    </rPh>
    <phoneticPr fontId="5"/>
  </si>
  <si>
    <t>（株）ヤマダデンキ</t>
    <rPh sb="1" eb="2">
      <t>カブ</t>
    </rPh>
    <phoneticPr fontId="5"/>
  </si>
  <si>
    <t>（株）紅和</t>
    <rPh sb="1" eb="2">
      <t>カブ</t>
    </rPh>
    <phoneticPr fontId="5"/>
  </si>
  <si>
    <t>（株）オオヤマ</t>
    <rPh sb="1" eb="2">
      <t>カブ</t>
    </rPh>
    <phoneticPr fontId="5"/>
  </si>
  <si>
    <t>（株）大塚商会</t>
    <rPh sb="1" eb="2">
      <t>カブ</t>
    </rPh>
    <rPh sb="3" eb="5">
      <t>オオツカ</t>
    </rPh>
    <rPh sb="5" eb="7">
      <t>ショウカイ</t>
    </rPh>
    <phoneticPr fontId="5"/>
  </si>
  <si>
    <t>富士電機ITソリューション（株）</t>
    <rPh sb="0" eb="2">
      <t>フジ</t>
    </rPh>
    <rPh sb="2" eb="4">
      <t>デンキ</t>
    </rPh>
    <rPh sb="14" eb="15">
      <t>カブ</t>
    </rPh>
    <phoneticPr fontId="5"/>
  </si>
  <si>
    <t>（株）丸菱</t>
    <rPh sb="1" eb="2">
      <t>カブ</t>
    </rPh>
    <rPh sb="3" eb="5">
      <t>マルビシ</t>
    </rPh>
    <phoneticPr fontId="5"/>
  </si>
  <si>
    <t>オンライン訓練用機器整備（中央障害者職業能力開発校）</t>
    <rPh sb="5" eb="7">
      <t>クンレン</t>
    </rPh>
    <rPh sb="7" eb="8">
      <t>ヨウ</t>
    </rPh>
    <rPh sb="8" eb="10">
      <t>キキ</t>
    </rPh>
    <rPh sb="10" eb="12">
      <t>セイビ</t>
    </rPh>
    <rPh sb="13" eb="15">
      <t>チュウオウ</t>
    </rPh>
    <rPh sb="15" eb="18">
      <t>ショウガイシャ</t>
    </rPh>
    <rPh sb="18" eb="20">
      <t>ショクギョウ</t>
    </rPh>
    <rPh sb="20" eb="22">
      <t>ノウリョク</t>
    </rPh>
    <rPh sb="22" eb="24">
      <t>カイハツ</t>
    </rPh>
    <rPh sb="24" eb="25">
      <t>コウ</t>
    </rPh>
    <phoneticPr fontId="5"/>
  </si>
  <si>
    <t>オンライン訓練用機器整備（兵庫障害者職業能力開発校）</t>
    <rPh sb="5" eb="7">
      <t>クンレン</t>
    </rPh>
    <rPh sb="7" eb="8">
      <t>ヨウ</t>
    </rPh>
    <rPh sb="8" eb="10">
      <t>キキ</t>
    </rPh>
    <rPh sb="10" eb="12">
      <t>セイビ</t>
    </rPh>
    <rPh sb="13" eb="15">
      <t>ヒョウゴ</t>
    </rPh>
    <rPh sb="15" eb="18">
      <t>ショウガイシャ</t>
    </rPh>
    <rPh sb="18" eb="20">
      <t>ショクギョウ</t>
    </rPh>
    <rPh sb="20" eb="22">
      <t>ノウリョク</t>
    </rPh>
    <rPh sb="22" eb="24">
      <t>カイハツ</t>
    </rPh>
    <rPh sb="24" eb="25">
      <t>コウ</t>
    </rPh>
    <phoneticPr fontId="5"/>
  </si>
  <si>
    <t>オンライン訓練用機器整備（大阪障害者職業能力開発校）</t>
    <rPh sb="5" eb="7">
      <t>クンレン</t>
    </rPh>
    <rPh sb="7" eb="8">
      <t>ヨウ</t>
    </rPh>
    <rPh sb="8" eb="10">
      <t>キキ</t>
    </rPh>
    <rPh sb="10" eb="12">
      <t>セイビ</t>
    </rPh>
    <rPh sb="13" eb="15">
      <t>オオサカ</t>
    </rPh>
    <rPh sb="15" eb="18">
      <t>ショウガイシャ</t>
    </rPh>
    <rPh sb="18" eb="20">
      <t>ショクギョウ</t>
    </rPh>
    <rPh sb="20" eb="22">
      <t>ノウリョク</t>
    </rPh>
    <rPh sb="22" eb="24">
      <t>カイハツ</t>
    </rPh>
    <rPh sb="24" eb="25">
      <t>コウ</t>
    </rPh>
    <phoneticPr fontId="5"/>
  </si>
  <si>
    <t>オンライン訓練用機器整備（広島障害者職業能力開発校）</t>
    <rPh sb="5" eb="7">
      <t>クンレン</t>
    </rPh>
    <rPh sb="7" eb="8">
      <t>ヨウ</t>
    </rPh>
    <rPh sb="8" eb="10">
      <t>キキ</t>
    </rPh>
    <rPh sb="10" eb="12">
      <t>セイビ</t>
    </rPh>
    <rPh sb="13" eb="15">
      <t>ヒロシマ</t>
    </rPh>
    <rPh sb="15" eb="18">
      <t>ショウガイシャ</t>
    </rPh>
    <rPh sb="18" eb="20">
      <t>ショクギョウ</t>
    </rPh>
    <rPh sb="20" eb="22">
      <t>ノウリョク</t>
    </rPh>
    <rPh sb="22" eb="24">
      <t>カイハツ</t>
    </rPh>
    <rPh sb="24" eb="25">
      <t>コウ</t>
    </rPh>
    <phoneticPr fontId="5"/>
  </si>
  <si>
    <t>オンライン訓練用機器整備（吉備高原障害者職業能力開発校）</t>
    <rPh sb="5" eb="7">
      <t>クンレン</t>
    </rPh>
    <rPh sb="7" eb="8">
      <t>ヨウ</t>
    </rPh>
    <rPh sb="8" eb="10">
      <t>キキ</t>
    </rPh>
    <rPh sb="10" eb="12">
      <t>セイビ</t>
    </rPh>
    <rPh sb="13" eb="15">
      <t>キビ</t>
    </rPh>
    <rPh sb="15" eb="17">
      <t>コウゲン</t>
    </rPh>
    <rPh sb="17" eb="20">
      <t>ショウガイシャ</t>
    </rPh>
    <rPh sb="20" eb="22">
      <t>ショクギョウ</t>
    </rPh>
    <rPh sb="22" eb="24">
      <t>ノウリョク</t>
    </rPh>
    <rPh sb="24" eb="26">
      <t>カイハツ</t>
    </rPh>
    <rPh sb="26" eb="27">
      <t>コウ</t>
    </rPh>
    <phoneticPr fontId="5"/>
  </si>
  <si>
    <t>オンライン訓練用機器整備（北海道障害者職業能力開発校）</t>
    <rPh sb="5" eb="7">
      <t>クンレン</t>
    </rPh>
    <rPh sb="7" eb="8">
      <t>ヨウ</t>
    </rPh>
    <rPh sb="8" eb="10">
      <t>キキ</t>
    </rPh>
    <rPh sb="10" eb="12">
      <t>セイビ</t>
    </rPh>
    <rPh sb="13" eb="16">
      <t>ホッカイドウ</t>
    </rPh>
    <rPh sb="16" eb="19">
      <t>ショウガイシャ</t>
    </rPh>
    <rPh sb="19" eb="21">
      <t>ショクギョウ</t>
    </rPh>
    <rPh sb="21" eb="23">
      <t>ノウリョク</t>
    </rPh>
    <rPh sb="23" eb="25">
      <t>カイハツ</t>
    </rPh>
    <rPh sb="25" eb="26">
      <t>コウ</t>
    </rPh>
    <phoneticPr fontId="5"/>
  </si>
  <si>
    <t>オンライン訓練用機器整備（東京障害者職業能力開発校）</t>
    <rPh sb="5" eb="7">
      <t>クンレン</t>
    </rPh>
    <rPh sb="7" eb="8">
      <t>ヨウ</t>
    </rPh>
    <rPh sb="8" eb="10">
      <t>キキ</t>
    </rPh>
    <rPh sb="10" eb="12">
      <t>セイビ</t>
    </rPh>
    <rPh sb="13" eb="15">
      <t>トウキョウ</t>
    </rPh>
    <rPh sb="15" eb="18">
      <t>ショウガイシャ</t>
    </rPh>
    <rPh sb="18" eb="20">
      <t>ショクギョウ</t>
    </rPh>
    <rPh sb="20" eb="22">
      <t>ノウリョク</t>
    </rPh>
    <rPh sb="22" eb="24">
      <t>カイハツ</t>
    </rPh>
    <rPh sb="24" eb="25">
      <t>コウ</t>
    </rPh>
    <phoneticPr fontId="5"/>
  </si>
  <si>
    <t>オンライン訓練用機器整備（鹿児島障害者職業能力開発校）</t>
    <rPh sb="5" eb="7">
      <t>クンレン</t>
    </rPh>
    <rPh sb="7" eb="8">
      <t>ヨウ</t>
    </rPh>
    <rPh sb="8" eb="10">
      <t>キキ</t>
    </rPh>
    <rPh sb="10" eb="12">
      <t>セイビ</t>
    </rPh>
    <rPh sb="13" eb="16">
      <t>カゴシマ</t>
    </rPh>
    <rPh sb="16" eb="19">
      <t>ショウガイシャ</t>
    </rPh>
    <rPh sb="19" eb="21">
      <t>ショクギョウ</t>
    </rPh>
    <rPh sb="21" eb="23">
      <t>ノウリョク</t>
    </rPh>
    <rPh sb="23" eb="25">
      <t>カイハツ</t>
    </rPh>
    <rPh sb="25" eb="26">
      <t>コウ</t>
    </rPh>
    <phoneticPr fontId="5"/>
  </si>
  <si>
    <t>オンライン訓練用機器整備（石川障害者職業能力開発校）</t>
    <rPh sb="5" eb="7">
      <t>クンレン</t>
    </rPh>
    <rPh sb="7" eb="8">
      <t>ヨウ</t>
    </rPh>
    <rPh sb="8" eb="10">
      <t>キキ</t>
    </rPh>
    <rPh sb="10" eb="12">
      <t>セイビ</t>
    </rPh>
    <rPh sb="13" eb="15">
      <t>イシカワ</t>
    </rPh>
    <rPh sb="15" eb="18">
      <t>ショウガイシャ</t>
    </rPh>
    <rPh sb="18" eb="20">
      <t>ショクギョウ</t>
    </rPh>
    <rPh sb="20" eb="22">
      <t>ノウリョク</t>
    </rPh>
    <rPh sb="22" eb="24">
      <t>カイハツ</t>
    </rPh>
    <rPh sb="24" eb="25">
      <t>コウ</t>
    </rPh>
    <phoneticPr fontId="5"/>
  </si>
  <si>
    <t>-</t>
    <phoneticPr fontId="5"/>
  </si>
  <si>
    <t>オンライン訓練用機器整備（中央障害者職業能力開発校・吉備高原障害者職業能力開発校）</t>
    <rPh sb="5" eb="8">
      <t>クンレンヨウ</t>
    </rPh>
    <rPh sb="8" eb="10">
      <t>キキ</t>
    </rPh>
    <rPh sb="10" eb="12">
      <t>セイビ</t>
    </rPh>
    <rPh sb="13" eb="15">
      <t>チュウオウ</t>
    </rPh>
    <rPh sb="15" eb="18">
      <t>ショウガイシャ</t>
    </rPh>
    <rPh sb="18" eb="20">
      <t>ショクギョウ</t>
    </rPh>
    <rPh sb="20" eb="22">
      <t>ノウリョク</t>
    </rPh>
    <rPh sb="22" eb="24">
      <t>カイハツ</t>
    </rPh>
    <rPh sb="24" eb="25">
      <t>コウ</t>
    </rPh>
    <rPh sb="26" eb="28">
      <t>キビ</t>
    </rPh>
    <rPh sb="28" eb="30">
      <t>コウゲン</t>
    </rPh>
    <rPh sb="30" eb="33">
      <t>ショウガイシャ</t>
    </rPh>
    <rPh sb="33" eb="35">
      <t>ショクギョウ</t>
    </rPh>
    <rPh sb="35" eb="37">
      <t>ノウリョク</t>
    </rPh>
    <rPh sb="37" eb="39">
      <t>カイハツ</t>
    </rPh>
    <rPh sb="39" eb="40">
      <t>コウ</t>
    </rPh>
    <phoneticPr fontId="5"/>
  </si>
  <si>
    <t>成果目標に概ね見合った実績となっている。</t>
    <rPh sb="5" eb="6">
      <t>オオム</t>
    </rPh>
    <rPh sb="7" eb="9">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</si>
</sst>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748</xdr:row>
      <xdr:rowOff>178594</xdr:rowOff>
    </xdr:from>
    <xdr:to>
      <xdr:col>15</xdr:col>
      <xdr:colOff>107156</xdr:colOff>
      <xdr:row>749</xdr:row>
      <xdr:rowOff>140117</xdr:rowOff>
    </xdr:to>
    <xdr:sp macro="" textlink="">
      <xdr:nvSpPr>
        <xdr:cNvPr id="14" name="テキスト ボックス 13"/>
        <xdr:cNvSpPr txBox="1"/>
      </xdr:nvSpPr>
      <xdr:spPr>
        <a:xfrm>
          <a:off x="1495425" y="43479244"/>
          <a:ext cx="1612106" cy="313948"/>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施設整備費</a:t>
          </a:r>
          <a:endParaRPr kumimoji="1" lang="en-US" altLang="ja-JP" sz="1600"/>
        </a:p>
        <a:p>
          <a:pPr algn="ctr"/>
          <a:endParaRPr kumimoji="1" lang="ja-JP" altLang="en-US" sz="1100"/>
        </a:p>
      </xdr:txBody>
    </xdr:sp>
    <xdr:clientData/>
  </xdr:twoCellAnchor>
  <xdr:twoCellAnchor>
    <xdr:from>
      <xdr:col>19</xdr:col>
      <xdr:colOff>12700</xdr:colOff>
      <xdr:row>748</xdr:row>
      <xdr:rowOff>343235</xdr:rowOff>
    </xdr:from>
    <xdr:to>
      <xdr:col>36</xdr:col>
      <xdr:colOff>114300</xdr:colOff>
      <xdr:row>751</xdr:row>
      <xdr:rowOff>165101</xdr:rowOff>
    </xdr:to>
    <xdr:sp macro="" textlink="">
      <xdr:nvSpPr>
        <xdr:cNvPr id="15" name="正方形/長方形 14"/>
        <xdr:cNvSpPr/>
      </xdr:nvSpPr>
      <xdr:spPr>
        <a:xfrm>
          <a:off x="3813175" y="43643885"/>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749</xdr:row>
      <xdr:rowOff>1337</xdr:rowOff>
    </xdr:from>
    <xdr:to>
      <xdr:col>27</xdr:col>
      <xdr:colOff>190499</xdr:colOff>
      <xdr:row>750</xdr:row>
      <xdr:rowOff>25400</xdr:rowOff>
    </xdr:to>
    <xdr:sp macro="" textlink="">
      <xdr:nvSpPr>
        <xdr:cNvPr id="16" name="テキスト ボックス 15"/>
        <xdr:cNvSpPr txBox="1"/>
      </xdr:nvSpPr>
      <xdr:spPr>
        <a:xfrm>
          <a:off x="3800975" y="43654412"/>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21</xdr:col>
      <xdr:colOff>23545</xdr:colOff>
      <xdr:row>750</xdr:row>
      <xdr:rowOff>63135</xdr:rowOff>
    </xdr:from>
    <xdr:to>
      <xdr:col>33</xdr:col>
      <xdr:colOff>179805</xdr:colOff>
      <xdr:row>751</xdr:row>
      <xdr:rowOff>114300</xdr:rowOff>
    </xdr:to>
    <xdr:sp macro="" textlink="">
      <xdr:nvSpPr>
        <xdr:cNvPr id="17" name="テキスト ボックス 16"/>
        <xdr:cNvSpPr txBox="1"/>
      </xdr:nvSpPr>
      <xdr:spPr>
        <a:xfrm>
          <a:off x="4224070" y="44068635"/>
          <a:ext cx="2556560" cy="40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６７７百万円</a:t>
          </a:r>
          <a:endParaRPr kumimoji="1" lang="ja-JP" altLang="en-US" sz="1100"/>
        </a:p>
      </xdr:txBody>
    </xdr:sp>
    <xdr:clientData/>
  </xdr:twoCellAnchor>
  <xdr:twoCellAnchor>
    <xdr:from>
      <xdr:col>17</xdr:col>
      <xdr:colOff>152126</xdr:colOff>
      <xdr:row>751</xdr:row>
      <xdr:rowOff>212360</xdr:rowOff>
    </xdr:from>
    <xdr:to>
      <xdr:col>38</xdr:col>
      <xdr:colOff>38099</xdr:colOff>
      <xdr:row>753</xdr:row>
      <xdr:rowOff>139700</xdr:rowOff>
    </xdr:to>
    <xdr:sp macro="" textlink="">
      <xdr:nvSpPr>
        <xdr:cNvPr id="18" name="大かっこ 17"/>
        <xdr:cNvSpPr/>
      </xdr:nvSpPr>
      <xdr:spPr>
        <a:xfrm>
          <a:off x="3552551" y="44570285"/>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751</xdr:row>
      <xdr:rowOff>189056</xdr:rowOff>
    </xdr:from>
    <xdr:to>
      <xdr:col>36</xdr:col>
      <xdr:colOff>34733</xdr:colOff>
      <xdr:row>753</xdr:row>
      <xdr:rowOff>292100</xdr:rowOff>
    </xdr:to>
    <xdr:sp macro="" textlink="">
      <xdr:nvSpPr>
        <xdr:cNvPr id="19" name="テキスト ボックス 18"/>
        <xdr:cNvSpPr txBox="1"/>
      </xdr:nvSpPr>
      <xdr:spPr>
        <a:xfrm>
          <a:off x="3915352" y="44546981"/>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753</xdr:row>
      <xdr:rowOff>233000</xdr:rowOff>
    </xdr:from>
    <xdr:to>
      <xdr:col>27</xdr:col>
      <xdr:colOff>177800</xdr:colOff>
      <xdr:row>754</xdr:row>
      <xdr:rowOff>304006</xdr:rowOff>
    </xdr:to>
    <xdr:cxnSp macro="">
      <xdr:nvCxnSpPr>
        <xdr:cNvPr id="20" name="直線矢印コネクタ 19"/>
        <xdr:cNvCxnSpPr/>
      </xdr:nvCxnSpPr>
      <xdr:spPr>
        <a:xfrm>
          <a:off x="5576075" y="45295775"/>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755</xdr:row>
      <xdr:rowOff>132042</xdr:rowOff>
    </xdr:from>
    <xdr:to>
      <xdr:col>35</xdr:col>
      <xdr:colOff>162163</xdr:colOff>
      <xdr:row>757</xdr:row>
      <xdr:rowOff>190500</xdr:rowOff>
    </xdr:to>
    <xdr:sp macro="" textlink="">
      <xdr:nvSpPr>
        <xdr:cNvPr id="21" name="正方形/長方形 20"/>
        <xdr:cNvSpPr/>
      </xdr:nvSpPr>
      <xdr:spPr>
        <a:xfrm>
          <a:off x="4024260" y="45899667"/>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21754</xdr:colOff>
      <xdr:row>756</xdr:row>
      <xdr:rowOff>119998</xdr:rowOff>
    </xdr:from>
    <xdr:to>
      <xdr:col>32</xdr:col>
      <xdr:colOff>196104</xdr:colOff>
      <xdr:row>757</xdr:row>
      <xdr:rowOff>66931</xdr:rowOff>
    </xdr:to>
    <xdr:sp macro="" textlink="">
      <xdr:nvSpPr>
        <xdr:cNvPr id="22" name="テキスト ボックス 21"/>
        <xdr:cNvSpPr txBox="1"/>
      </xdr:nvSpPr>
      <xdr:spPr>
        <a:xfrm>
          <a:off x="4422304" y="46240048"/>
          <a:ext cx="2174600"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６７７百万円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757</xdr:row>
      <xdr:rowOff>284687</xdr:rowOff>
    </xdr:from>
    <xdr:to>
      <xdr:col>36</xdr:col>
      <xdr:colOff>0</xdr:colOff>
      <xdr:row>759</xdr:row>
      <xdr:rowOff>165100</xdr:rowOff>
    </xdr:to>
    <xdr:sp macro="" textlink="">
      <xdr:nvSpPr>
        <xdr:cNvPr id="23" name="大かっこ 22"/>
        <xdr:cNvSpPr/>
      </xdr:nvSpPr>
      <xdr:spPr>
        <a:xfrm>
          <a:off x="4013870" y="46757162"/>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757</xdr:row>
      <xdr:rowOff>293006</xdr:rowOff>
    </xdr:from>
    <xdr:to>
      <xdr:col>34</xdr:col>
      <xdr:colOff>183497</xdr:colOff>
      <xdr:row>759</xdr:row>
      <xdr:rowOff>228600</xdr:rowOff>
    </xdr:to>
    <xdr:sp macro="" textlink="">
      <xdr:nvSpPr>
        <xdr:cNvPr id="24" name="テキスト ボックス 23"/>
        <xdr:cNvSpPr txBox="1"/>
      </xdr:nvSpPr>
      <xdr:spPr>
        <a:xfrm>
          <a:off x="4188278" y="46765481"/>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763</xdr:row>
      <xdr:rowOff>170113</xdr:rowOff>
    </xdr:from>
    <xdr:to>
      <xdr:col>40</xdr:col>
      <xdr:colOff>12699</xdr:colOff>
      <xdr:row>764</xdr:row>
      <xdr:rowOff>173104</xdr:rowOff>
    </xdr:to>
    <xdr:sp macro="" textlink="">
      <xdr:nvSpPr>
        <xdr:cNvPr id="25" name="大かっこ 24"/>
        <xdr:cNvSpPr/>
      </xdr:nvSpPr>
      <xdr:spPr>
        <a:xfrm>
          <a:off x="3261892" y="48757138"/>
          <a:ext cx="4751807" cy="355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107156</xdr:colOff>
      <xdr:row>763</xdr:row>
      <xdr:rowOff>218156</xdr:rowOff>
    </xdr:from>
    <xdr:to>
      <xdr:col>43</xdr:col>
      <xdr:colOff>95250</xdr:colOff>
      <xdr:row>764</xdr:row>
      <xdr:rowOff>388938</xdr:rowOff>
    </xdr:to>
    <xdr:sp macro="" textlink="">
      <xdr:nvSpPr>
        <xdr:cNvPr id="26" name="テキスト ボックス 25"/>
        <xdr:cNvSpPr txBox="1"/>
      </xdr:nvSpPr>
      <xdr:spPr>
        <a:xfrm>
          <a:off x="3507581" y="48805181"/>
          <a:ext cx="5188744" cy="523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765</xdr:row>
      <xdr:rowOff>318710</xdr:rowOff>
    </xdr:from>
    <xdr:to>
      <xdr:col>36</xdr:col>
      <xdr:colOff>97117</xdr:colOff>
      <xdr:row>766</xdr:row>
      <xdr:rowOff>473352</xdr:rowOff>
    </xdr:to>
    <xdr:sp macro="" textlink="">
      <xdr:nvSpPr>
        <xdr:cNvPr id="27" name="正方形/長方形 26"/>
        <xdr:cNvSpPr/>
      </xdr:nvSpPr>
      <xdr:spPr>
        <a:xfrm>
          <a:off x="4108785" y="49924910"/>
          <a:ext cx="3189232" cy="821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82623</xdr:colOff>
      <xdr:row>765</xdr:row>
      <xdr:rowOff>318710</xdr:rowOff>
    </xdr:from>
    <xdr:to>
      <xdr:col>29</xdr:col>
      <xdr:colOff>83883</xdr:colOff>
      <xdr:row>766</xdr:row>
      <xdr:rowOff>321051</xdr:rowOff>
    </xdr:to>
    <xdr:sp macro="" textlink="">
      <xdr:nvSpPr>
        <xdr:cNvPr id="28" name="テキスト ボックス 27"/>
        <xdr:cNvSpPr txBox="1"/>
      </xdr:nvSpPr>
      <xdr:spPr>
        <a:xfrm>
          <a:off x="4083123" y="49924910"/>
          <a:ext cx="1801485" cy="66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11497</xdr:colOff>
      <xdr:row>766</xdr:row>
      <xdr:rowOff>78311</xdr:rowOff>
    </xdr:from>
    <xdr:to>
      <xdr:col>33</xdr:col>
      <xdr:colOff>194324</xdr:colOff>
      <xdr:row>766</xdr:row>
      <xdr:rowOff>361950</xdr:rowOff>
    </xdr:to>
    <xdr:sp macro="" textlink="">
      <xdr:nvSpPr>
        <xdr:cNvPr id="29" name="テキスト ボックス 28"/>
        <xdr:cNvSpPr txBox="1"/>
      </xdr:nvSpPr>
      <xdr:spPr>
        <a:xfrm>
          <a:off x="4612072" y="50351261"/>
          <a:ext cx="2183077" cy="28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２４１百万円</a:t>
          </a:r>
          <a:endParaRPr kumimoji="1" lang="en-US" altLang="ja-JP" sz="1600"/>
        </a:p>
        <a:p>
          <a:endParaRPr kumimoji="1" lang="ja-JP" altLang="en-US" sz="1100"/>
        </a:p>
      </xdr:txBody>
    </xdr:sp>
    <xdr:clientData/>
  </xdr:twoCellAnchor>
  <xdr:twoCellAnchor>
    <xdr:from>
      <xdr:col>20</xdr:col>
      <xdr:colOff>170167</xdr:colOff>
      <xdr:row>766</xdr:row>
      <xdr:rowOff>549552</xdr:rowOff>
    </xdr:from>
    <xdr:to>
      <xdr:col>37</xdr:col>
      <xdr:colOff>132402</xdr:colOff>
      <xdr:row>769</xdr:row>
      <xdr:rowOff>187893</xdr:rowOff>
    </xdr:to>
    <xdr:sp macro="" textlink="">
      <xdr:nvSpPr>
        <xdr:cNvPr id="30" name="テキスト ボックス 29"/>
        <xdr:cNvSpPr txBox="1"/>
      </xdr:nvSpPr>
      <xdr:spPr>
        <a:xfrm>
          <a:off x="4170667" y="50822502"/>
          <a:ext cx="3362660" cy="9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19</xdr:col>
      <xdr:colOff>119062</xdr:colOff>
      <xdr:row>766</xdr:row>
      <xdr:rowOff>589933</xdr:rowOff>
    </xdr:from>
    <xdr:to>
      <xdr:col>37</xdr:col>
      <xdr:colOff>71438</xdr:colOff>
      <xdr:row>768</xdr:row>
      <xdr:rowOff>178594</xdr:rowOff>
    </xdr:to>
    <xdr:sp macro="" textlink="">
      <xdr:nvSpPr>
        <xdr:cNvPr id="31" name="大かっこ 30"/>
        <xdr:cNvSpPr/>
      </xdr:nvSpPr>
      <xdr:spPr>
        <a:xfrm>
          <a:off x="3919537" y="50862883"/>
          <a:ext cx="3552826" cy="626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95250</xdr:colOff>
      <xdr:row>773</xdr:row>
      <xdr:rowOff>14549</xdr:rowOff>
    </xdr:from>
    <xdr:to>
      <xdr:col>40</xdr:col>
      <xdr:colOff>107155</xdr:colOff>
      <xdr:row>774</xdr:row>
      <xdr:rowOff>214312</xdr:rowOff>
    </xdr:to>
    <xdr:sp macro="" textlink="">
      <xdr:nvSpPr>
        <xdr:cNvPr id="32" name="大かっこ 31"/>
        <xdr:cNvSpPr/>
      </xdr:nvSpPr>
      <xdr:spPr>
        <a:xfrm>
          <a:off x="3295650" y="53011649"/>
          <a:ext cx="4812505" cy="514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178593</xdr:colOff>
      <xdr:row>773</xdr:row>
      <xdr:rowOff>2709</xdr:rowOff>
    </xdr:from>
    <xdr:to>
      <xdr:col>41</xdr:col>
      <xdr:colOff>23811</xdr:colOff>
      <xdr:row>775</xdr:row>
      <xdr:rowOff>133350</xdr:rowOff>
    </xdr:to>
    <xdr:sp macro="" textlink="">
      <xdr:nvSpPr>
        <xdr:cNvPr id="33" name="テキスト ボックス 32"/>
        <xdr:cNvSpPr txBox="1"/>
      </xdr:nvSpPr>
      <xdr:spPr>
        <a:xfrm>
          <a:off x="3579018" y="52999809"/>
          <a:ext cx="4645818" cy="759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本省が調達した機器の整備、障害者職業能力開発校の</a:t>
          </a:r>
          <a:endParaRPr kumimoji="1" lang="en-US" altLang="ja-JP" sz="1200">
            <a:solidFill>
              <a:sysClr val="windowText" lastClr="000000"/>
            </a:solidFill>
          </a:endParaRPr>
        </a:p>
        <a:p>
          <a:pPr>
            <a:lnSpc>
              <a:spcPts val="1500"/>
            </a:lnSpc>
          </a:pPr>
          <a:r>
            <a:rPr kumimoji="1" lang="ja-JP" altLang="en-US" sz="1200">
              <a:solidFill>
                <a:sysClr val="windowText" lastClr="000000"/>
              </a:solidFill>
            </a:rPr>
            <a:t>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762</xdr:row>
      <xdr:rowOff>50800</xdr:rowOff>
    </xdr:from>
    <xdr:to>
      <xdr:col>34</xdr:col>
      <xdr:colOff>21283</xdr:colOff>
      <xdr:row>763</xdr:row>
      <xdr:rowOff>149297</xdr:rowOff>
    </xdr:to>
    <xdr:sp macro="" textlink="">
      <xdr:nvSpPr>
        <xdr:cNvPr id="34" name="テキスト ボックス 33"/>
        <xdr:cNvSpPr txBox="1"/>
      </xdr:nvSpPr>
      <xdr:spPr>
        <a:xfrm>
          <a:off x="4650707" y="4828540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771</xdr:row>
      <xdr:rowOff>158917</xdr:rowOff>
    </xdr:from>
    <xdr:to>
      <xdr:col>33</xdr:col>
      <xdr:colOff>121713</xdr:colOff>
      <xdr:row>772</xdr:row>
      <xdr:rowOff>158750</xdr:rowOff>
    </xdr:to>
    <xdr:sp macro="" textlink="">
      <xdr:nvSpPr>
        <xdr:cNvPr id="35" name="テキスト ボックス 34"/>
        <xdr:cNvSpPr txBox="1"/>
      </xdr:nvSpPr>
      <xdr:spPr>
        <a:xfrm>
          <a:off x="4551113" y="5252736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7</xdr:col>
      <xdr:colOff>83343</xdr:colOff>
      <xdr:row>775</xdr:row>
      <xdr:rowOff>175419</xdr:rowOff>
    </xdr:from>
    <xdr:to>
      <xdr:col>14</xdr:col>
      <xdr:colOff>32543</xdr:colOff>
      <xdr:row>776</xdr:row>
      <xdr:rowOff>140884</xdr:rowOff>
    </xdr:to>
    <xdr:sp macro="" textlink="">
      <xdr:nvSpPr>
        <xdr:cNvPr id="36" name="テキスト ボックス 35"/>
        <xdr:cNvSpPr txBox="1"/>
      </xdr:nvSpPr>
      <xdr:spPr>
        <a:xfrm>
          <a:off x="1483518" y="53801169"/>
          <a:ext cx="1349375" cy="279790"/>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土地借料</a:t>
          </a:r>
          <a:endParaRPr kumimoji="1" lang="en-US" altLang="ja-JP" sz="1600"/>
        </a:p>
        <a:p>
          <a:pPr algn="ctr"/>
          <a:endParaRPr kumimoji="1" lang="en-US" altLang="ja-JP" sz="1600"/>
        </a:p>
        <a:p>
          <a:pPr algn="ctr"/>
          <a:endParaRPr kumimoji="1" lang="ja-JP" altLang="en-US" sz="1100"/>
        </a:p>
      </xdr:txBody>
    </xdr:sp>
    <xdr:clientData/>
  </xdr:twoCellAnchor>
  <xdr:twoCellAnchor>
    <xdr:from>
      <xdr:col>19</xdr:col>
      <xdr:colOff>111125</xdr:colOff>
      <xdr:row>776</xdr:row>
      <xdr:rowOff>22225</xdr:rowOff>
    </xdr:from>
    <xdr:to>
      <xdr:col>35</xdr:col>
      <xdr:colOff>99957</xdr:colOff>
      <xdr:row>777</xdr:row>
      <xdr:rowOff>266700</xdr:rowOff>
    </xdr:to>
    <xdr:sp macro="" textlink="">
      <xdr:nvSpPr>
        <xdr:cNvPr id="37" name="正方形/長方形 36"/>
        <xdr:cNvSpPr/>
      </xdr:nvSpPr>
      <xdr:spPr>
        <a:xfrm>
          <a:off x="3911600" y="53962300"/>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776</xdr:row>
      <xdr:rowOff>0</xdr:rowOff>
    </xdr:from>
    <xdr:to>
      <xdr:col>28</xdr:col>
      <xdr:colOff>191760</xdr:colOff>
      <xdr:row>776</xdr:row>
      <xdr:rowOff>328084</xdr:rowOff>
    </xdr:to>
    <xdr:sp macro="" textlink="">
      <xdr:nvSpPr>
        <xdr:cNvPr id="38" name="テキスト ボックス 37"/>
        <xdr:cNvSpPr txBox="1"/>
      </xdr:nvSpPr>
      <xdr:spPr>
        <a:xfrm>
          <a:off x="3990975" y="53940075"/>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780</xdr:row>
      <xdr:rowOff>314324</xdr:rowOff>
    </xdr:from>
    <xdr:to>
      <xdr:col>41</xdr:col>
      <xdr:colOff>95250</xdr:colOff>
      <xdr:row>783</xdr:row>
      <xdr:rowOff>190500</xdr:rowOff>
    </xdr:to>
    <xdr:sp macro="" textlink="">
      <xdr:nvSpPr>
        <xdr:cNvPr id="39" name="正方形/長方形 38"/>
        <xdr:cNvSpPr/>
      </xdr:nvSpPr>
      <xdr:spPr>
        <a:xfrm>
          <a:off x="3213099" y="5551169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781</xdr:row>
      <xdr:rowOff>3175</xdr:rowOff>
    </xdr:from>
    <xdr:to>
      <xdr:col>40</xdr:col>
      <xdr:colOff>104775</xdr:colOff>
      <xdr:row>782</xdr:row>
      <xdr:rowOff>114300</xdr:rowOff>
    </xdr:to>
    <xdr:sp macro="" textlink="">
      <xdr:nvSpPr>
        <xdr:cNvPr id="40" name="テキスト ボックス 39"/>
        <xdr:cNvSpPr txBox="1"/>
      </xdr:nvSpPr>
      <xdr:spPr>
        <a:xfrm>
          <a:off x="3276600" y="5551487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Ｃ．厚生労働省（一般会計）</a:t>
          </a:r>
          <a:endParaRPr kumimoji="1" lang="ja-JP" altLang="en-US" sz="1100"/>
        </a:p>
      </xdr:txBody>
    </xdr:sp>
    <xdr:clientData/>
  </xdr:twoCellAnchor>
  <xdr:twoCellAnchor>
    <xdr:from>
      <xdr:col>19</xdr:col>
      <xdr:colOff>119060</xdr:colOff>
      <xdr:row>778</xdr:row>
      <xdr:rowOff>44450</xdr:rowOff>
    </xdr:from>
    <xdr:to>
      <xdr:col>34</xdr:col>
      <xdr:colOff>166688</xdr:colOff>
      <xdr:row>779</xdr:row>
      <xdr:rowOff>142875</xdr:rowOff>
    </xdr:to>
    <xdr:sp macro="" textlink="">
      <xdr:nvSpPr>
        <xdr:cNvPr id="41" name="大かっこ 40"/>
        <xdr:cNvSpPr/>
      </xdr:nvSpPr>
      <xdr:spPr>
        <a:xfrm>
          <a:off x="3919535" y="54613175"/>
          <a:ext cx="3048003" cy="412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180179</xdr:colOff>
      <xdr:row>778</xdr:row>
      <xdr:rowOff>123826</xdr:rowOff>
    </xdr:from>
    <xdr:to>
      <xdr:col>36</xdr:col>
      <xdr:colOff>142414</xdr:colOff>
      <xdr:row>779</xdr:row>
      <xdr:rowOff>139700</xdr:rowOff>
    </xdr:to>
    <xdr:sp macro="" textlink="">
      <xdr:nvSpPr>
        <xdr:cNvPr id="42" name="テキスト ボックス 41"/>
        <xdr:cNvSpPr txBox="1"/>
      </xdr:nvSpPr>
      <xdr:spPr>
        <a:xfrm>
          <a:off x="3980654" y="54692551"/>
          <a:ext cx="336266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73819</xdr:colOff>
      <xdr:row>782</xdr:row>
      <xdr:rowOff>142875</xdr:rowOff>
    </xdr:from>
    <xdr:to>
      <xdr:col>33</xdr:col>
      <xdr:colOff>50271</xdr:colOff>
      <xdr:row>783</xdr:row>
      <xdr:rowOff>247649</xdr:rowOff>
    </xdr:to>
    <xdr:sp macro="" textlink="">
      <xdr:nvSpPr>
        <xdr:cNvPr id="43" name="テキスト ボックス 42"/>
        <xdr:cNvSpPr txBox="1"/>
      </xdr:nvSpPr>
      <xdr:spPr>
        <a:xfrm>
          <a:off x="4474369" y="55968900"/>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20</xdr:col>
      <xdr:colOff>12700</xdr:colOff>
      <xdr:row>755</xdr:row>
      <xdr:rowOff>139700</xdr:rowOff>
    </xdr:from>
    <xdr:to>
      <xdr:col>29</xdr:col>
      <xdr:colOff>2674</xdr:colOff>
      <xdr:row>756</xdr:row>
      <xdr:rowOff>163763</xdr:rowOff>
    </xdr:to>
    <xdr:sp macro="" textlink="">
      <xdr:nvSpPr>
        <xdr:cNvPr id="44" name="テキスト ボックス 43"/>
        <xdr:cNvSpPr txBox="1"/>
      </xdr:nvSpPr>
      <xdr:spPr>
        <a:xfrm>
          <a:off x="4013200" y="45907325"/>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7</xdr:col>
      <xdr:colOff>95251</xdr:colOff>
      <xdr:row>765</xdr:row>
      <xdr:rowOff>154781</xdr:rowOff>
    </xdr:from>
    <xdr:to>
      <xdr:col>12</xdr:col>
      <xdr:colOff>23814</xdr:colOff>
      <xdr:row>765</xdr:row>
      <xdr:rowOff>473491</xdr:rowOff>
    </xdr:to>
    <xdr:sp macro="" textlink="">
      <xdr:nvSpPr>
        <xdr:cNvPr id="45" name="テキスト ボックス 44"/>
        <xdr:cNvSpPr txBox="1"/>
      </xdr:nvSpPr>
      <xdr:spPr>
        <a:xfrm>
          <a:off x="1495426" y="49760981"/>
          <a:ext cx="928688" cy="318710"/>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庁　費</a:t>
          </a:r>
          <a:endParaRPr kumimoji="1" lang="en-US" altLang="ja-JP" sz="1600"/>
        </a:p>
        <a:p>
          <a:pPr algn="ctr"/>
          <a:endParaRPr kumimoji="1" lang="ja-JP" altLang="en-US" sz="1100"/>
        </a:p>
      </xdr:txBody>
    </xdr:sp>
    <xdr:clientData/>
  </xdr:twoCellAnchor>
  <xdr:twoCellAnchor>
    <xdr:from>
      <xdr:col>27</xdr:col>
      <xdr:colOff>25400</xdr:colOff>
      <xdr:row>779</xdr:row>
      <xdr:rowOff>177800</xdr:rowOff>
    </xdr:from>
    <xdr:to>
      <xdr:col>27</xdr:col>
      <xdr:colOff>27800</xdr:colOff>
      <xdr:row>780</xdr:row>
      <xdr:rowOff>248806</xdr:rowOff>
    </xdr:to>
    <xdr:cxnSp macro="">
      <xdr:nvCxnSpPr>
        <xdr:cNvPr id="46" name="直線矢印コネクタ 45"/>
        <xdr:cNvCxnSpPr/>
      </xdr:nvCxnSpPr>
      <xdr:spPr>
        <a:xfrm>
          <a:off x="5426075" y="55060850"/>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776</xdr:row>
      <xdr:rowOff>266700</xdr:rowOff>
    </xdr:from>
    <xdr:to>
      <xdr:col>33</xdr:col>
      <xdr:colOff>78052</xdr:colOff>
      <xdr:row>777</xdr:row>
      <xdr:rowOff>247650</xdr:rowOff>
    </xdr:to>
    <xdr:sp macro="" textlink="">
      <xdr:nvSpPr>
        <xdr:cNvPr id="47" name="テキスト ボックス 46"/>
        <xdr:cNvSpPr txBox="1"/>
      </xdr:nvSpPr>
      <xdr:spPr>
        <a:xfrm>
          <a:off x="4502150" y="54206775"/>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27</xdr:col>
      <xdr:colOff>165100</xdr:colOff>
      <xdr:row>759</xdr:row>
      <xdr:rowOff>177006</xdr:rowOff>
    </xdr:from>
    <xdr:to>
      <xdr:col>27</xdr:col>
      <xdr:colOff>167500</xdr:colOff>
      <xdr:row>760</xdr:row>
      <xdr:rowOff>248012</xdr:rowOff>
    </xdr:to>
    <xdr:cxnSp macro="">
      <xdr:nvCxnSpPr>
        <xdr:cNvPr id="48" name="直線矢印コネクタ 47"/>
        <xdr:cNvCxnSpPr/>
      </xdr:nvCxnSpPr>
      <xdr:spPr>
        <a:xfrm>
          <a:off x="5565775" y="47354331"/>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769</xdr:row>
      <xdr:rowOff>35507</xdr:rowOff>
    </xdr:from>
    <xdr:to>
      <xdr:col>28</xdr:col>
      <xdr:colOff>50800</xdr:colOff>
      <xdr:row>770</xdr:row>
      <xdr:rowOff>93813</xdr:rowOff>
    </xdr:to>
    <xdr:cxnSp macro="">
      <xdr:nvCxnSpPr>
        <xdr:cNvPr id="49" name="直線矢印コネクタ 48"/>
        <xdr:cNvCxnSpPr/>
      </xdr:nvCxnSpPr>
      <xdr:spPr>
        <a:xfrm>
          <a:off x="5649100" y="51575282"/>
          <a:ext cx="2400" cy="505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783</xdr:row>
      <xdr:rowOff>314324</xdr:rowOff>
    </xdr:from>
    <xdr:to>
      <xdr:col>41</xdr:col>
      <xdr:colOff>104775</xdr:colOff>
      <xdr:row>785</xdr:row>
      <xdr:rowOff>257174</xdr:rowOff>
    </xdr:to>
    <xdr:sp macro="" textlink="">
      <xdr:nvSpPr>
        <xdr:cNvPr id="50" name="テキスト ボックス 49"/>
        <xdr:cNvSpPr txBox="1"/>
      </xdr:nvSpPr>
      <xdr:spPr>
        <a:xfrm>
          <a:off x="3381374" y="56454674"/>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xdr:colOff>
      <xdr:row>783</xdr:row>
      <xdr:rowOff>266700</xdr:rowOff>
    </xdr:from>
    <xdr:to>
      <xdr:col>42</xdr:col>
      <xdr:colOff>28576</xdr:colOff>
      <xdr:row>785</xdr:row>
      <xdr:rowOff>219075</xdr:rowOff>
    </xdr:to>
    <xdr:sp macro="" textlink="">
      <xdr:nvSpPr>
        <xdr:cNvPr id="51" name="大かっこ 50"/>
        <xdr:cNvSpPr/>
      </xdr:nvSpPr>
      <xdr:spPr>
        <a:xfrm>
          <a:off x="3200401" y="56407050"/>
          <a:ext cx="5229225"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761</xdr:row>
      <xdr:rowOff>0</xdr:rowOff>
    </xdr:from>
    <xdr:to>
      <xdr:col>41</xdr:col>
      <xdr:colOff>82551</xdr:colOff>
      <xdr:row>763</xdr:row>
      <xdr:rowOff>114301</xdr:rowOff>
    </xdr:to>
    <xdr:sp macro="" textlink="">
      <xdr:nvSpPr>
        <xdr:cNvPr id="52" name="正方形/長方形 51"/>
        <xdr:cNvSpPr/>
      </xdr:nvSpPr>
      <xdr:spPr>
        <a:xfrm>
          <a:off x="3200400" y="47882175"/>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761</xdr:row>
      <xdr:rowOff>3176</xdr:rowOff>
    </xdr:from>
    <xdr:to>
      <xdr:col>40</xdr:col>
      <xdr:colOff>92076</xdr:colOff>
      <xdr:row>762</xdr:row>
      <xdr:rowOff>76201</xdr:rowOff>
    </xdr:to>
    <xdr:sp macro="" textlink="">
      <xdr:nvSpPr>
        <xdr:cNvPr id="53" name="テキスト ボックス 52"/>
        <xdr:cNvSpPr txBox="1"/>
      </xdr:nvSpPr>
      <xdr:spPr>
        <a:xfrm>
          <a:off x="3263901" y="47885351"/>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２８社　）</a:t>
          </a:r>
          <a:endParaRPr kumimoji="1" lang="en-US" altLang="ja-JP" sz="1600"/>
        </a:p>
        <a:p>
          <a:endParaRPr kumimoji="1" lang="ja-JP" altLang="en-US" sz="1100"/>
        </a:p>
      </xdr:txBody>
    </xdr:sp>
    <xdr:clientData/>
  </xdr:twoCellAnchor>
  <xdr:twoCellAnchor>
    <xdr:from>
      <xdr:col>23</xdr:col>
      <xdr:colOff>81007</xdr:colOff>
      <xdr:row>762</xdr:row>
      <xdr:rowOff>28576</xdr:rowOff>
    </xdr:from>
    <xdr:to>
      <xdr:col>34</xdr:col>
      <xdr:colOff>57459</xdr:colOff>
      <xdr:row>763</xdr:row>
      <xdr:rowOff>95250</xdr:rowOff>
    </xdr:to>
    <xdr:sp macro="" textlink="">
      <xdr:nvSpPr>
        <xdr:cNvPr id="54" name="テキスト ボックス 53"/>
        <xdr:cNvSpPr txBox="1"/>
      </xdr:nvSpPr>
      <xdr:spPr>
        <a:xfrm>
          <a:off x="4681582" y="48263176"/>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６７７百万円</a:t>
          </a:r>
          <a:endParaRPr kumimoji="1" lang="en-US" altLang="ja-JP" sz="1600"/>
        </a:p>
        <a:p>
          <a:endParaRPr kumimoji="1" lang="ja-JP" altLang="en-US" sz="1100"/>
        </a:p>
      </xdr:txBody>
    </xdr:sp>
    <xdr:clientData/>
  </xdr:twoCellAnchor>
  <xdr:twoCellAnchor>
    <xdr:from>
      <xdr:col>15</xdr:col>
      <xdr:colOff>149223</xdr:colOff>
      <xdr:row>770</xdr:row>
      <xdr:rowOff>171599</xdr:rowOff>
    </xdr:from>
    <xdr:to>
      <xdr:col>41</xdr:col>
      <xdr:colOff>31749</xdr:colOff>
      <xdr:row>772</xdr:row>
      <xdr:rowOff>295425</xdr:rowOff>
    </xdr:to>
    <xdr:sp macro="" textlink="">
      <xdr:nvSpPr>
        <xdr:cNvPr id="55" name="正方形/長方形 54"/>
        <xdr:cNvSpPr/>
      </xdr:nvSpPr>
      <xdr:spPr>
        <a:xfrm>
          <a:off x="3149598" y="5215904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770</xdr:row>
      <xdr:rowOff>174775</xdr:rowOff>
    </xdr:from>
    <xdr:to>
      <xdr:col>40</xdr:col>
      <xdr:colOff>41274</xdr:colOff>
      <xdr:row>771</xdr:row>
      <xdr:rowOff>219225</xdr:rowOff>
    </xdr:to>
    <xdr:sp macro="" textlink="">
      <xdr:nvSpPr>
        <xdr:cNvPr id="56" name="テキスト ボックス 55"/>
        <xdr:cNvSpPr txBox="1"/>
      </xdr:nvSpPr>
      <xdr:spPr>
        <a:xfrm>
          <a:off x="3213099" y="5216222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a:t>
          </a:r>
          <a:r>
            <a:rPr kumimoji="1" lang="ja-JP" altLang="en-US" sz="1600" baseline="0"/>
            <a:t>  </a:t>
          </a:r>
          <a:r>
            <a:rPr kumimoji="1" lang="en-US" altLang="ja-JP" sz="1600" baseline="0"/>
            <a:t>47</a:t>
          </a:r>
          <a:r>
            <a:rPr kumimoji="1" lang="ja-JP" altLang="en-US" sz="1600"/>
            <a:t>社　）</a:t>
          </a:r>
          <a:endParaRPr kumimoji="1" lang="ja-JP" altLang="en-US" sz="1100"/>
        </a:p>
      </xdr:txBody>
    </xdr:sp>
    <xdr:clientData/>
  </xdr:twoCellAnchor>
  <xdr:twoCellAnchor>
    <xdr:from>
      <xdr:col>23</xdr:col>
      <xdr:colOff>203713</xdr:colOff>
      <xdr:row>771</xdr:row>
      <xdr:rowOff>165422</xdr:rowOff>
    </xdr:from>
    <xdr:to>
      <xdr:col>34</xdr:col>
      <xdr:colOff>180165</xdr:colOff>
      <xdr:row>772</xdr:row>
      <xdr:rowOff>270196</xdr:rowOff>
    </xdr:to>
    <xdr:sp macro="" textlink="">
      <xdr:nvSpPr>
        <xdr:cNvPr id="57" name="テキスト ボックス 56"/>
        <xdr:cNvSpPr txBox="1"/>
      </xdr:nvSpPr>
      <xdr:spPr>
        <a:xfrm>
          <a:off x="4804288" y="52533872"/>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２４１百万円</a:t>
          </a:r>
          <a:endParaRPr kumimoji="1" lang="en-US" altLang="ja-JP" sz="1600"/>
        </a:p>
        <a:p>
          <a:endParaRPr kumimoji="1" lang="ja-JP" altLang="en-US" sz="1100"/>
        </a:p>
      </xdr:txBody>
    </xdr:sp>
    <xdr:clientData/>
  </xdr:twoCellAnchor>
  <xdr:twoCellAnchor>
    <xdr:from>
      <xdr:col>38</xdr:col>
      <xdr:colOff>0</xdr:colOff>
      <xdr:row>30</xdr:row>
      <xdr:rowOff>112059</xdr:rowOff>
    </xdr:from>
    <xdr:to>
      <xdr:col>41</xdr:col>
      <xdr:colOff>133155</xdr:colOff>
      <xdr:row>31</xdr:row>
      <xdr:rowOff>72456</xdr:rowOff>
    </xdr:to>
    <xdr:sp macro="" textlink="">
      <xdr:nvSpPr>
        <xdr:cNvPr id="59" name="正方形/長方形 58"/>
        <xdr:cNvSpPr/>
      </xdr:nvSpPr>
      <xdr:spPr>
        <a:xfrm>
          <a:off x="7664824" y="11407588"/>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56029</xdr:colOff>
      <xdr:row>132</xdr:row>
      <xdr:rowOff>145677</xdr:rowOff>
    </xdr:from>
    <xdr:to>
      <xdr:col>41</xdr:col>
      <xdr:colOff>189184</xdr:colOff>
      <xdr:row>133</xdr:row>
      <xdr:rowOff>106074</xdr:rowOff>
    </xdr:to>
    <xdr:sp macro="" textlink="">
      <xdr:nvSpPr>
        <xdr:cNvPr id="61" name="正方形/長方形 60"/>
        <xdr:cNvSpPr/>
      </xdr:nvSpPr>
      <xdr:spPr>
        <a:xfrm>
          <a:off x="7720853" y="16674353"/>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22" zoomScale="85" zoomScaleNormal="75" zoomScaleSheetLayoutView="85" zoomScalePageLayoutView="85" workbookViewId="0">
      <selection activeCell="BG115" sqref="BG1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768</v>
      </c>
      <c r="AK2" s="940"/>
      <c r="AL2" s="940"/>
      <c r="AM2" s="940"/>
      <c r="AN2" s="98" t="s">
        <v>405</v>
      </c>
      <c r="AO2" s="940">
        <v>20</v>
      </c>
      <c r="AP2" s="940"/>
      <c r="AQ2" s="940"/>
      <c r="AR2" s="99" t="s">
        <v>708</v>
      </c>
      <c r="AS2" s="946">
        <v>511</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労働保険特別会計労災勘定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736</v>
      </c>
      <c r="Q13" s="656"/>
      <c r="R13" s="656"/>
      <c r="S13" s="656"/>
      <c r="T13" s="656"/>
      <c r="U13" s="656"/>
      <c r="V13" s="657"/>
      <c r="W13" s="655">
        <v>1257</v>
      </c>
      <c r="X13" s="656"/>
      <c r="Y13" s="656"/>
      <c r="Z13" s="656"/>
      <c r="AA13" s="656"/>
      <c r="AB13" s="656"/>
      <c r="AC13" s="657"/>
      <c r="AD13" s="655">
        <v>996</v>
      </c>
      <c r="AE13" s="656"/>
      <c r="AF13" s="656"/>
      <c r="AG13" s="656"/>
      <c r="AH13" s="656"/>
      <c r="AI13" s="656"/>
      <c r="AJ13" s="657"/>
      <c r="AK13" s="655">
        <v>835</v>
      </c>
      <c r="AL13" s="656"/>
      <c r="AM13" s="656"/>
      <c r="AN13" s="656"/>
      <c r="AO13" s="656"/>
      <c r="AP13" s="656"/>
      <c r="AQ13" s="657"/>
      <c r="AR13" s="915">
        <v>792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v>334</v>
      </c>
      <c r="AE14" s="656"/>
      <c r="AF14" s="656"/>
      <c r="AG14" s="656"/>
      <c r="AH14" s="656"/>
      <c r="AI14" s="656"/>
      <c r="AJ14" s="657"/>
      <c r="AK14" s="655" t="s">
        <v>747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118</v>
      </c>
      <c r="Q15" s="656"/>
      <c r="R15" s="656"/>
      <c r="S15" s="656"/>
      <c r="T15" s="656"/>
      <c r="U15" s="656"/>
      <c r="V15" s="657"/>
      <c r="W15" s="655">
        <v>199</v>
      </c>
      <c r="X15" s="656"/>
      <c r="Y15" s="656"/>
      <c r="Z15" s="656"/>
      <c r="AA15" s="656"/>
      <c r="AB15" s="656"/>
      <c r="AC15" s="657"/>
      <c r="AD15" s="655">
        <v>239</v>
      </c>
      <c r="AE15" s="656"/>
      <c r="AF15" s="656"/>
      <c r="AG15" s="656"/>
      <c r="AH15" s="656"/>
      <c r="AI15" s="656"/>
      <c r="AJ15" s="657"/>
      <c r="AK15" s="655">
        <v>270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-199</v>
      </c>
      <c r="Q16" s="656"/>
      <c r="R16" s="656"/>
      <c r="S16" s="656"/>
      <c r="T16" s="656"/>
      <c r="U16" s="656"/>
      <c r="V16" s="657"/>
      <c r="W16" s="655">
        <v>-239</v>
      </c>
      <c r="X16" s="656"/>
      <c r="Y16" s="656"/>
      <c r="Z16" s="656"/>
      <c r="AA16" s="656"/>
      <c r="AB16" s="656"/>
      <c r="AC16" s="657"/>
      <c r="AD16" s="655">
        <v>-270</v>
      </c>
      <c r="AE16" s="656"/>
      <c r="AF16" s="656"/>
      <c r="AG16" s="656"/>
      <c r="AH16" s="656"/>
      <c r="AI16" s="656"/>
      <c r="AJ16" s="657"/>
      <c r="AK16" s="655" t="s">
        <v>747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655</v>
      </c>
      <c r="Q18" s="874"/>
      <c r="R18" s="874"/>
      <c r="S18" s="874"/>
      <c r="T18" s="874"/>
      <c r="U18" s="874"/>
      <c r="V18" s="875"/>
      <c r="W18" s="873">
        <f>SUM(W13:AC17)</f>
        <v>1217</v>
      </c>
      <c r="X18" s="874"/>
      <c r="Y18" s="874"/>
      <c r="Z18" s="874"/>
      <c r="AA18" s="874"/>
      <c r="AB18" s="874"/>
      <c r="AC18" s="875"/>
      <c r="AD18" s="873">
        <f>SUM(AD13:AJ17)</f>
        <v>1299</v>
      </c>
      <c r="AE18" s="874"/>
      <c r="AF18" s="874"/>
      <c r="AG18" s="874"/>
      <c r="AH18" s="874"/>
      <c r="AI18" s="874"/>
      <c r="AJ18" s="875"/>
      <c r="AK18" s="873">
        <f>SUM(AK13:AQ17)</f>
        <v>1105</v>
      </c>
      <c r="AL18" s="874"/>
      <c r="AM18" s="874"/>
      <c r="AN18" s="874"/>
      <c r="AO18" s="874"/>
      <c r="AP18" s="874"/>
      <c r="AQ18" s="875"/>
      <c r="AR18" s="873">
        <f>SUM(AR13:AX17)</f>
        <v>792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527</v>
      </c>
      <c r="Q19" s="656"/>
      <c r="R19" s="656"/>
      <c r="S19" s="656"/>
      <c r="T19" s="656"/>
      <c r="U19" s="656"/>
      <c r="V19" s="657"/>
      <c r="W19" s="655">
        <v>1080</v>
      </c>
      <c r="X19" s="656"/>
      <c r="Y19" s="656"/>
      <c r="Z19" s="656"/>
      <c r="AA19" s="656"/>
      <c r="AB19" s="656"/>
      <c r="AC19" s="657"/>
      <c r="AD19" s="655">
        <v>930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0.80458015267175576</v>
      </c>
      <c r="Q20" s="316"/>
      <c r="R20" s="316"/>
      <c r="S20" s="316"/>
      <c r="T20" s="316"/>
      <c r="U20" s="316"/>
      <c r="V20" s="316"/>
      <c r="W20" s="316">
        <f t="shared" ref="W20" si="0">IF(W18=0, "-", SUM(W19)/W18)</f>
        <v>0.88742810188989318</v>
      </c>
      <c r="X20" s="316"/>
      <c r="Y20" s="316"/>
      <c r="Z20" s="316"/>
      <c r="AA20" s="316"/>
      <c r="AB20" s="316"/>
      <c r="AC20" s="316"/>
      <c r="AD20" s="316">
        <f t="shared" ref="AD20" si="1">IF(AD18=0, "-", SUM(AD19)/AD18)</f>
        <v>0.71593533487297922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0.71603260869565222</v>
      </c>
      <c r="Q21" s="316"/>
      <c r="R21" s="316"/>
      <c r="S21" s="316"/>
      <c r="T21" s="316"/>
      <c r="U21" s="316"/>
      <c r="V21" s="316"/>
      <c r="W21" s="316">
        <f t="shared" ref="W21" si="2">IF(W19=0, "-", SUM(W19)/SUM(W13,W14))</f>
        <v>0.85918854415274459</v>
      </c>
      <c r="X21" s="316"/>
      <c r="Y21" s="316"/>
      <c r="Z21" s="316"/>
      <c r="AA21" s="316"/>
      <c r="AB21" s="316"/>
      <c r="AC21" s="316"/>
      <c r="AD21" s="316">
        <f t="shared" ref="AD21" si="3">IF(AD19=0, "-", SUM(AD19)/SUM(AD13,AD14))</f>
        <v>0.6992481203007519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680</v>
      </c>
      <c r="Q23" s="916"/>
      <c r="R23" s="916"/>
      <c r="S23" s="916"/>
      <c r="T23" s="916"/>
      <c r="U23" s="916"/>
      <c r="V23" s="930"/>
      <c r="W23" s="915">
        <v>646</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748</v>
      </c>
      <c r="H24" s="932"/>
      <c r="I24" s="932"/>
      <c r="J24" s="932"/>
      <c r="K24" s="932"/>
      <c r="L24" s="932"/>
      <c r="M24" s="932"/>
      <c r="N24" s="932"/>
      <c r="O24" s="933"/>
      <c r="P24" s="655">
        <v>69</v>
      </c>
      <c r="Q24" s="656"/>
      <c r="R24" s="656"/>
      <c r="S24" s="656"/>
      <c r="T24" s="656"/>
      <c r="U24" s="656"/>
      <c r="V24" s="657"/>
      <c r="W24" s="655">
        <v>84</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655">
        <v>43</v>
      </c>
      <c r="Q25" s="656"/>
      <c r="R25" s="656"/>
      <c r="S25" s="656"/>
      <c r="T25" s="656"/>
      <c r="U25" s="656"/>
      <c r="V25" s="657"/>
      <c r="W25" s="655">
        <v>32</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749</v>
      </c>
      <c r="H26" s="932"/>
      <c r="I26" s="932"/>
      <c r="J26" s="932"/>
      <c r="K26" s="932"/>
      <c r="L26" s="932"/>
      <c r="M26" s="932"/>
      <c r="N26" s="932"/>
      <c r="O26" s="933"/>
      <c r="P26" s="655">
        <v>28</v>
      </c>
      <c r="Q26" s="656"/>
      <c r="R26" s="656"/>
      <c r="S26" s="656"/>
      <c r="T26" s="656"/>
      <c r="U26" s="656"/>
      <c r="V26" s="657"/>
      <c r="W26" s="655">
        <v>14</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720</v>
      </c>
      <c r="H27" s="932"/>
      <c r="I27" s="932"/>
      <c r="J27" s="932"/>
      <c r="K27" s="932"/>
      <c r="L27" s="932"/>
      <c r="M27" s="932"/>
      <c r="N27" s="932"/>
      <c r="O27" s="933"/>
      <c r="P27" s="655">
        <v>14</v>
      </c>
      <c r="Q27" s="656"/>
      <c r="R27" s="656"/>
      <c r="S27" s="656"/>
      <c r="T27" s="656"/>
      <c r="U27" s="656"/>
      <c r="V27" s="657"/>
      <c r="W27" s="655">
        <v>14</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1</v>
      </c>
      <c r="Q28" s="874"/>
      <c r="R28" s="874"/>
      <c r="S28" s="874"/>
      <c r="T28" s="874"/>
      <c r="U28" s="874"/>
      <c r="V28" s="875"/>
      <c r="W28" s="873">
        <f>W29-SUM(W23:W27)</f>
        <v>2</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835</v>
      </c>
      <c r="Q29" s="656"/>
      <c r="R29" s="656"/>
      <c r="S29" s="656"/>
      <c r="T29" s="656"/>
      <c r="U29" s="656"/>
      <c r="V29" s="657"/>
      <c r="W29" s="947">
        <f>AR13</f>
        <v>792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4</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370</v>
      </c>
      <c r="AC32" s="460"/>
      <c r="AD32" s="460"/>
      <c r="AE32" s="218">
        <v>71.099999999999994</v>
      </c>
      <c r="AF32" s="219"/>
      <c r="AG32" s="219"/>
      <c r="AH32" s="219"/>
      <c r="AI32" s="218">
        <v>65.8</v>
      </c>
      <c r="AJ32" s="219"/>
      <c r="AK32" s="219"/>
      <c r="AL32" s="219"/>
      <c r="AM32" s="218">
        <v>62.4</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370</v>
      </c>
      <c r="AC33" s="522"/>
      <c r="AD33" s="522"/>
      <c r="AE33" s="218">
        <v>70</v>
      </c>
      <c r="AF33" s="219"/>
      <c r="AG33" s="219"/>
      <c r="AH33" s="219"/>
      <c r="AI33" s="218">
        <v>70</v>
      </c>
      <c r="AJ33" s="219"/>
      <c r="AK33" s="219"/>
      <c r="AL33" s="219"/>
      <c r="AM33" s="218">
        <v>70</v>
      </c>
      <c r="AN33" s="219"/>
      <c r="AO33" s="219"/>
      <c r="AP33" s="219"/>
      <c r="AQ33" s="336" t="s">
        <v>718</v>
      </c>
      <c r="AR33" s="208"/>
      <c r="AS33" s="208"/>
      <c r="AT33" s="337"/>
      <c r="AU33" s="219">
        <v>70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101.6</v>
      </c>
      <c r="AF34" s="219"/>
      <c r="AG34" s="219"/>
      <c r="AH34" s="219"/>
      <c r="AI34" s="218">
        <v>94</v>
      </c>
      <c r="AJ34" s="219"/>
      <c r="AK34" s="219"/>
      <c r="AL34" s="219"/>
      <c r="AM34" s="218">
        <v>89.1</v>
      </c>
      <c r="AN34" s="219"/>
      <c r="AO34" s="219"/>
      <c r="AP34" s="219"/>
      <c r="AQ34" s="336" t="s">
        <v>718</v>
      </c>
      <c r="AR34" s="208"/>
      <c r="AS34" s="208"/>
      <c r="AT34" s="337"/>
      <c r="AU34" s="219" t="s">
        <v>718</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10</v>
      </c>
      <c r="AF101" s="282"/>
      <c r="AG101" s="282"/>
      <c r="AH101" s="282"/>
      <c r="AI101" s="282">
        <v>12</v>
      </c>
      <c r="AJ101" s="282"/>
      <c r="AK101" s="282"/>
      <c r="AL101" s="282"/>
      <c r="AM101" s="282">
        <v>13</v>
      </c>
      <c r="AN101" s="282"/>
      <c r="AO101" s="282"/>
      <c r="AP101" s="282"/>
      <c r="AQ101" s="282" t="s">
        <v>747</v>
      </c>
      <c r="AR101" s="282"/>
      <c r="AS101" s="282"/>
      <c r="AT101" s="282"/>
      <c r="AU101" s="218" t="s">
        <v>747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10</v>
      </c>
      <c r="AF102" s="282"/>
      <c r="AG102" s="282"/>
      <c r="AH102" s="282"/>
      <c r="AI102" s="282">
        <v>12</v>
      </c>
      <c r="AJ102" s="282"/>
      <c r="AK102" s="282"/>
      <c r="AL102" s="282"/>
      <c r="AM102" s="282">
        <v>13</v>
      </c>
      <c r="AN102" s="282"/>
      <c r="AO102" s="282"/>
      <c r="AP102" s="282"/>
      <c r="AQ102" s="282">
        <v>13</v>
      </c>
      <c r="AR102" s="282"/>
      <c r="AS102" s="282"/>
      <c r="AT102" s="282"/>
      <c r="AU102" s="225">
        <v>13</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52686737</v>
      </c>
      <c r="AF116" s="282"/>
      <c r="AG116" s="282"/>
      <c r="AH116" s="282"/>
      <c r="AI116" s="282">
        <v>90031997</v>
      </c>
      <c r="AJ116" s="282"/>
      <c r="AK116" s="282"/>
      <c r="AL116" s="282"/>
      <c r="AM116" s="282">
        <v>71552717</v>
      </c>
      <c r="AN116" s="282"/>
      <c r="AO116" s="282"/>
      <c r="AP116" s="282"/>
      <c r="AQ116" s="218">
        <v>64194000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t="s">
        <v>778</v>
      </c>
      <c r="AN117" s="550"/>
      <c r="AO117" s="550"/>
      <c r="AP117" s="550"/>
      <c r="AQ117" s="550" t="s">
        <v>750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370</v>
      </c>
      <c r="AC134" s="206"/>
      <c r="AD134" s="206"/>
      <c r="AE134" s="207">
        <v>71.099999999999994</v>
      </c>
      <c r="AF134" s="208"/>
      <c r="AG134" s="208"/>
      <c r="AH134" s="208"/>
      <c r="AI134" s="207">
        <v>65.8</v>
      </c>
      <c r="AJ134" s="208"/>
      <c r="AK134" s="208"/>
      <c r="AL134" s="208"/>
      <c r="AM134" s="207">
        <v>62.4</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370</v>
      </c>
      <c r="AC135" s="214"/>
      <c r="AD135" s="214"/>
      <c r="AE135" s="207">
        <v>70</v>
      </c>
      <c r="AF135" s="208"/>
      <c r="AG135" s="208"/>
      <c r="AH135" s="208"/>
      <c r="AI135" s="207">
        <v>70</v>
      </c>
      <c r="AJ135" s="208"/>
      <c r="AK135" s="208"/>
      <c r="AL135" s="208"/>
      <c r="AM135" s="207">
        <v>70</v>
      </c>
      <c r="AN135" s="208"/>
      <c r="AO135" s="208"/>
      <c r="AP135" s="208"/>
      <c r="AQ135" s="207" t="s">
        <v>718</v>
      </c>
      <c r="AR135" s="208"/>
      <c r="AS135" s="208"/>
      <c r="AT135" s="208"/>
      <c r="AU135" s="207">
        <v>70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718</v>
      </c>
      <c r="K430" s="896"/>
      <c r="L430" s="896"/>
      <c r="M430" s="896"/>
      <c r="N430" s="896"/>
      <c r="O430" s="896"/>
      <c r="P430" s="896"/>
      <c r="Q430" s="896"/>
      <c r="R430" s="896"/>
      <c r="S430" s="896"/>
      <c r="T430" s="897"/>
      <c r="U430" s="587" t="s">
        <v>772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752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747</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747</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747</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752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747</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747</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747</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753</v>
      </c>
      <c r="AH702" s="380"/>
      <c r="AI702" s="380"/>
      <c r="AJ702" s="380"/>
      <c r="AK702" s="380"/>
      <c r="AL702" s="380"/>
      <c r="AM702" s="380"/>
      <c r="AN702" s="380"/>
      <c r="AO702" s="380"/>
      <c r="AP702" s="380"/>
      <c r="AQ702" s="380"/>
      <c r="AR702" s="380"/>
      <c r="AS702" s="380"/>
      <c r="AT702" s="380"/>
      <c r="AU702" s="380"/>
      <c r="AV702" s="380"/>
      <c r="AW702" s="380"/>
      <c r="AX702" s="381"/>
    </row>
    <row r="703" spans="1:51" ht="86.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85.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769</v>
      </c>
      <c r="AE705" s="713"/>
      <c r="AF705" s="713"/>
      <c r="AG705" s="128" t="s">
        <v>771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770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770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756</v>
      </c>
      <c r="AE708" s="603"/>
      <c r="AF708" s="603"/>
      <c r="AG708" s="740" t="s">
        <v>747</v>
      </c>
      <c r="AH708" s="741"/>
      <c r="AI708" s="741"/>
      <c r="AJ708" s="741"/>
      <c r="AK708" s="741"/>
      <c r="AL708" s="741"/>
      <c r="AM708" s="741"/>
      <c r="AN708" s="741"/>
      <c r="AO708" s="741"/>
      <c r="AP708" s="741"/>
      <c r="AQ708" s="741"/>
      <c r="AR708" s="741"/>
      <c r="AS708" s="741"/>
      <c r="AT708" s="741"/>
      <c r="AU708" s="741"/>
      <c r="AV708" s="741"/>
      <c r="AW708" s="741"/>
      <c r="AX708" s="742"/>
    </row>
    <row r="709" spans="1:50" ht="75.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779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772</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769</v>
      </c>
      <c r="AE712" s="781"/>
      <c r="AF712" s="781"/>
      <c r="AG712" s="805" t="s">
        <v>780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756</v>
      </c>
      <c r="AE713" s="323"/>
      <c r="AF713" s="661"/>
      <c r="AG713" s="104" t="s">
        <v>772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758</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769</v>
      </c>
      <c r="AE715" s="603"/>
      <c r="AF715" s="654"/>
      <c r="AG715" s="740" t="s">
        <v>829</v>
      </c>
      <c r="AH715" s="741"/>
      <c r="AI715" s="741"/>
      <c r="AJ715" s="741"/>
      <c r="AK715" s="741"/>
      <c r="AL715" s="741"/>
      <c r="AM715" s="741"/>
      <c r="AN715" s="741"/>
      <c r="AO715" s="741"/>
      <c r="AP715" s="741"/>
      <c r="AQ715" s="741"/>
      <c r="AR715" s="741"/>
      <c r="AS715" s="741"/>
      <c r="AT715" s="741"/>
      <c r="AU715" s="741"/>
      <c r="AV715" s="741"/>
      <c r="AW715" s="741"/>
      <c r="AX715" s="742"/>
    </row>
    <row r="716" spans="1:50" ht="43.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781</v>
      </c>
      <c r="AH717" s="105"/>
      <c r="AI717" s="105"/>
      <c r="AJ717" s="105"/>
      <c r="AK717" s="105"/>
      <c r="AL717" s="105"/>
      <c r="AM717" s="105"/>
      <c r="AN717" s="105"/>
      <c r="AO717" s="105"/>
      <c r="AP717" s="105"/>
      <c r="AQ717" s="105"/>
      <c r="AR717" s="105"/>
      <c r="AS717" s="105"/>
      <c r="AT717" s="105"/>
      <c r="AU717" s="105"/>
      <c r="AV717" s="105"/>
      <c r="AW717" s="105"/>
      <c r="AX717" s="106"/>
    </row>
    <row r="718" spans="1:50" ht="69.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775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709</v>
      </c>
      <c r="D721" s="294"/>
      <c r="E721" s="294"/>
      <c r="F721" s="295"/>
      <c r="G721" s="284">
        <v>20</v>
      </c>
      <c r="H721" s="285"/>
      <c r="I721" s="77" t="str">
        <f>IF(OR(G721="　", G721=""), "", "-")</f>
        <v>-</v>
      </c>
      <c r="J721" s="288">
        <v>708</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709</v>
      </c>
      <c r="D722" s="294"/>
      <c r="E722" s="294"/>
      <c r="F722" s="295"/>
      <c r="G722" s="284">
        <v>20</v>
      </c>
      <c r="H722" s="285"/>
      <c r="I722" s="77" t="str">
        <f t="shared" ref="I722:I725" si="113">IF(OR(G722="　", G722=""), "", "-")</f>
        <v>-</v>
      </c>
      <c r="J722" s="288">
        <v>689</v>
      </c>
      <c r="K722" s="288"/>
      <c r="L722" s="77" t="str">
        <f t="shared" ref="L722:L725" si="114">IF(M722="","","-")</f>
        <v/>
      </c>
      <c r="M722" s="78"/>
      <c r="N722" s="301" t="s">
        <v>736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709</v>
      </c>
      <c r="D723" s="294"/>
      <c r="E723" s="294"/>
      <c r="F723" s="295"/>
      <c r="G723" s="284">
        <v>20</v>
      </c>
      <c r="H723" s="285"/>
      <c r="I723" s="77" t="str">
        <f t="shared" si="113"/>
        <v>-</v>
      </c>
      <c r="J723" s="288">
        <v>706</v>
      </c>
      <c r="K723" s="288"/>
      <c r="L723" s="77" t="str">
        <f t="shared" si="114"/>
        <v/>
      </c>
      <c r="M723" s="78"/>
      <c r="N723" s="301" t="s">
        <v>737</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t="s">
        <v>709</v>
      </c>
      <c r="D724" s="294"/>
      <c r="E724" s="294"/>
      <c r="F724" s="295"/>
      <c r="G724" s="284">
        <v>20</v>
      </c>
      <c r="H724" s="285"/>
      <c r="I724" s="77" t="str">
        <f t="shared" si="113"/>
        <v>-</v>
      </c>
      <c r="J724" s="288">
        <v>630</v>
      </c>
      <c r="K724" s="288"/>
      <c r="L724" s="77" t="str">
        <f t="shared" si="114"/>
        <v/>
      </c>
      <c r="M724" s="78"/>
      <c r="N724" s="301" t="s">
        <v>738</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776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384</v>
      </c>
      <c r="B733" s="672"/>
      <c r="C733" s="672"/>
      <c r="D733" s="672"/>
      <c r="E733" s="673"/>
      <c r="F733" s="635" t="s">
        <v>782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773</v>
      </c>
      <c r="F740" s="951"/>
      <c r="G740" s="951"/>
      <c r="H740" s="951"/>
      <c r="I740" s="951"/>
      <c r="J740" s="951"/>
      <c r="K740" s="951"/>
      <c r="L740" s="951"/>
      <c r="M740" s="951"/>
      <c r="N740" s="951"/>
      <c r="O740" s="951"/>
      <c r="P740" s="953"/>
      <c r="Q740" s="950" t="s">
        <v>774</v>
      </c>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452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454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784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3.5" customHeight="1" x14ac:dyDescent="0.15">
      <c r="A789" s="629"/>
      <c r="B789" s="630"/>
      <c r="C789" s="630"/>
      <c r="D789" s="630"/>
      <c r="E789" s="630"/>
      <c r="F789" s="631"/>
      <c r="G789" s="668" t="s">
        <v>783</v>
      </c>
      <c r="H789" s="669"/>
      <c r="I789" s="669"/>
      <c r="J789" s="669"/>
      <c r="K789" s="670"/>
      <c r="L789" s="662" t="s">
        <v>785</v>
      </c>
      <c r="M789" s="663"/>
      <c r="N789" s="663"/>
      <c r="O789" s="663"/>
      <c r="P789" s="663"/>
      <c r="Q789" s="663"/>
      <c r="R789" s="663"/>
      <c r="S789" s="663"/>
      <c r="T789" s="663"/>
      <c r="U789" s="663"/>
      <c r="V789" s="663"/>
      <c r="W789" s="663"/>
      <c r="X789" s="664"/>
      <c r="Y789" s="382">
        <v>132</v>
      </c>
      <c r="Z789" s="383"/>
      <c r="AA789" s="383"/>
      <c r="AB789" s="800"/>
      <c r="AC789" s="668" t="s">
        <v>786</v>
      </c>
      <c r="AD789" s="669"/>
      <c r="AE789" s="669"/>
      <c r="AF789" s="669"/>
      <c r="AG789" s="670"/>
      <c r="AH789" s="662" t="s">
        <v>828</v>
      </c>
      <c r="AI789" s="663"/>
      <c r="AJ789" s="663"/>
      <c r="AK789" s="663"/>
      <c r="AL789" s="663"/>
      <c r="AM789" s="663"/>
      <c r="AN789" s="663"/>
      <c r="AO789" s="663"/>
      <c r="AP789" s="663"/>
      <c r="AQ789" s="663"/>
      <c r="AR789" s="663"/>
      <c r="AS789" s="663"/>
      <c r="AT789" s="664"/>
      <c r="AU789" s="382">
        <v>48</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48</v>
      </c>
      <c r="AV799" s="827"/>
      <c r="AW799" s="827"/>
      <c r="AX799" s="829"/>
    </row>
    <row r="800" spans="1:51" ht="24.75" customHeight="1" x14ac:dyDescent="0.15">
      <c r="A800" s="629"/>
      <c r="B800" s="630"/>
      <c r="C800" s="630"/>
      <c r="D800" s="630"/>
      <c r="E800" s="630"/>
      <c r="F800" s="631"/>
      <c r="G800" s="593" t="s">
        <v>788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763</v>
      </c>
      <c r="H802" s="669"/>
      <c r="I802" s="669"/>
      <c r="J802" s="669"/>
      <c r="K802" s="670"/>
      <c r="L802" s="662" t="s">
        <v>764</v>
      </c>
      <c r="M802" s="663"/>
      <c r="N802" s="663"/>
      <c r="O802" s="663"/>
      <c r="P802" s="663"/>
      <c r="Q802" s="663"/>
      <c r="R802" s="663"/>
      <c r="S802" s="663"/>
      <c r="T802" s="663"/>
      <c r="U802" s="663"/>
      <c r="V802" s="663"/>
      <c r="W802" s="663"/>
      <c r="X802" s="664"/>
      <c r="Y802" s="382">
        <v>13</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13</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789</v>
      </c>
      <c r="D845" s="343"/>
      <c r="E845" s="343"/>
      <c r="F845" s="343"/>
      <c r="G845" s="343"/>
      <c r="H845" s="343"/>
      <c r="I845" s="343"/>
      <c r="J845" s="344">
        <v>1180001027354</v>
      </c>
      <c r="K845" s="345"/>
      <c r="L845" s="345"/>
      <c r="M845" s="345"/>
      <c r="N845" s="345"/>
      <c r="O845" s="345"/>
      <c r="P845" s="359" t="s">
        <v>797</v>
      </c>
      <c r="Q845" s="346"/>
      <c r="R845" s="346"/>
      <c r="S845" s="346"/>
      <c r="T845" s="346"/>
      <c r="U845" s="346"/>
      <c r="V845" s="346"/>
      <c r="W845" s="346"/>
      <c r="X845" s="346"/>
      <c r="Y845" s="347">
        <v>132</v>
      </c>
      <c r="Z845" s="348"/>
      <c r="AA845" s="348"/>
      <c r="AB845" s="349"/>
      <c r="AC845" s="350" t="s">
        <v>372</v>
      </c>
      <c r="AD845" s="351"/>
      <c r="AE845" s="351"/>
      <c r="AF845" s="351"/>
      <c r="AG845" s="351"/>
      <c r="AH845" s="366">
        <v>12</v>
      </c>
      <c r="AI845" s="367"/>
      <c r="AJ845" s="367"/>
      <c r="AK845" s="367"/>
      <c r="AL845" s="354">
        <v>93</v>
      </c>
      <c r="AM845" s="355"/>
      <c r="AN845" s="355"/>
      <c r="AO845" s="356"/>
      <c r="AP845" s="357" t="s">
        <v>827</v>
      </c>
      <c r="AQ845" s="357"/>
      <c r="AR845" s="357"/>
      <c r="AS845" s="357"/>
      <c r="AT845" s="357"/>
      <c r="AU845" s="357"/>
      <c r="AV845" s="357"/>
      <c r="AW845" s="357"/>
      <c r="AX845" s="357"/>
    </row>
    <row r="846" spans="1:51" ht="30" customHeight="1" x14ac:dyDescent="0.15">
      <c r="A846" s="370">
        <v>2</v>
      </c>
      <c r="B846" s="370">
        <v>1</v>
      </c>
      <c r="C846" s="358" t="s">
        <v>790</v>
      </c>
      <c r="D846" s="343"/>
      <c r="E846" s="343"/>
      <c r="F846" s="343"/>
      <c r="G846" s="343"/>
      <c r="H846" s="343"/>
      <c r="I846" s="343"/>
      <c r="J846" s="344">
        <v>8010001032926</v>
      </c>
      <c r="K846" s="345"/>
      <c r="L846" s="345"/>
      <c r="M846" s="345"/>
      <c r="N846" s="345"/>
      <c r="O846" s="345"/>
      <c r="P846" s="359" t="s">
        <v>798</v>
      </c>
      <c r="Q846" s="346"/>
      <c r="R846" s="346"/>
      <c r="S846" s="346"/>
      <c r="T846" s="346"/>
      <c r="U846" s="346"/>
      <c r="V846" s="346"/>
      <c r="W846" s="346"/>
      <c r="X846" s="346"/>
      <c r="Y846" s="347">
        <v>110</v>
      </c>
      <c r="Z846" s="348"/>
      <c r="AA846" s="348"/>
      <c r="AB846" s="349"/>
      <c r="AC846" s="350" t="s">
        <v>371</v>
      </c>
      <c r="AD846" s="351"/>
      <c r="AE846" s="351"/>
      <c r="AF846" s="351"/>
      <c r="AG846" s="351"/>
      <c r="AH846" s="366">
        <v>2</v>
      </c>
      <c r="AI846" s="367"/>
      <c r="AJ846" s="367"/>
      <c r="AK846" s="367"/>
      <c r="AL846" s="354">
        <v>99.8</v>
      </c>
      <c r="AM846" s="355"/>
      <c r="AN846" s="355"/>
      <c r="AO846" s="356"/>
      <c r="AP846" s="357" t="s">
        <v>827</v>
      </c>
      <c r="AQ846" s="357"/>
      <c r="AR846" s="357"/>
      <c r="AS846" s="357"/>
      <c r="AT846" s="357"/>
      <c r="AU846" s="357"/>
      <c r="AV846" s="357"/>
      <c r="AW846" s="357"/>
      <c r="AX846" s="357"/>
      <c r="AY846">
        <f>COUNTA($C$846)</f>
        <v>1</v>
      </c>
    </row>
    <row r="847" spans="1:51" ht="30" customHeight="1" x14ac:dyDescent="0.15">
      <c r="A847" s="370">
        <v>3</v>
      </c>
      <c r="B847" s="370">
        <v>1</v>
      </c>
      <c r="C847" s="358" t="s">
        <v>791</v>
      </c>
      <c r="D847" s="343"/>
      <c r="E847" s="343"/>
      <c r="F847" s="343"/>
      <c r="G847" s="343"/>
      <c r="H847" s="343"/>
      <c r="I847" s="343"/>
      <c r="J847" s="344">
        <v>9010001075825</v>
      </c>
      <c r="K847" s="345"/>
      <c r="L847" s="345"/>
      <c r="M847" s="345"/>
      <c r="N847" s="345"/>
      <c r="O847" s="345"/>
      <c r="P847" s="359" t="s">
        <v>799</v>
      </c>
      <c r="Q847" s="346"/>
      <c r="R847" s="346"/>
      <c r="S847" s="346"/>
      <c r="T847" s="346"/>
      <c r="U847" s="346"/>
      <c r="V847" s="346"/>
      <c r="W847" s="346"/>
      <c r="X847" s="346"/>
      <c r="Y847" s="347">
        <v>85</v>
      </c>
      <c r="Z847" s="348"/>
      <c r="AA847" s="348"/>
      <c r="AB847" s="349"/>
      <c r="AC847" s="350" t="s">
        <v>378</v>
      </c>
      <c r="AD847" s="351"/>
      <c r="AE847" s="351"/>
      <c r="AF847" s="351"/>
      <c r="AG847" s="351"/>
      <c r="AH847" s="352">
        <v>1</v>
      </c>
      <c r="AI847" s="353"/>
      <c r="AJ847" s="353"/>
      <c r="AK847" s="353"/>
      <c r="AL847" s="354">
        <v>96.7</v>
      </c>
      <c r="AM847" s="355"/>
      <c r="AN847" s="355"/>
      <c r="AO847" s="356"/>
      <c r="AP847" s="357" t="s">
        <v>827</v>
      </c>
      <c r="AQ847" s="357"/>
      <c r="AR847" s="357"/>
      <c r="AS847" s="357"/>
      <c r="AT847" s="357"/>
      <c r="AU847" s="357"/>
      <c r="AV847" s="357"/>
      <c r="AW847" s="357"/>
      <c r="AX847" s="357"/>
      <c r="AY847">
        <f>COUNTA($C$847)</f>
        <v>1</v>
      </c>
    </row>
    <row r="848" spans="1:51" ht="44.25" customHeight="1" x14ac:dyDescent="0.15">
      <c r="A848" s="370">
        <v>4</v>
      </c>
      <c r="B848" s="370">
        <v>1</v>
      </c>
      <c r="C848" s="358" t="s">
        <v>792</v>
      </c>
      <c r="D848" s="343"/>
      <c r="E848" s="343"/>
      <c r="F848" s="343"/>
      <c r="G848" s="343"/>
      <c r="H848" s="343"/>
      <c r="I848" s="343"/>
      <c r="J848" s="344">
        <v>2430001043936</v>
      </c>
      <c r="K848" s="345"/>
      <c r="L848" s="345"/>
      <c r="M848" s="345"/>
      <c r="N848" s="345"/>
      <c r="O848" s="345"/>
      <c r="P848" s="359" t="s">
        <v>805</v>
      </c>
      <c r="Q848" s="346"/>
      <c r="R848" s="346"/>
      <c r="S848" s="346"/>
      <c r="T848" s="346"/>
      <c r="U848" s="346"/>
      <c r="V848" s="346"/>
      <c r="W848" s="346"/>
      <c r="X848" s="346"/>
      <c r="Y848" s="347">
        <v>74</v>
      </c>
      <c r="Z848" s="348"/>
      <c r="AA848" s="348"/>
      <c r="AB848" s="349"/>
      <c r="AC848" s="350" t="s">
        <v>372</v>
      </c>
      <c r="AD848" s="351"/>
      <c r="AE848" s="351"/>
      <c r="AF848" s="351"/>
      <c r="AG848" s="351"/>
      <c r="AH848" s="352">
        <v>11</v>
      </c>
      <c r="AI848" s="353"/>
      <c r="AJ848" s="353"/>
      <c r="AK848" s="353"/>
      <c r="AL848" s="354">
        <v>80.099999999999994</v>
      </c>
      <c r="AM848" s="355"/>
      <c r="AN848" s="355"/>
      <c r="AO848" s="356"/>
      <c r="AP848" s="357" t="s">
        <v>827</v>
      </c>
      <c r="AQ848" s="357"/>
      <c r="AR848" s="357"/>
      <c r="AS848" s="357"/>
      <c r="AT848" s="357"/>
      <c r="AU848" s="357"/>
      <c r="AV848" s="357"/>
      <c r="AW848" s="357"/>
      <c r="AX848" s="357"/>
      <c r="AY848">
        <f>COUNTA($C$848)</f>
        <v>1</v>
      </c>
    </row>
    <row r="849" spans="1:51" ht="40.5" customHeight="1" x14ac:dyDescent="0.15">
      <c r="A849" s="370">
        <v>5</v>
      </c>
      <c r="B849" s="370">
        <v>1</v>
      </c>
      <c r="C849" s="358" t="s">
        <v>793</v>
      </c>
      <c r="D849" s="343"/>
      <c r="E849" s="343"/>
      <c r="F849" s="343"/>
      <c r="G849" s="343"/>
      <c r="H849" s="343"/>
      <c r="I849" s="343"/>
      <c r="J849" s="344">
        <v>4430001048743</v>
      </c>
      <c r="K849" s="345"/>
      <c r="L849" s="345"/>
      <c r="M849" s="345"/>
      <c r="N849" s="345"/>
      <c r="O849" s="345"/>
      <c r="P849" s="359" t="s">
        <v>806</v>
      </c>
      <c r="Q849" s="346"/>
      <c r="R849" s="346"/>
      <c r="S849" s="346"/>
      <c r="T849" s="346"/>
      <c r="U849" s="346"/>
      <c r="V849" s="346"/>
      <c r="W849" s="346"/>
      <c r="X849" s="346"/>
      <c r="Y849" s="347">
        <v>68</v>
      </c>
      <c r="Z849" s="348"/>
      <c r="AA849" s="348"/>
      <c r="AB849" s="349"/>
      <c r="AC849" s="350" t="s">
        <v>372</v>
      </c>
      <c r="AD849" s="351"/>
      <c r="AE849" s="351"/>
      <c r="AF849" s="351"/>
      <c r="AG849" s="351"/>
      <c r="AH849" s="352">
        <v>1</v>
      </c>
      <c r="AI849" s="353"/>
      <c r="AJ849" s="353"/>
      <c r="AK849" s="353"/>
      <c r="AL849" s="354">
        <v>99.9</v>
      </c>
      <c r="AM849" s="355"/>
      <c r="AN849" s="355"/>
      <c r="AO849" s="356"/>
      <c r="AP849" s="357" t="s">
        <v>827</v>
      </c>
      <c r="AQ849" s="357"/>
      <c r="AR849" s="357"/>
      <c r="AS849" s="357"/>
      <c r="AT849" s="357"/>
      <c r="AU849" s="357"/>
      <c r="AV849" s="357"/>
      <c r="AW849" s="357"/>
      <c r="AX849" s="357"/>
      <c r="AY849">
        <f>COUNTA($C$849)</f>
        <v>1</v>
      </c>
    </row>
    <row r="850" spans="1:51" ht="30" customHeight="1" x14ac:dyDescent="0.15">
      <c r="A850" s="370">
        <v>6</v>
      </c>
      <c r="B850" s="370">
        <v>1</v>
      </c>
      <c r="C850" s="358" t="s">
        <v>794</v>
      </c>
      <c r="D850" s="343"/>
      <c r="E850" s="343"/>
      <c r="F850" s="343"/>
      <c r="G850" s="343"/>
      <c r="H850" s="343"/>
      <c r="I850" s="343"/>
      <c r="J850" s="344">
        <v>5430001048528</v>
      </c>
      <c r="K850" s="345"/>
      <c r="L850" s="345"/>
      <c r="M850" s="345"/>
      <c r="N850" s="345"/>
      <c r="O850" s="345"/>
      <c r="P850" s="359" t="s">
        <v>807</v>
      </c>
      <c r="Q850" s="346"/>
      <c r="R850" s="346"/>
      <c r="S850" s="346"/>
      <c r="T850" s="346"/>
      <c r="U850" s="346"/>
      <c r="V850" s="346"/>
      <c r="W850" s="346"/>
      <c r="X850" s="346"/>
      <c r="Y850" s="347">
        <v>40</v>
      </c>
      <c r="Z850" s="348"/>
      <c r="AA850" s="348"/>
      <c r="AB850" s="349"/>
      <c r="AC850" s="350" t="s">
        <v>372</v>
      </c>
      <c r="AD850" s="351"/>
      <c r="AE850" s="351"/>
      <c r="AF850" s="351"/>
      <c r="AG850" s="351"/>
      <c r="AH850" s="352">
        <v>1</v>
      </c>
      <c r="AI850" s="353"/>
      <c r="AJ850" s="353"/>
      <c r="AK850" s="353"/>
      <c r="AL850" s="354">
        <v>91.1</v>
      </c>
      <c r="AM850" s="355"/>
      <c r="AN850" s="355"/>
      <c r="AO850" s="356"/>
      <c r="AP850" s="357" t="s">
        <v>827</v>
      </c>
      <c r="AQ850" s="357"/>
      <c r="AR850" s="357"/>
      <c r="AS850" s="357"/>
      <c r="AT850" s="357"/>
      <c r="AU850" s="357"/>
      <c r="AV850" s="357"/>
      <c r="AW850" s="357"/>
      <c r="AX850" s="357"/>
      <c r="AY850">
        <f>COUNTA($C$850)</f>
        <v>1</v>
      </c>
    </row>
    <row r="851" spans="1:51" ht="42" customHeight="1" x14ac:dyDescent="0.15">
      <c r="A851" s="370">
        <v>7</v>
      </c>
      <c r="B851" s="370">
        <v>1</v>
      </c>
      <c r="C851" s="358" t="s">
        <v>803</v>
      </c>
      <c r="D851" s="343"/>
      <c r="E851" s="343"/>
      <c r="F851" s="343"/>
      <c r="G851" s="343"/>
      <c r="H851" s="343"/>
      <c r="I851" s="343"/>
      <c r="J851" s="344">
        <v>6260001018910</v>
      </c>
      <c r="K851" s="345"/>
      <c r="L851" s="345"/>
      <c r="M851" s="345"/>
      <c r="N851" s="345"/>
      <c r="O851" s="345"/>
      <c r="P851" s="359" t="s">
        <v>804</v>
      </c>
      <c r="Q851" s="346"/>
      <c r="R851" s="346"/>
      <c r="S851" s="346"/>
      <c r="T851" s="346"/>
      <c r="U851" s="346"/>
      <c r="V851" s="346"/>
      <c r="W851" s="346"/>
      <c r="X851" s="346"/>
      <c r="Y851" s="347">
        <v>25</v>
      </c>
      <c r="Z851" s="348"/>
      <c r="AA851" s="348"/>
      <c r="AB851" s="349"/>
      <c r="AC851" s="350" t="s">
        <v>371</v>
      </c>
      <c r="AD851" s="351"/>
      <c r="AE851" s="351"/>
      <c r="AF851" s="351"/>
      <c r="AG851" s="351"/>
      <c r="AH851" s="366">
        <v>7</v>
      </c>
      <c r="AI851" s="367"/>
      <c r="AJ851" s="367"/>
      <c r="AK851" s="367"/>
      <c r="AL851" s="354">
        <v>94.7</v>
      </c>
      <c r="AM851" s="355"/>
      <c r="AN851" s="355"/>
      <c r="AO851" s="356"/>
      <c r="AP851" s="357" t="s">
        <v>827</v>
      </c>
      <c r="AQ851" s="357"/>
      <c r="AR851" s="357"/>
      <c r="AS851" s="357"/>
      <c r="AT851" s="357"/>
      <c r="AU851" s="357"/>
      <c r="AV851" s="357"/>
      <c r="AW851" s="357"/>
      <c r="AX851" s="357"/>
      <c r="AY851">
        <f>COUNTA($C$851)</f>
        <v>1</v>
      </c>
    </row>
    <row r="852" spans="1:51" ht="30" customHeight="1" x14ac:dyDescent="0.15">
      <c r="A852" s="370">
        <v>8</v>
      </c>
      <c r="B852" s="370">
        <v>1</v>
      </c>
      <c r="C852" s="358" t="s">
        <v>795</v>
      </c>
      <c r="D852" s="343"/>
      <c r="E852" s="343"/>
      <c r="F852" s="343"/>
      <c r="G852" s="343"/>
      <c r="H852" s="343"/>
      <c r="I852" s="343"/>
      <c r="J852" s="344">
        <v>6080401004462</v>
      </c>
      <c r="K852" s="345"/>
      <c r="L852" s="345"/>
      <c r="M852" s="345"/>
      <c r="N852" s="345"/>
      <c r="O852" s="345"/>
      <c r="P852" s="359" t="s">
        <v>808</v>
      </c>
      <c r="Q852" s="346"/>
      <c r="R852" s="346"/>
      <c r="S852" s="346"/>
      <c r="T852" s="346"/>
      <c r="U852" s="346"/>
      <c r="V852" s="346"/>
      <c r="W852" s="346"/>
      <c r="X852" s="346"/>
      <c r="Y852" s="347">
        <v>21</v>
      </c>
      <c r="Z852" s="348"/>
      <c r="AA852" s="348"/>
      <c r="AB852" s="349"/>
      <c r="AC852" s="350" t="s">
        <v>372</v>
      </c>
      <c r="AD852" s="351"/>
      <c r="AE852" s="351"/>
      <c r="AF852" s="351"/>
      <c r="AG852" s="351"/>
      <c r="AH852" s="352">
        <v>2</v>
      </c>
      <c r="AI852" s="353"/>
      <c r="AJ852" s="353"/>
      <c r="AK852" s="353"/>
      <c r="AL852" s="354">
        <v>92.2</v>
      </c>
      <c r="AM852" s="355"/>
      <c r="AN852" s="355"/>
      <c r="AO852" s="356"/>
      <c r="AP852" s="357" t="s">
        <v>827</v>
      </c>
      <c r="AQ852" s="357"/>
      <c r="AR852" s="357"/>
      <c r="AS852" s="357"/>
      <c r="AT852" s="357"/>
      <c r="AU852" s="357"/>
      <c r="AV852" s="357"/>
      <c r="AW852" s="357"/>
      <c r="AX852" s="357"/>
      <c r="AY852">
        <f>COUNTA($C$852)</f>
        <v>1</v>
      </c>
    </row>
    <row r="853" spans="1:51" ht="39" customHeight="1" x14ac:dyDescent="0.15">
      <c r="A853" s="370">
        <v>9</v>
      </c>
      <c r="B853" s="370">
        <v>1</v>
      </c>
      <c r="C853" s="358" t="s">
        <v>801</v>
      </c>
      <c r="D853" s="343"/>
      <c r="E853" s="343"/>
      <c r="F853" s="343"/>
      <c r="G853" s="343"/>
      <c r="H853" s="343"/>
      <c r="I853" s="343"/>
      <c r="J853" s="344">
        <v>2010701003587</v>
      </c>
      <c r="K853" s="345"/>
      <c r="L853" s="345"/>
      <c r="M853" s="345"/>
      <c r="N853" s="345"/>
      <c r="O853" s="345"/>
      <c r="P853" s="359" t="s">
        <v>802</v>
      </c>
      <c r="Q853" s="346"/>
      <c r="R853" s="346"/>
      <c r="S853" s="346"/>
      <c r="T853" s="346"/>
      <c r="U853" s="346"/>
      <c r="V853" s="346"/>
      <c r="W853" s="346"/>
      <c r="X853" s="346"/>
      <c r="Y853" s="347">
        <v>20</v>
      </c>
      <c r="Z853" s="348"/>
      <c r="AA853" s="348"/>
      <c r="AB853" s="349"/>
      <c r="AC853" s="350" t="s">
        <v>378</v>
      </c>
      <c r="AD853" s="351"/>
      <c r="AE853" s="351"/>
      <c r="AF853" s="351"/>
      <c r="AG853" s="351"/>
      <c r="AH853" s="366" t="s">
        <v>405</v>
      </c>
      <c r="AI853" s="367"/>
      <c r="AJ853" s="367"/>
      <c r="AK853" s="367"/>
      <c r="AL853" s="354" t="s">
        <v>405</v>
      </c>
      <c r="AM853" s="355"/>
      <c r="AN853" s="355"/>
      <c r="AO853" s="356"/>
      <c r="AP853" s="357" t="s">
        <v>827</v>
      </c>
      <c r="AQ853" s="357"/>
      <c r="AR853" s="357"/>
      <c r="AS853" s="357"/>
      <c r="AT853" s="357"/>
      <c r="AU853" s="357"/>
      <c r="AV853" s="357"/>
      <c r="AW853" s="357"/>
      <c r="AX853" s="357"/>
      <c r="AY853">
        <f>COUNTA($C$853)</f>
        <v>1</v>
      </c>
    </row>
    <row r="854" spans="1:51" ht="30" customHeight="1" x14ac:dyDescent="0.15">
      <c r="A854" s="370">
        <v>10</v>
      </c>
      <c r="B854" s="370">
        <v>1</v>
      </c>
      <c r="C854" s="358" t="s">
        <v>796</v>
      </c>
      <c r="D854" s="343"/>
      <c r="E854" s="343"/>
      <c r="F854" s="343"/>
      <c r="G854" s="343"/>
      <c r="H854" s="343"/>
      <c r="I854" s="343"/>
      <c r="J854" s="344">
        <v>7020001021598</v>
      </c>
      <c r="K854" s="345"/>
      <c r="L854" s="345"/>
      <c r="M854" s="345"/>
      <c r="N854" s="345"/>
      <c r="O854" s="345"/>
      <c r="P854" s="359" t="s">
        <v>800</v>
      </c>
      <c r="Q854" s="346"/>
      <c r="R854" s="346"/>
      <c r="S854" s="346"/>
      <c r="T854" s="346"/>
      <c r="U854" s="346"/>
      <c r="V854" s="346"/>
      <c r="W854" s="346"/>
      <c r="X854" s="346"/>
      <c r="Y854" s="347">
        <v>19</v>
      </c>
      <c r="Z854" s="348"/>
      <c r="AA854" s="348"/>
      <c r="AB854" s="349"/>
      <c r="AC854" s="350" t="s">
        <v>372</v>
      </c>
      <c r="AD854" s="351"/>
      <c r="AE854" s="351"/>
      <c r="AF854" s="351"/>
      <c r="AG854" s="351"/>
      <c r="AH854" s="352">
        <v>3</v>
      </c>
      <c r="AI854" s="353"/>
      <c r="AJ854" s="353"/>
      <c r="AK854" s="353"/>
      <c r="AL854" s="354">
        <v>96</v>
      </c>
      <c r="AM854" s="355"/>
      <c r="AN854" s="355"/>
      <c r="AO854" s="356"/>
      <c r="AP854" s="357" t="s">
        <v>827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1.25" customHeight="1" x14ac:dyDescent="0.15">
      <c r="A878" s="370">
        <v>1</v>
      </c>
      <c r="B878" s="370">
        <v>1</v>
      </c>
      <c r="C878" s="358" t="s">
        <v>809</v>
      </c>
      <c r="D878" s="343"/>
      <c r="E878" s="343"/>
      <c r="F878" s="343"/>
      <c r="G878" s="343"/>
      <c r="H878" s="343"/>
      <c r="I878" s="343"/>
      <c r="J878" s="344">
        <v>5011001032101</v>
      </c>
      <c r="K878" s="345"/>
      <c r="L878" s="345"/>
      <c r="M878" s="345"/>
      <c r="N878" s="345"/>
      <c r="O878" s="345"/>
      <c r="P878" s="359" t="s">
        <v>818</v>
      </c>
      <c r="Q878" s="346"/>
      <c r="R878" s="346"/>
      <c r="S878" s="346"/>
      <c r="T878" s="346"/>
      <c r="U878" s="346"/>
      <c r="V878" s="346"/>
      <c r="W878" s="346"/>
      <c r="X878" s="346"/>
      <c r="Y878" s="347">
        <v>33</v>
      </c>
      <c r="Z878" s="348"/>
      <c r="AA878" s="348"/>
      <c r="AB878" s="349"/>
      <c r="AC878" s="350" t="s">
        <v>371</v>
      </c>
      <c r="AD878" s="351"/>
      <c r="AE878" s="351"/>
      <c r="AF878" s="351"/>
      <c r="AG878" s="351"/>
      <c r="AH878" s="366">
        <v>1</v>
      </c>
      <c r="AI878" s="367"/>
      <c r="AJ878" s="367"/>
      <c r="AK878" s="367"/>
      <c r="AL878" s="354">
        <v>96.9</v>
      </c>
      <c r="AM878" s="355"/>
      <c r="AN878" s="355"/>
      <c r="AO878" s="356"/>
      <c r="AP878" s="357" t="s">
        <v>827</v>
      </c>
      <c r="AQ878" s="357"/>
      <c r="AR878" s="357"/>
      <c r="AS878" s="357"/>
      <c r="AT878" s="357"/>
      <c r="AU878" s="357"/>
      <c r="AV878" s="357"/>
      <c r="AW878" s="357"/>
      <c r="AX878" s="357"/>
      <c r="AY878">
        <f t="shared" si="118"/>
        <v>1</v>
      </c>
    </row>
    <row r="879" spans="1:51" ht="38.25" customHeight="1" x14ac:dyDescent="0.15">
      <c r="A879" s="370">
        <v>2</v>
      </c>
      <c r="B879" s="370">
        <v>1</v>
      </c>
      <c r="C879" s="358" t="s">
        <v>810</v>
      </c>
      <c r="D879" s="343"/>
      <c r="E879" s="343"/>
      <c r="F879" s="343"/>
      <c r="G879" s="343"/>
      <c r="H879" s="343"/>
      <c r="I879" s="343"/>
      <c r="J879" s="344">
        <v>7140001014078</v>
      </c>
      <c r="K879" s="345"/>
      <c r="L879" s="345"/>
      <c r="M879" s="345"/>
      <c r="N879" s="345"/>
      <c r="O879" s="345"/>
      <c r="P879" s="359" t="s">
        <v>819</v>
      </c>
      <c r="Q879" s="346"/>
      <c r="R879" s="346"/>
      <c r="S879" s="346"/>
      <c r="T879" s="346"/>
      <c r="U879" s="346"/>
      <c r="V879" s="346"/>
      <c r="W879" s="346"/>
      <c r="X879" s="346"/>
      <c r="Y879" s="347">
        <v>22</v>
      </c>
      <c r="Z879" s="348"/>
      <c r="AA879" s="348"/>
      <c r="AB879" s="349"/>
      <c r="AC879" s="350" t="s">
        <v>371</v>
      </c>
      <c r="AD879" s="351"/>
      <c r="AE879" s="351"/>
      <c r="AF879" s="351"/>
      <c r="AG879" s="351"/>
      <c r="AH879" s="366">
        <v>1</v>
      </c>
      <c r="AI879" s="367"/>
      <c r="AJ879" s="367"/>
      <c r="AK879" s="367"/>
      <c r="AL879" s="354">
        <v>89.5</v>
      </c>
      <c r="AM879" s="355"/>
      <c r="AN879" s="355"/>
      <c r="AO879" s="356"/>
      <c r="AP879" s="357" t="s">
        <v>827</v>
      </c>
      <c r="AQ879" s="357"/>
      <c r="AR879" s="357"/>
      <c r="AS879" s="357"/>
      <c r="AT879" s="357"/>
      <c r="AU879" s="357"/>
      <c r="AV879" s="357"/>
      <c r="AW879" s="357"/>
      <c r="AX879" s="357"/>
      <c r="AY879">
        <f>COUNTA($C$879)</f>
        <v>1</v>
      </c>
    </row>
    <row r="880" spans="1:51" ht="39.75" customHeight="1" x14ac:dyDescent="0.15">
      <c r="A880" s="370">
        <v>3</v>
      </c>
      <c r="B880" s="370">
        <v>1</v>
      </c>
      <c r="C880" s="358" t="s">
        <v>811</v>
      </c>
      <c r="D880" s="343"/>
      <c r="E880" s="343"/>
      <c r="F880" s="343"/>
      <c r="G880" s="343"/>
      <c r="H880" s="343"/>
      <c r="I880" s="343"/>
      <c r="J880" s="344">
        <v>1010001012983</v>
      </c>
      <c r="K880" s="345"/>
      <c r="L880" s="345"/>
      <c r="M880" s="345"/>
      <c r="N880" s="345"/>
      <c r="O880" s="345"/>
      <c r="P880" s="359" t="s">
        <v>820</v>
      </c>
      <c r="Q880" s="346"/>
      <c r="R880" s="346"/>
      <c r="S880" s="346"/>
      <c r="T880" s="346"/>
      <c r="U880" s="346"/>
      <c r="V880" s="346"/>
      <c r="W880" s="346"/>
      <c r="X880" s="346"/>
      <c r="Y880" s="347">
        <v>19</v>
      </c>
      <c r="Z880" s="348"/>
      <c r="AA880" s="348"/>
      <c r="AB880" s="349"/>
      <c r="AC880" s="350" t="s">
        <v>371</v>
      </c>
      <c r="AD880" s="351"/>
      <c r="AE880" s="351"/>
      <c r="AF880" s="351"/>
      <c r="AG880" s="351"/>
      <c r="AH880" s="352">
        <v>2</v>
      </c>
      <c r="AI880" s="353"/>
      <c r="AJ880" s="353"/>
      <c r="AK880" s="353"/>
      <c r="AL880" s="354">
        <v>72.900000000000006</v>
      </c>
      <c r="AM880" s="355"/>
      <c r="AN880" s="355"/>
      <c r="AO880" s="356"/>
      <c r="AP880" s="357" t="s">
        <v>827</v>
      </c>
      <c r="AQ880" s="357"/>
      <c r="AR880" s="357"/>
      <c r="AS880" s="357"/>
      <c r="AT880" s="357"/>
      <c r="AU880" s="357"/>
      <c r="AV880" s="357"/>
      <c r="AW880" s="357"/>
      <c r="AX880" s="357"/>
      <c r="AY880">
        <f>COUNTA($C$880)</f>
        <v>1</v>
      </c>
    </row>
    <row r="881" spans="1:51" ht="42" customHeight="1" x14ac:dyDescent="0.15">
      <c r="A881" s="370">
        <v>4</v>
      </c>
      <c r="B881" s="370">
        <v>1</v>
      </c>
      <c r="C881" s="358" t="s">
        <v>813</v>
      </c>
      <c r="D881" s="343"/>
      <c r="E881" s="343"/>
      <c r="F881" s="343"/>
      <c r="G881" s="343"/>
      <c r="H881" s="343"/>
      <c r="I881" s="343"/>
      <c r="J881" s="344">
        <v>5011001032101</v>
      </c>
      <c r="K881" s="345"/>
      <c r="L881" s="345"/>
      <c r="M881" s="345"/>
      <c r="N881" s="345"/>
      <c r="O881" s="345"/>
      <c r="P881" s="359" t="s">
        <v>822</v>
      </c>
      <c r="Q881" s="346"/>
      <c r="R881" s="346"/>
      <c r="S881" s="346"/>
      <c r="T881" s="346"/>
      <c r="U881" s="346"/>
      <c r="V881" s="346"/>
      <c r="W881" s="346"/>
      <c r="X881" s="346"/>
      <c r="Y881" s="347">
        <v>15</v>
      </c>
      <c r="Z881" s="348"/>
      <c r="AA881" s="348"/>
      <c r="AB881" s="349"/>
      <c r="AC881" s="350" t="s">
        <v>371</v>
      </c>
      <c r="AD881" s="351"/>
      <c r="AE881" s="351"/>
      <c r="AF881" s="351"/>
      <c r="AG881" s="351"/>
      <c r="AH881" s="352">
        <v>1</v>
      </c>
      <c r="AI881" s="353"/>
      <c r="AJ881" s="353"/>
      <c r="AK881" s="353"/>
      <c r="AL881" s="354">
        <v>88.7</v>
      </c>
      <c r="AM881" s="355"/>
      <c r="AN881" s="355"/>
      <c r="AO881" s="356"/>
      <c r="AP881" s="357" t="s">
        <v>827</v>
      </c>
      <c r="AQ881" s="357"/>
      <c r="AR881" s="357"/>
      <c r="AS881" s="357"/>
      <c r="AT881" s="357"/>
      <c r="AU881" s="357"/>
      <c r="AV881" s="357"/>
      <c r="AW881" s="357"/>
      <c r="AX881" s="357"/>
      <c r="AY881">
        <f>COUNTA($C$881)</f>
        <v>1</v>
      </c>
    </row>
    <row r="882" spans="1:51" ht="42.75" customHeight="1" x14ac:dyDescent="0.15">
      <c r="A882" s="370">
        <v>5</v>
      </c>
      <c r="B882" s="370">
        <v>1</v>
      </c>
      <c r="C882" s="358" t="s">
        <v>814</v>
      </c>
      <c r="D882" s="343"/>
      <c r="E882" s="343"/>
      <c r="F882" s="343"/>
      <c r="G882" s="343"/>
      <c r="H882" s="343"/>
      <c r="I882" s="343"/>
      <c r="J882" s="344">
        <v>2460001004150</v>
      </c>
      <c r="K882" s="345"/>
      <c r="L882" s="345"/>
      <c r="M882" s="345"/>
      <c r="N882" s="345"/>
      <c r="O882" s="345"/>
      <c r="P882" s="359" t="s">
        <v>823</v>
      </c>
      <c r="Q882" s="346"/>
      <c r="R882" s="346"/>
      <c r="S882" s="346"/>
      <c r="T882" s="346"/>
      <c r="U882" s="346"/>
      <c r="V882" s="346"/>
      <c r="W882" s="346"/>
      <c r="X882" s="346"/>
      <c r="Y882" s="347">
        <v>11</v>
      </c>
      <c r="Z882" s="348"/>
      <c r="AA882" s="348"/>
      <c r="AB882" s="349"/>
      <c r="AC882" s="350" t="s">
        <v>371</v>
      </c>
      <c r="AD882" s="351"/>
      <c r="AE882" s="351"/>
      <c r="AF882" s="351"/>
      <c r="AG882" s="351"/>
      <c r="AH882" s="352">
        <v>2</v>
      </c>
      <c r="AI882" s="353"/>
      <c r="AJ882" s="353"/>
      <c r="AK882" s="353"/>
      <c r="AL882" s="354">
        <v>85.8</v>
      </c>
      <c r="AM882" s="355"/>
      <c r="AN882" s="355"/>
      <c r="AO882" s="356"/>
      <c r="AP882" s="357" t="s">
        <v>827</v>
      </c>
      <c r="AQ882" s="357"/>
      <c r="AR882" s="357"/>
      <c r="AS882" s="357"/>
      <c r="AT882" s="357"/>
      <c r="AU882" s="357"/>
      <c r="AV882" s="357"/>
      <c r="AW882" s="357"/>
      <c r="AX882" s="357"/>
      <c r="AY882">
        <f>COUNTA($C$882)</f>
        <v>1</v>
      </c>
    </row>
    <row r="883" spans="1:51" ht="40.5" customHeight="1" x14ac:dyDescent="0.15">
      <c r="A883" s="370">
        <v>6</v>
      </c>
      <c r="B883" s="370">
        <v>1</v>
      </c>
      <c r="C883" s="358" t="s">
        <v>815</v>
      </c>
      <c r="D883" s="343"/>
      <c r="E883" s="343"/>
      <c r="F883" s="343"/>
      <c r="G883" s="343"/>
      <c r="H883" s="343"/>
      <c r="I883" s="343"/>
      <c r="J883" s="344">
        <v>1010001012983</v>
      </c>
      <c r="K883" s="345"/>
      <c r="L883" s="345"/>
      <c r="M883" s="345"/>
      <c r="N883" s="345"/>
      <c r="O883" s="345"/>
      <c r="P883" s="359" t="s">
        <v>824</v>
      </c>
      <c r="Q883" s="346"/>
      <c r="R883" s="346"/>
      <c r="S883" s="346"/>
      <c r="T883" s="346"/>
      <c r="U883" s="346"/>
      <c r="V883" s="346"/>
      <c r="W883" s="346"/>
      <c r="X883" s="346"/>
      <c r="Y883" s="347">
        <v>11</v>
      </c>
      <c r="Z883" s="348"/>
      <c r="AA883" s="348"/>
      <c r="AB883" s="349"/>
      <c r="AC883" s="350" t="s">
        <v>371</v>
      </c>
      <c r="AD883" s="351"/>
      <c r="AE883" s="351"/>
      <c r="AF883" s="351"/>
      <c r="AG883" s="351"/>
      <c r="AH883" s="352">
        <v>1</v>
      </c>
      <c r="AI883" s="353"/>
      <c r="AJ883" s="353"/>
      <c r="AK883" s="353"/>
      <c r="AL883" s="354">
        <v>73.400000000000006</v>
      </c>
      <c r="AM883" s="355"/>
      <c r="AN883" s="355"/>
      <c r="AO883" s="356"/>
      <c r="AP883" s="357" t="s">
        <v>827</v>
      </c>
      <c r="AQ883" s="357"/>
      <c r="AR883" s="357"/>
      <c r="AS883" s="357"/>
      <c r="AT883" s="357"/>
      <c r="AU883" s="357"/>
      <c r="AV883" s="357"/>
      <c r="AW883" s="357"/>
      <c r="AX883" s="357"/>
      <c r="AY883">
        <f>COUNTA($C$883)</f>
        <v>1</v>
      </c>
    </row>
    <row r="884" spans="1:51" ht="40.5" customHeight="1" x14ac:dyDescent="0.15">
      <c r="A884" s="370">
        <v>7</v>
      </c>
      <c r="B884" s="370">
        <v>1</v>
      </c>
      <c r="C884" s="358" t="s">
        <v>816</v>
      </c>
      <c r="D884" s="343"/>
      <c r="E884" s="343"/>
      <c r="F884" s="343"/>
      <c r="G884" s="343"/>
      <c r="H884" s="343"/>
      <c r="I884" s="343"/>
      <c r="J884" s="344">
        <v>9010001087242</v>
      </c>
      <c r="K884" s="345"/>
      <c r="L884" s="345"/>
      <c r="M884" s="345"/>
      <c r="N884" s="345"/>
      <c r="O884" s="345"/>
      <c r="P884" s="359" t="s">
        <v>825</v>
      </c>
      <c r="Q884" s="346"/>
      <c r="R884" s="346"/>
      <c r="S884" s="346"/>
      <c r="T884" s="346"/>
      <c r="U884" s="346"/>
      <c r="V884" s="346"/>
      <c r="W884" s="346"/>
      <c r="X884" s="346"/>
      <c r="Y884" s="347">
        <v>11</v>
      </c>
      <c r="Z884" s="348"/>
      <c r="AA884" s="348"/>
      <c r="AB884" s="349"/>
      <c r="AC884" s="350" t="s">
        <v>371</v>
      </c>
      <c r="AD884" s="351"/>
      <c r="AE884" s="351"/>
      <c r="AF884" s="351"/>
      <c r="AG884" s="351"/>
      <c r="AH884" s="352">
        <v>1</v>
      </c>
      <c r="AI884" s="353"/>
      <c r="AJ884" s="353"/>
      <c r="AK884" s="353"/>
      <c r="AL884" s="354">
        <v>86.7</v>
      </c>
      <c r="AM884" s="355"/>
      <c r="AN884" s="355"/>
      <c r="AO884" s="356"/>
      <c r="AP884" s="357" t="s">
        <v>827</v>
      </c>
      <c r="AQ884" s="357"/>
      <c r="AR884" s="357"/>
      <c r="AS884" s="357"/>
      <c r="AT884" s="357"/>
      <c r="AU884" s="357"/>
      <c r="AV884" s="357"/>
      <c r="AW884" s="357"/>
      <c r="AX884" s="357"/>
      <c r="AY884">
        <f>COUNTA($C$884)</f>
        <v>1</v>
      </c>
    </row>
    <row r="885" spans="1:51" ht="40.5" customHeight="1" x14ac:dyDescent="0.15">
      <c r="A885" s="370">
        <v>8</v>
      </c>
      <c r="B885" s="370">
        <v>1</v>
      </c>
      <c r="C885" s="358" t="s">
        <v>812</v>
      </c>
      <c r="D885" s="343"/>
      <c r="E885" s="343"/>
      <c r="F885" s="343"/>
      <c r="G885" s="343"/>
      <c r="H885" s="343"/>
      <c r="I885" s="343"/>
      <c r="J885" s="344">
        <v>2070001036729</v>
      </c>
      <c r="K885" s="345"/>
      <c r="L885" s="345"/>
      <c r="M885" s="345"/>
      <c r="N885" s="345"/>
      <c r="O885" s="345"/>
      <c r="P885" s="359" t="s">
        <v>821</v>
      </c>
      <c r="Q885" s="346"/>
      <c r="R885" s="346"/>
      <c r="S885" s="346"/>
      <c r="T885" s="346"/>
      <c r="U885" s="346"/>
      <c r="V885" s="346"/>
      <c r="W885" s="346"/>
      <c r="X885" s="346"/>
      <c r="Y885" s="347">
        <v>10</v>
      </c>
      <c r="Z885" s="348"/>
      <c r="AA885" s="348"/>
      <c r="AB885" s="349"/>
      <c r="AC885" s="350" t="s">
        <v>371</v>
      </c>
      <c r="AD885" s="351"/>
      <c r="AE885" s="351"/>
      <c r="AF885" s="351"/>
      <c r="AG885" s="351"/>
      <c r="AH885" s="352">
        <v>2</v>
      </c>
      <c r="AI885" s="353"/>
      <c r="AJ885" s="353"/>
      <c r="AK885" s="353"/>
      <c r="AL885" s="354">
        <v>99.5</v>
      </c>
      <c r="AM885" s="355"/>
      <c r="AN885" s="355"/>
      <c r="AO885" s="356"/>
      <c r="AP885" s="357" t="s">
        <v>827</v>
      </c>
      <c r="AQ885" s="357"/>
      <c r="AR885" s="357"/>
      <c r="AS885" s="357"/>
      <c r="AT885" s="357"/>
      <c r="AU885" s="357"/>
      <c r="AV885" s="357"/>
      <c r="AW885" s="357"/>
      <c r="AX885" s="357"/>
      <c r="AY885">
        <f>COUNTA($C$885)</f>
        <v>1</v>
      </c>
    </row>
    <row r="886" spans="1:51" ht="40.5" customHeight="1" x14ac:dyDescent="0.15">
      <c r="A886" s="370">
        <v>9</v>
      </c>
      <c r="B886" s="370">
        <v>1</v>
      </c>
      <c r="C886" s="358" t="s">
        <v>812</v>
      </c>
      <c r="D886" s="343"/>
      <c r="E886" s="343"/>
      <c r="F886" s="343"/>
      <c r="G886" s="343"/>
      <c r="H886" s="343"/>
      <c r="I886" s="343"/>
      <c r="J886" s="344">
        <v>2070001036729</v>
      </c>
      <c r="K886" s="345"/>
      <c r="L886" s="345"/>
      <c r="M886" s="345"/>
      <c r="N886" s="345"/>
      <c r="O886" s="345"/>
      <c r="P886" s="359" t="s">
        <v>821</v>
      </c>
      <c r="Q886" s="346"/>
      <c r="R886" s="346"/>
      <c r="S886" s="346"/>
      <c r="T886" s="346"/>
      <c r="U886" s="346"/>
      <c r="V886" s="346"/>
      <c r="W886" s="346"/>
      <c r="X886" s="346"/>
      <c r="Y886" s="347">
        <v>9</v>
      </c>
      <c r="Z886" s="348"/>
      <c r="AA886" s="348"/>
      <c r="AB886" s="349"/>
      <c r="AC886" s="350" t="s">
        <v>371</v>
      </c>
      <c r="AD886" s="351"/>
      <c r="AE886" s="351"/>
      <c r="AF886" s="351"/>
      <c r="AG886" s="351"/>
      <c r="AH886" s="352">
        <v>1</v>
      </c>
      <c r="AI886" s="353"/>
      <c r="AJ886" s="353"/>
      <c r="AK886" s="353"/>
      <c r="AL886" s="354">
        <v>99.6</v>
      </c>
      <c r="AM886" s="355"/>
      <c r="AN886" s="355"/>
      <c r="AO886" s="356"/>
      <c r="AP886" s="357" t="s">
        <v>827</v>
      </c>
      <c r="AQ886" s="357"/>
      <c r="AR886" s="357"/>
      <c r="AS886" s="357"/>
      <c r="AT886" s="357"/>
      <c r="AU886" s="357"/>
      <c r="AV886" s="357"/>
      <c r="AW886" s="357"/>
      <c r="AX886" s="357"/>
      <c r="AY886">
        <f>COUNTA($C$886)</f>
        <v>1</v>
      </c>
    </row>
    <row r="887" spans="1:51" ht="40.5" customHeight="1" x14ac:dyDescent="0.15">
      <c r="A887" s="370">
        <v>10</v>
      </c>
      <c r="B887" s="370">
        <v>1</v>
      </c>
      <c r="C887" s="358" t="s">
        <v>817</v>
      </c>
      <c r="D887" s="343"/>
      <c r="E887" s="343"/>
      <c r="F887" s="343"/>
      <c r="G887" s="343"/>
      <c r="H887" s="343"/>
      <c r="I887" s="343"/>
      <c r="J887" s="344">
        <v>7220001006769</v>
      </c>
      <c r="K887" s="345"/>
      <c r="L887" s="345"/>
      <c r="M887" s="345"/>
      <c r="N887" s="345"/>
      <c r="O887" s="345"/>
      <c r="P887" s="359" t="s">
        <v>826</v>
      </c>
      <c r="Q887" s="346"/>
      <c r="R887" s="346"/>
      <c r="S887" s="346"/>
      <c r="T887" s="346"/>
      <c r="U887" s="346"/>
      <c r="V887" s="346"/>
      <c r="W887" s="346"/>
      <c r="X887" s="346"/>
      <c r="Y887" s="347">
        <v>9</v>
      </c>
      <c r="Z887" s="348"/>
      <c r="AA887" s="348"/>
      <c r="AB887" s="349"/>
      <c r="AC887" s="350" t="s">
        <v>371</v>
      </c>
      <c r="AD887" s="351"/>
      <c r="AE887" s="351"/>
      <c r="AF887" s="351"/>
      <c r="AG887" s="351"/>
      <c r="AH887" s="352">
        <v>3</v>
      </c>
      <c r="AI887" s="353"/>
      <c r="AJ887" s="353"/>
      <c r="AK887" s="353"/>
      <c r="AL887" s="354">
        <v>99.2</v>
      </c>
      <c r="AM887" s="355"/>
      <c r="AN887" s="355"/>
      <c r="AO887" s="356"/>
      <c r="AP887" s="357" t="s">
        <v>827</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t="s">
        <v>827</v>
      </c>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t="s">
        <v>827</v>
      </c>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t="s">
        <v>827</v>
      </c>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t="s">
        <v>827</v>
      </c>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t="s">
        <v>827</v>
      </c>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t="s">
        <v>827</v>
      </c>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t="s">
        <v>827</v>
      </c>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t="s">
        <v>827</v>
      </c>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t="s">
        <v>827</v>
      </c>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t="s">
        <v>827</v>
      </c>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t="s">
        <v>827</v>
      </c>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t="s">
        <v>827</v>
      </c>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t="s">
        <v>827</v>
      </c>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t="s">
        <v>827</v>
      </c>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t="s">
        <v>827</v>
      </c>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t="s">
        <v>827</v>
      </c>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t="s">
        <v>827</v>
      </c>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t="s">
        <v>827</v>
      </c>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t="s">
        <v>827</v>
      </c>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t="s">
        <v>827</v>
      </c>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43" t="s">
        <v>765</v>
      </c>
      <c r="D911" s="343"/>
      <c r="E911" s="343"/>
      <c r="F911" s="343"/>
      <c r="G911" s="343"/>
      <c r="H911" s="343"/>
      <c r="I911" s="343"/>
      <c r="J911" s="344" t="s">
        <v>766</v>
      </c>
      <c r="K911" s="345"/>
      <c r="L911" s="345"/>
      <c r="M911" s="345"/>
      <c r="N911" s="345"/>
      <c r="O911" s="345"/>
      <c r="P911" s="346" t="s">
        <v>764</v>
      </c>
      <c r="Q911" s="346"/>
      <c r="R911" s="346"/>
      <c r="S911" s="346"/>
      <c r="T911" s="346"/>
      <c r="U911" s="346"/>
      <c r="V911" s="346"/>
      <c r="W911" s="346"/>
      <c r="X911" s="346"/>
      <c r="Y911" s="347">
        <v>13</v>
      </c>
      <c r="Z911" s="348"/>
      <c r="AA911" s="348"/>
      <c r="AB911" s="349"/>
      <c r="AC911" s="350" t="s">
        <v>80</v>
      </c>
      <c r="AD911" s="351"/>
      <c r="AE911" s="351"/>
      <c r="AF911" s="351"/>
      <c r="AG911" s="351"/>
      <c r="AH911" s="366" t="s">
        <v>766</v>
      </c>
      <c r="AI911" s="367"/>
      <c r="AJ911" s="367"/>
      <c r="AK911" s="367"/>
      <c r="AL911" s="354" t="s">
        <v>766</v>
      </c>
      <c r="AM911" s="355"/>
      <c r="AN911" s="355"/>
      <c r="AO911" s="356"/>
      <c r="AP911" s="357" t="s">
        <v>767</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766</v>
      </c>
      <c r="F1110" s="369"/>
      <c r="G1110" s="369"/>
      <c r="H1110" s="369"/>
      <c r="I1110" s="369"/>
      <c r="J1110" s="344" t="s">
        <v>766</v>
      </c>
      <c r="K1110" s="345"/>
      <c r="L1110" s="345"/>
      <c r="M1110" s="345"/>
      <c r="N1110" s="345"/>
      <c r="O1110" s="345"/>
      <c r="P1110" s="359" t="s">
        <v>766</v>
      </c>
      <c r="Q1110" s="346"/>
      <c r="R1110" s="346"/>
      <c r="S1110" s="346"/>
      <c r="T1110" s="346"/>
      <c r="U1110" s="346"/>
      <c r="V1110" s="346"/>
      <c r="W1110" s="346"/>
      <c r="X1110" s="346"/>
      <c r="Y1110" s="347" t="s">
        <v>766</v>
      </c>
      <c r="Z1110" s="348"/>
      <c r="AA1110" s="348"/>
      <c r="AB1110" s="349"/>
      <c r="AC1110" s="350"/>
      <c r="AD1110" s="351"/>
      <c r="AE1110" s="351"/>
      <c r="AF1110" s="351"/>
      <c r="AG1110" s="351"/>
      <c r="AH1110" s="352" t="s">
        <v>766</v>
      </c>
      <c r="AI1110" s="353"/>
      <c r="AJ1110" s="353"/>
      <c r="AK1110" s="353"/>
      <c r="AL1110" s="354" t="s">
        <v>766</v>
      </c>
      <c r="AM1110" s="355"/>
      <c r="AN1110" s="355"/>
      <c r="AO1110" s="356"/>
      <c r="AP1110" s="357" t="s">
        <v>766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25">
      <formula>IF(RIGHT(TEXT(P14,"0.#"),1)=".",FALSE,TRUE)</formula>
    </cfRule>
    <cfRule type="expression" dxfId="2818" priority="14026">
      <formula>IF(RIGHT(TEXT(P14,"0.#"),1)=".",TRUE,FALSE)</formula>
    </cfRule>
  </conditionalFormatting>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90">
    <cfRule type="expression" dxfId="2813" priority="13897">
      <formula>IF(RIGHT(TEXT(Y790,"0.#"),1)=".",FALSE,TRUE)</formula>
    </cfRule>
    <cfRule type="expression" dxfId="2812" priority="13898">
      <formula>IF(RIGHT(TEXT(Y790,"0.#"),1)=".",TRUE,FALSE)</formula>
    </cfRule>
  </conditionalFormatting>
  <conditionalFormatting sqref="Y799">
    <cfRule type="expression" dxfId="2811" priority="13893">
      <formula>IF(RIGHT(TEXT(Y799,"0.#"),1)=".",FALSE,TRUE)</formula>
    </cfRule>
    <cfRule type="expression" dxfId="2810" priority="13894">
      <formula>IF(RIGHT(TEXT(Y799,"0.#"),1)=".",TRUE,FALSE)</formula>
    </cfRule>
  </conditionalFormatting>
  <conditionalFormatting sqref="Y830:Y837 Y828 Y817:Y824 Y815 Y804:Y811 Y802">
    <cfRule type="expression" dxfId="2809" priority="13675">
      <formula>IF(RIGHT(TEXT(Y802,"0.#"),1)=".",FALSE,TRUE)</formula>
    </cfRule>
    <cfRule type="expression" dxfId="2808" priority="13676">
      <formula>IF(RIGHT(TEXT(Y802,"0.#"),1)=".",TRUE,FALSE)</formula>
    </cfRule>
  </conditionalFormatting>
  <conditionalFormatting sqref="P16:AQ17 P15:AX15 P13:AX13">
    <cfRule type="expression" dxfId="2807" priority="13723">
      <formula>IF(RIGHT(TEXT(P13,"0.#"),1)=".",FALSE,TRUE)</formula>
    </cfRule>
    <cfRule type="expression" dxfId="2806" priority="13724">
      <formula>IF(RIGHT(TEXT(P13,"0.#"),1)=".",TRUE,FALSE)</formula>
    </cfRule>
  </conditionalFormatting>
  <conditionalFormatting sqref="P19:AJ19">
    <cfRule type="expression" dxfId="2805" priority="13721">
      <formula>IF(RIGHT(TEXT(P19,"0.#"),1)=".",FALSE,TRUE)</formula>
    </cfRule>
    <cfRule type="expression" dxfId="2804" priority="13722">
      <formula>IF(RIGHT(TEXT(P19,"0.#"),1)=".",TRUE,FALSE)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91:Y798 Y789">
    <cfRule type="expression" dxfId="2801" priority="13699">
      <formula>IF(RIGHT(TEXT(Y789,"0.#"),1)=".",FALSE,TRUE)</formula>
    </cfRule>
    <cfRule type="expression" dxfId="2800" priority="13700">
      <formula>IF(RIGHT(TEXT(Y789,"0.#"),1)=".",TRUE,FALSE)</formula>
    </cfRule>
  </conditionalFormatting>
  <conditionalFormatting sqref="AU790">
    <cfRule type="expression" dxfId="2799" priority="13697">
      <formula>IF(RIGHT(TEXT(AU790,"0.#"),1)=".",FALSE,TRUE)</formula>
    </cfRule>
    <cfRule type="expression" dxfId="2798" priority="13698">
      <formula>IF(RIGHT(TEXT(AU790,"0.#"),1)=".",TRUE,FALSE)</formula>
    </cfRule>
  </conditionalFormatting>
  <conditionalFormatting sqref="AU799">
    <cfRule type="expression" dxfId="2797" priority="13695">
      <formula>IF(RIGHT(TEXT(AU799,"0.#"),1)=".",FALSE,TRUE)</formula>
    </cfRule>
    <cfRule type="expression" dxfId="2796" priority="13696">
      <formula>IF(RIGHT(TEXT(AU799,"0.#"),1)=".",TRUE,FALSE)</formula>
    </cfRule>
  </conditionalFormatting>
  <conditionalFormatting sqref="AU791:AU798 AU789">
    <cfRule type="expression" dxfId="2795" priority="13693">
      <formula>IF(RIGHT(TEXT(AU789,"0.#"),1)=".",FALSE,TRUE)</formula>
    </cfRule>
    <cfRule type="expression" dxfId="2794" priority="13694">
      <formula>IF(RIGHT(TEXT(AU789,"0.#"),1)=".",TRUE,FALSE)</formula>
    </cfRule>
  </conditionalFormatting>
  <conditionalFormatting sqref="Y829 Y816 Y803">
    <cfRule type="expression" dxfId="2793" priority="13679">
      <formula>IF(RIGHT(TEXT(Y803,"0.#"),1)=".",FALSE,TRUE)</formula>
    </cfRule>
    <cfRule type="expression" dxfId="2792" priority="13680">
      <formula>IF(RIGHT(TEXT(Y803,"0.#"),1)=".",TRUE,FALSE)</formula>
    </cfRule>
  </conditionalFormatting>
  <conditionalFormatting sqref="Y838 Y825 Y812">
    <cfRule type="expression" dxfId="2791" priority="13677">
      <formula>IF(RIGHT(TEXT(Y812,"0.#"),1)=".",FALSE,TRUE)</formula>
    </cfRule>
    <cfRule type="expression" dxfId="2790" priority="13678">
      <formula>IF(RIGHT(TEXT(Y812,"0.#"),1)=".",TRUE,FALSE)</formula>
    </cfRule>
  </conditionalFormatting>
  <conditionalFormatting sqref="AU829 AU816 AU803">
    <cfRule type="expression" dxfId="2789" priority="13673">
      <formula>IF(RIGHT(TEXT(AU803,"0.#"),1)=".",FALSE,TRUE)</formula>
    </cfRule>
    <cfRule type="expression" dxfId="2788" priority="13674">
      <formula>IF(RIGHT(TEXT(AU803,"0.#"),1)=".",TRUE,FALSE)</formula>
    </cfRule>
  </conditionalFormatting>
  <conditionalFormatting sqref="AU838 AU825 AU812">
    <cfRule type="expression" dxfId="2787" priority="13671">
      <formula>IF(RIGHT(TEXT(AU812,"0.#"),1)=".",FALSE,TRUE)</formula>
    </cfRule>
    <cfRule type="expression" dxfId="2786" priority="13672">
      <formula>IF(RIGHT(TEXT(AU812,"0.#"),1)=".",TRUE,FALSE)</formula>
    </cfRule>
  </conditionalFormatting>
  <conditionalFormatting sqref="AU830:AU837 AU828 AU817:AU824 AU815 AU804:AU811 AU802">
    <cfRule type="expression" dxfId="2785" priority="13669">
      <formula>IF(RIGHT(TEXT(AU802,"0.#"),1)=".",FALSE,TRUE)</formula>
    </cfRule>
    <cfRule type="expression" dxfId="2784" priority="13670">
      <formula>IF(RIGHT(TEXT(AU802,"0.#"),1)=".",TRUE,FALSE)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7:AO850 AL854:AO874 AL852:AO852">
    <cfRule type="expression" dxfId="2519" priority="6647">
      <formula>IF(AND(AL847&gt;=0, RIGHT(TEXT(AL847,"0.#"),1)&lt;&gt;"."),TRUE,FALSE)</formula>
    </cfRule>
    <cfRule type="expression" dxfId="2518" priority="6648">
      <formula>IF(AND(AL847&gt;=0, RIGHT(TEXT(AL847,"0.#"),1)="."),TRUE,FALSE)</formula>
    </cfRule>
    <cfRule type="expression" dxfId="2517" priority="6649">
      <formula>IF(AND(AL847&lt;0, RIGHT(TEXT(AL847,"0.#"),1)&lt;&gt;"."),TRUE,FALSE)</formula>
    </cfRule>
    <cfRule type="expression" dxfId="2516" priority="6650">
      <formula>IF(AND(AL847&lt;0, RIGHT(TEXT(AL847,"0.#"),1)="."),TRUE,FALSE)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50 Y854:Y874 Y852">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0:AO1139">
    <cfRule type="expression" dxfId="2415" priority="2881">
      <formula>IF(AND(AL1110&gt;=0, RIGHT(TEXT(AL1110,"0.#"),1)&lt;&gt;"."),TRUE,FALSE)</formula>
    </cfRule>
    <cfRule type="expression" dxfId="2414" priority="2882">
      <formula>IF(AND(AL1110&gt;=0, RIGHT(TEXT(AL1110,"0.#"),1)="."),TRUE,FALSE)</formula>
    </cfRule>
    <cfRule type="expression" dxfId="2413" priority="2883">
      <formula>IF(AND(AL1110&lt;0, RIGHT(TEXT(AL1110,"0.#"),1)&lt;&gt;"."),TRUE,FALSE)</formula>
    </cfRule>
    <cfRule type="expression" dxfId="2412" priority="2884">
      <formula>IF(AND(AL1110&lt;0, RIGHT(TEXT(AL1110,"0.#"),1)="."),TRUE,FALSE)</formula>
    </cfRule>
  </conditionalFormatting>
  <conditionalFormatting sqref="Y1110:Y1139">
    <cfRule type="expression" dxfId="2411" priority="2879">
      <formula>IF(RIGHT(TEXT(Y1110,"0.#"),1)=".",FALSE,TRUE)</formula>
    </cfRule>
    <cfRule type="expression" dxfId="2410" priority="2880">
      <formula>IF(RIGHT(TEXT(Y1110,"0.#"),1)=".",TRUE,FALSE)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5:AO846">
    <cfRule type="expression" dxfId="2401" priority="2833">
      <formula>IF(AND(AL845&gt;=0, RIGHT(TEXT(AL845,"0.#"),1)&lt;&gt;"."),TRUE,FALSE)</formula>
    </cfRule>
    <cfRule type="expression" dxfId="2400" priority="2834">
      <formula>IF(AND(AL845&gt;=0, RIGHT(TEXT(AL845,"0.#"),1)="."),TRUE,FALSE)</formula>
    </cfRule>
    <cfRule type="expression" dxfId="2399" priority="2835">
      <formula>IF(AND(AL845&lt;0, RIGHT(TEXT(AL845,"0.#"),1)&lt;&gt;"."),TRUE,FALSE)</formula>
    </cfRule>
    <cfRule type="expression" dxfId="2398" priority="2836">
      <formula>IF(AND(AL845&lt;0, RIGHT(TEXT(AL845,"0.#"),1)="."),TRUE,FALSE)</formula>
    </cfRule>
  </conditionalFormatting>
  <conditionalFormatting sqref="Y845:Y846">
    <cfRule type="expression" dxfId="2397" priority="2831">
      <formula>IF(RIGHT(TEXT(Y845,"0.#"),1)=".",FALSE,TRUE)</formula>
    </cfRule>
    <cfRule type="expression" dxfId="2396" priority="2832">
      <formula>IF(RIGHT(TEXT(Y845,"0.#"),1)=".",TRUE,FALSE)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 Y885:Y886 Y888: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853">
    <cfRule type="expression" dxfId="721" priority="17">
      <formula>IF(RIGHT(TEXT(Y853,"0.#"),1)=".",FALSE,TRUE)</formula>
    </cfRule>
    <cfRule type="expression" dxfId="720" priority="18">
      <formula>IF(RIGHT(TEXT(Y853,"0.#"),1)=".",TRUE,FALSE)</formula>
    </cfRule>
  </conditionalFormatting>
  <conditionalFormatting sqref="AL853:AO853">
    <cfRule type="expression" dxfId="719" priority="19">
      <formula>IF(AND(AL853&gt;=0, RIGHT(TEXT(AL853,"0.#"),1)&lt;&gt;"."),TRUE,FALSE)</formula>
    </cfRule>
    <cfRule type="expression" dxfId="718" priority="20">
      <formula>IF(AND(AL853&gt;=0, RIGHT(TEXT(AL853,"0.#"),1)="."),TRUE,FALSE)</formula>
    </cfRule>
    <cfRule type="expression" dxfId="717" priority="21">
      <formula>IF(AND(AL853&lt;0, RIGHT(TEXT(AL853,"0.#"),1)&lt;&gt;"."),TRUE,FALSE)</formula>
    </cfRule>
    <cfRule type="expression" dxfId="716" priority="22">
      <formula>IF(AND(AL853&lt;0, RIGHT(TEXT(AL853,"0.#"),1)="."),TRUE,FALSE)</formula>
    </cfRule>
  </conditionalFormatting>
  <conditionalFormatting sqref="Y851">
    <cfRule type="expression" dxfId="715" priority="11">
      <formula>IF(RIGHT(TEXT(Y851,"0.#"),1)=".",FALSE,TRUE)</formula>
    </cfRule>
    <cfRule type="expression" dxfId="714" priority="12">
      <formula>IF(RIGHT(TEXT(Y851,"0.#"),1)=".",TRUE,FALSE)</formula>
    </cfRule>
  </conditionalFormatting>
  <conditionalFormatting sqref="AL851:AO851">
    <cfRule type="expression" dxfId="713" priority="13">
      <formula>IF(AND(AL851&gt;=0, RIGHT(TEXT(AL851,"0.#"),1)&lt;&gt;"."),TRUE,FALSE)</formula>
    </cfRule>
    <cfRule type="expression" dxfId="712" priority="14">
      <formula>IF(AND(AL851&gt;=0, RIGHT(TEXT(AL851,"0.#"),1)="."),TRUE,FALSE)</formula>
    </cfRule>
    <cfRule type="expression" dxfId="711" priority="15">
      <formula>IF(AND(AL851&lt;0, RIGHT(TEXT(AL851,"0.#"),1)&lt;&gt;"."),TRUE,FALSE)</formula>
    </cfRule>
    <cfRule type="expression" dxfId="710" priority="16">
      <formula>IF(AND(AL851&lt;0, RIGHT(TEXT(AL851,"0.#"),1)="."),TRUE,FALSE)</formula>
    </cfRule>
  </conditionalFormatting>
  <conditionalFormatting sqref="Y881">
    <cfRule type="expression" dxfId="709" priority="9">
      <formula>IF(RIGHT(TEXT(Y881,"0.#"),1)=".",FALSE,TRUE)</formula>
    </cfRule>
    <cfRule type="expression" dxfId="708" priority="10">
      <formula>IF(RIGHT(TEXT(Y881,"0.#"),1)=".",TRUE,FALSE)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Y883">
    <cfRule type="expression" dxfId="705" priority="5">
      <formula>IF(RIGHT(TEXT(Y883,"0.#"),1)=".",FALSE,TRUE)</formula>
    </cfRule>
    <cfRule type="expression" dxfId="704" priority="6">
      <formula>IF(RIGHT(TEXT(Y883,"0.#"),1)=".",TRUE,FALSE)</formula>
    </cfRule>
  </conditionalFormatting>
  <conditionalFormatting sqref="Y884">
    <cfRule type="expression" dxfId="703" priority="3">
      <formula>IF(RIGHT(TEXT(Y884,"0.#"),1)=".",FALSE,TRUE)</formula>
    </cfRule>
    <cfRule type="expression" dxfId="702" priority="4">
      <formula>IF(RIGHT(TEXT(Y884,"0.#"),1)=".",TRUE,FALSE)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3" max="49" man="1"/>
    <brk id="747" max="49" man="1"/>
    <brk id="786" max="49" man="1"/>
    <brk id="87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745</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t="s">
        <v>745</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労働保険特別会計労災勘定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労働保険特別会計労災勘定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労働保険特別会計労災勘定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労働保険特別会計労災勘定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労働保険特別会計労災勘定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労働保険特別会計労災勘定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労働保険特別会計労災勘定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労働保険特別会計労災勘定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労働保険特別会計労災勘定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労働保険特別会計労災勘定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労働保険特別会計労災勘定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労働保険特別会計労災勘定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労働保険特別会計労災勘定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9"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生形 哲也(ubukata-tetsuya00)</dc:creator>
  <cp:lastModifiedBy>厚生労働省ネットワークシステム</cp:lastModifiedBy>
  <cp:lastPrinted>2021-08-27T08:15:06Z</cp:lastPrinted>
  <dcterms:created xsi:type="dcterms:W3CDTF">2012-03-13T00:50:25Z</dcterms:created>
  <dcterms:modified xsi:type="dcterms:W3CDTF">2021-09-02T06:32:50Z</dcterms:modified>
</cp:coreProperties>
</file>