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2統情\"/>
    </mc:Choice>
  </mc:AlternateContent>
  <bookViews>
    <workbookView xWindow="930" yWindow="-120" windowWidth="19560" windowHeight="76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645" i="3"/>
  <c r="AY255" i="3"/>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<sst xmlns="http://schemas.openxmlformats.org/spreadsheetml/2006/main" count="3173" uniqueCount="818">
  <si>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</si>
  <si>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</si>
  <si>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</si>
  <si>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</si>
  <si>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</si>
  <si>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</si>
  <si>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</si>
  <si>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</si>
  <si>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</si>
  <si>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</si>
  <si>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</si>
  <si>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</si>
  <si>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</si>
  <si>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</si>
  <si>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</si>
  <si>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</si>
  <si>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</si>
  <si>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</si>
  <si>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</si>
  <si>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</si>
  <si>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</si>
  <si>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</si>
  <si>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</si>
  <si>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</si>
  <si>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</si>
  <si>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</si>
  <si>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</si>
  <si>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</si>
  <si>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</si>
  <si>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</si>
  <si>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</si>
  <si>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</si>
  <si>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</si>
  <si>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</si>
  <si>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</si>
  <si>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</si>
  <si>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</si>
  <si>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</si>
  <si>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</si>
  <si>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</si>
  <si>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</si>
  <si>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</si>
  <si>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</si>
  <si>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</si>
  <si>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</si>
  <si>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</si>
  <si>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</si>
  <si>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</si>
  <si>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</si>
  <si>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</si>
  <si>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</si>
  <si>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</si>
  <si>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</si>
  <si>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</si>
  <si>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</si>
  <si>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</si>
  <si>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</si>
  <si>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</si>
  <si>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</si>
  <si>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</si>
  <si>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</si>
  <si>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</si>
  <si>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</si>
  <si>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</si>
  <si>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</si>
  <si>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</si>
  <si>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</si>
  <si>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</si>
  <si>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</si>
  <si>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</si>
  <si>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</si>
  <si>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</si>
  <si>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</si>
  <si>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</si>
  <si>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</si>
  <si>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</si>
  <si>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</si>
  <si>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</si>
  <si>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</si>
  <si>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</si>
  <si>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</si>
  <si>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</si>
  <si>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</si>
  <si>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</si>
  <si>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</si>
  <si>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</si>
  <si>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</si>
  <si>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</si>
  <si>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</si>
  <si>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</si>
  <si>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</si>
  <si>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</si>
  <si>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</si>
  <si>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</si>
  <si>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</si>
  <si>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</si>
  <si>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</si>
  <si>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</si>
  <si>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</si>
  <si>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</si>
  <si>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</si>
  <si>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</si>
  <si>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</si>
  <si>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</si>
  <si>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</si>
  <si>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</si>
  <si>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</si>
  <si>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</si>
  <si>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</si>
  <si>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</si>
  <si>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</si>
  <si>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</si>
  <si>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</si>
  <si>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</si>
  <si>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</si>
  <si>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</si>
  <si>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</si>
  <si>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</si>
  <si>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</si>
  <si>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</si>
  <si>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</si>
  <si>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</si>
  <si>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</si>
  <si>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</si>
  <si>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</si>
  <si>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</si>
  <si>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</si>
  <si>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</si>
  <si>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</si>
  <si>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</si>
  <si>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</si>
  <si>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</si>
  <si>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</si>
  <si>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</si>
  <si>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</si>
  <si>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</si>
  <si>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</si>
  <si>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</si>
  <si>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</si>
  <si>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</si>
  <si>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</si>
  <si>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</si>
  <si>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</si>
  <si>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</si>
  <si>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</si>
  <si>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</si>
  <si>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</si>
  <si>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</si>
  <si>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</si>
  <si>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</si>
  <si>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</si>
  <si>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</si>
  <si>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</si>
  <si>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</si>
  <si>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</si>
  <si>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</si>
  <si>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</si>
  <si>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</si>
  <si>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</si>
  <si>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</si>
  <si>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</si>
  <si>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</si>
  <si>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</si>
  <si>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</si>
  <si>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</si>
  <si>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</si>
  <si>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</si>
  <si>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</si>
  <si>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</si>
  <si>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</si>
  <si>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</si>
  <si>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</si>
  <si>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</si>
  <si>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</si>
  <si>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</si>
  <si>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</si>
  <si>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</si>
  <si>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</si>
  <si>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</si>
  <si>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</si>
  <si>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</si>
  <si>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</si>
  <si>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</si>
  <si>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</si>
  <si>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</si>
  <si>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</si>
  <si>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</si>
  <si>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</si>
  <si>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</si>
  <si>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</si>
  <si>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</si>
  <si>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</si>
  <si>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</si>
  <si>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</si>
  <si>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</si>
  <si>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</si>
  <si>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</si>
  <si>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</si>
  <si>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</si>
  <si>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</si>
  <si>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</si>
  <si>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</si>
  <si>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</si>
  <si>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</si>
  <si>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</si>
  <si>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</si>
  <si>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</si>
  <si>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</si>
  <si>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</si>
  <si>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</si>
  <si>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</si>
  <si>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</si>
  <si>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</si>
  <si>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</si>
  <si>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</si>
  <si>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</si>
  <si>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</si>
  <si>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</si>
  <si>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</si>
  <si>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</si>
  <si>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</si>
  <si>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</si>
  <si>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</si>
  <si>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</si>
  <si>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</si>
  <si>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</si>
  <si>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</si>
  <si>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</si>
  <si>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</si>
  <si>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</si>
  <si>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</si>
  <si>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</si>
  <si>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</si>
  <si>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</si>
  <si>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</si>
  <si>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</si>
  <si>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</si>
  <si>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</si>
  <si>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</si>
  <si>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</si>
  <si>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</si>
  <si>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</si>
  <si>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</si>
  <si>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</si>
  <si>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</si>
  <si>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</si>
  <si>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</si>
  <si>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</si>
  <si>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</si>
  <si>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</si>
  <si>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</si>
  <si>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</si>
  <si>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</si>
  <si>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</si>
  <si>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</si>
  <si>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</si>
  <si>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</si>
  <si>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</si>
  <si>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</si>
  <si>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</si>
  <si>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</si>
  <si>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</si>
  <si>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</si>
  <si>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</si>
  <si>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</si>
  <si>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</si>
  <si>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</si>
  <si>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</si>
  <si>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</si>
  <si>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</si>
  <si>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</si>
  <si>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</si>
  <si>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</si>
  <si>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</si>
  <si>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</si>
  <si>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</si>
  <si>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</si>
  <si>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</si>
  <si>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</si>
  <si>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</si>
  <si>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</si>
  <si>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</si>
  <si>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</si>
  <si>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</si>
  <si>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</si>
  <si>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</si>
  <si>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</si>
  <si>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</si>
  <si>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</si>
  <si>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</si>
  <si>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</si>
  <si>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</si>
  <si>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</si>
  <si>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</si>
  <si>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</si>
  <si>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</si>
  <si>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</si>
  <si>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</si>
  <si>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</si>
  <si>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</si>
  <si>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</si>
  <si>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</si>
  <si>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</si>
  <si>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</si>
  <si>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</si>
  <si>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</si>
  <si>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</si>
  <si>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</si>
  <si>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</si>
  <si>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</si>
  <si>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</si>
  <si>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</si>
  <si>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</si>
  <si>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</si>
  <si>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</si>
  <si>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</si>
  <si>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</si>
  <si>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</si>
  <si>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</si>
  <si>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</si>
  <si>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</si>
  <si>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</si>
  <si>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</si>
  <si>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</si>
  <si>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</si>
  <si>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</si>
  <si>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</si>
  <si>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</si>
  <si>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</si>
  <si>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</si>
  <si>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</si>
  <si>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</si>
  <si>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</si>
  <si>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</si>
  <si>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</si>
  <si>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</si>
  <si>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</si>
  <si>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</si>
  <si>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</si>
  <si>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</si>
  <si>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</si>
  <si>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</si>
  <si>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</si>
  <si>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</si>
  <si>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</si>
  <si>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</si>
  <si>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</si>
  <si>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</si>
  <si>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</si>
  <si>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</si>
  <si>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</si>
  <si>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</si>
  <si>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</si>
  <si>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</si>
  <si>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</si>
  <si>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</si>
  <si>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</si>
  <si>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</si>
  <si>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</si>
  <si>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</si>
  <si>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</si>
  <si>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</si>
  <si>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</si>
  <si>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</si>
  <si>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</si>
  <si>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</si>
  <si>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</si>
  <si>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</si>
  <si>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</si>
  <si>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</si>
  <si>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</si>
  <si>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</si>
  <si>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</si>
  <si>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</si>
  <si>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</si>
  <si>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</si>
  <si>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</si>
  <si>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</si>
  <si>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</si>
  <si>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</si>
  <si>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</si>
  <si>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</si>
  <si>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</si>
  <si>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</si>
  <si>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</si>
  <si>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</si>
  <si>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</si>
  <si>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</si>
  <si>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</si>
  <si>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</si>
  <si>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</si>
  <si>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</si>
  <si>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</si>
  <si>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</si>
  <si>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</si>
  <si>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</si>
  <si>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</si>
  <si>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</si>
  <si>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</si>
  <si>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</si>
  <si>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</si>
  <si>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</si>
  <si>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</si>
  <si>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</si>
  <si>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</si>
  <si>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</si>
  <si>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</si>
  <si>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</si>
  <si>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</si>
  <si>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</si>
  <si>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</si>
  <si>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</si>
  <si>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</si>
  <si>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</si>
  <si>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</si>
  <si>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</si>
  <si>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</si>
  <si>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</si>
  <si>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</si>
  <si>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</si>
  <si>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</si>
  <si>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</si>
  <si>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</si>
  <si>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</si>
  <si>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</si>
  <si>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</si>
  <si>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</si>
  <si>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</si>
  <si>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</si>
  <si>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</si>
  <si>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</si>
  <si>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</si>
  <si>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</si>
  <si>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</si>
  <si>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</si>
  <si>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</si>
  <si>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</si>
  <si>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</si>
  <si>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</si>
  <si>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</si>
  <si>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</si>
  <si>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</si>
  <si>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</si>
  <si>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</si>
  <si>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</si>
  <si>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</si>
  <si>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</si>
  <si>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</si>
  <si>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</si>
  <si>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</si>
  <si>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</si>
  <si>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</si>
  <si>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</si>
  <si>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</si>
  <si>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</si>
  <si>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</si>
  <si>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</si>
  <si>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</si>
  <si>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</si>
  <si>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</si>
  <si>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</si>
  <si>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</si>
  <si>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</si>
  <si>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</si>
  <si>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</si>
  <si>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</si>
  <si>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</si>
  <si>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</si>
  <si>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</si>
  <si>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</si>
  <si>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</si>
  <si>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</si>
  <si>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</si>
  <si>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</si>
  <si>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</si>
  <si>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</si>
  <si>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</si>
  <si>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</si>
  <si>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</si>
  <si>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</si>
  <si>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</si>
  <si>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</si>
  <si>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</si>
  <si>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</si>
  <si>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</si>
  <si>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</si>
  <si>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</si>
  <si>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</si>
  <si>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</si>
  <si>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</si>
  <si>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</si>
  <si>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</si>
  <si>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</si>
  <si>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</si>
  <si>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</si>
  <si>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</si>
  <si>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</si>
  <si>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</si>
  <si>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</si>
  <si>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</si>
  <si>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</si>
  <si>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</si>
  <si>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</si>
  <si>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</si>
  <si>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</si>
  <si>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</si>
  <si>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</si>
  <si>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</si>
  <si>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</si>
  <si>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</si>
  <si>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</si>
  <si>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</si>
  <si>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</si>
  <si>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</si>
  <si>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</si>
  <si>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</si>
  <si>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</si>
  <si>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</si>
  <si>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</si>
  <si>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</si>
  <si>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</si>
  <si>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</si>
  <si>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</si>
  <si>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</si>
  <si>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</si>
  <si>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</si>
  <si>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</si>
  <si>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</si>
  <si>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</si>
  <si>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</si>
  <si>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</si>
  <si>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</si>
  <si>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</si>
  <si>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</si>
  <si>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</si>
  <si>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</si>
  <si>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</si>
  <si>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</si>
  <si>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</si>
  <si>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</si>
  <si>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</si>
  <si>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</si>
  <si>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</si>
  <si>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</si>
  <si>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</si>
  <si>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</si>
  <si>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</si>
  <si>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</si>
  <si>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</si>
  <si>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</si>
  <si>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</si>
  <si>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</si>
  <si>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</si>
  <si>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</si>
  <si>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</si>
  <si>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</si>
  <si>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</si>
  <si>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</si>
  <si>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</si>
  <si>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</si>
  <si>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</si>
  <si>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</si>
  <si>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</si>
  <si>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</si>
  <si>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</si>
  <si>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</si>
  <si>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</si>
  <si>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</si>
  <si>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</si>
  <si>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</si>
  <si>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</si>
  <si>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</si>
  <si>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</si>
  <si>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</si>
  <si>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</si>
  <si>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</si>
  <si>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</si>
  <si>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</si>
  <si>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</si>
  <si>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</si>
  <si>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</si>
  <si>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</si>
  <si>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</si>
  <si>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</si>
  <si>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</si>
  <si>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</si>
  <si>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</si>
  <si>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</si>
  <si>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</si>
  <si>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</si>
  <si>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</si>
  <si>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</si>
  <si>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</si>
  <si>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</si>
  <si>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</si>
  <si>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</si>
  <si>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</si>
  <si>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</si>
  <si>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</si>
  <si>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</si>
  <si>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</si>
  <si>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</si>
  <si>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</si>
  <si>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</si>
  <si>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</si>
  <si>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</si>
  <si>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</si>
  <si>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</si>
  <si>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</si>
  <si>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</si>
  <si>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</si>
  <si>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</si>
  <si>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</si>
  <si>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</si>
  <si>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</si>
  <si>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</si>
  <si>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</si>
  <si>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</si>
  <si>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</si>
  <si>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</si>
  <si>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</si>
  <si>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</si>
  <si>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</si>
  <si>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</si>
  <si>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</si>
  <si>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</si>
  <si>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</si>
  <si>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</si>
  <si>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</si>
  <si>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</si>
  <si>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</si>
  <si>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</si>
  <si>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</si>
  <si>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</si>
  <si>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</si>
  <si>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</si>
  <si>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</si>
  <si>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</si>
  <si>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</si>
  <si>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</si>
  <si>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</si>
  <si>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</si>
  <si>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</si>
  <si>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</si>
  <si>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</si>
  <si>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</si>
  <si>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</si>
  <si>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</si>
  <si>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</si>
  <si>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</si>
  <si>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</si>
  <si>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</si>
  <si>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</si>
  <si>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</si>
  <si>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</si>
  <si>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</si>
  <si>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</si>
  <si>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</si>
  <si>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</si>
  <si>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</si>
  <si>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</si>
  <si>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</si>
  <si>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</si>
  <si>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</si>
  <si>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</si>
  <si>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</si>
  <si>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</si>
  <si>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</si>
  <si>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</si>
  <si>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</si>
  <si>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</si>
  <si>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</si>
  <si>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</si>
  <si>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</si>
  <si>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</si>
  <si>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</si>
  <si>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</si>
  <si>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</si>
  <si>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</si>
  <si>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</si>
  <si>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</si>
  <si>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</si>
  <si>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</si>
  <si>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</si>
  <si>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</si>
  <si>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</si>
  <si>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</si>
  <si>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</si>
  <si>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</si>
  <si>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</si>
  <si>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</si>
  <si>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</si>
  <si>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</si>
  <si>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</si>
  <si>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</si>
  <si>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</si>
  <si>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</si>
  <si>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</si>
  <si>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</si>
  <si>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</si>
  <si>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</si>
  <si>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</si>
  <si>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</si>
  <si>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</si>
  <si>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</si>
  <si>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</si>
  <si>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</si>
  <si>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</si>
  <si>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</si>
  <si>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労働災害動向調査費</t>
  </si>
  <si>
    <t>政策統括官（統計・情報政策担当）</t>
  </si>
  <si>
    <t>賃金福祉統計官　角井伸一</t>
  </si>
  <si>
    <t>昭和27年度</t>
  </si>
  <si>
    <t>終了予定なし</t>
  </si>
  <si>
    <t>賃金福祉統計室</t>
  </si>
  <si>
    <t>統計法(平成19年5月23日法律第53号)第19条</t>
  </si>
  <si>
    <t>「労働災害防止計画」その他安全衛生対策に関する通知等</t>
  </si>
  <si>
    <t>主要産業における年間の労働災害の発生状況を明らかにして、厚生労働行政の基礎資料とすることを目的とする。</t>
  </si>
  <si>
    <t>○事業所調査
事業所母集団データベース（総務省）から無作為に抽出した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総合工事業の一定規模以上の工事現場を対象として、年間の労働災害の発生状況を把握するため半期ごとに調査し、厚生労働省において調査票を配布し、回収・審査・公表を行う。</t>
  </si>
  <si>
    <t>-</t>
  </si>
  <si>
    <t>庁費</t>
  </si>
  <si>
    <t>職員旅費</t>
  </si>
  <si>
    <t>統計調査の実施状況(統計データを遅滞なく公表しているか。）</t>
  </si>
  <si>
    <t>取りまとめ、公表できた調査数</t>
  </si>
  <si>
    <t>調査数</t>
  </si>
  <si>
    <t>労働災害動向調査（事業所調査、総合工事業調査）</t>
  </si>
  <si>
    <t>事業所調査客体数</t>
  </si>
  <si>
    <t>事業所</t>
  </si>
  <si>
    <t>執行額(千円)(X)／調査箇所(事業所＋工事現場)(Y)</t>
    <phoneticPr fontId="5"/>
  </si>
  <si>
    <t>円</t>
  </si>
  <si>
    <t>千円/箇所</t>
    <phoneticPr fontId="5"/>
  </si>
  <si>
    <t>14,103/37,398</t>
  </si>
  <si>
    <t>13,922/37,244</t>
  </si>
  <si>
    <t>労働災害に被災した労働者等に対し必要な保険給付を行うとともに、その社会復帰の促進等を図ること(Ⅲ-3）</t>
  </si>
  <si>
    <t>被災労働者等の迅速かつ公正な保護を図るため、必要な保険給付を行うこと(Ⅲ-3-1)</t>
  </si>
  <si>
    <t>労災保険給付の請求から決定までの所要日数</t>
  </si>
  <si>
    <t>日数</t>
  </si>
  <si>
    <t>精神障害事案の請求から決定までの所要日数</t>
  </si>
  <si>
    <t>665</t>
  </si>
  <si>
    <t>602</t>
  </si>
  <si>
    <t>538</t>
  </si>
  <si>
    <t>412</t>
  </si>
  <si>
    <t>423</t>
  </si>
  <si>
    <t>435</t>
  </si>
  <si>
    <t>433</t>
  </si>
  <si>
    <t>439</t>
  </si>
  <si>
    <t>○</t>
  </si>
  <si>
    <t>事業所調査
事業所調査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phoneticPr fontId="5"/>
  </si>
  <si>
    <t>調査結果は労働災害防止に関する政策立案等に利用される他、国民にも広く利用されており、国民や社会のニーズを的確に反映している。</t>
    <phoneticPr fontId="5"/>
  </si>
  <si>
    <t>労働災害の発生状況を明らかにして、厚生労働行政の基礎資料を得ることを目的とするため、一般統計調査として国が実施すべき事業である。</t>
    <phoneticPr fontId="5"/>
  </si>
  <si>
    <t>調査結果は労働災害防止に関する政策立案、行政指導等を実施するために利用されており、優先度の高い事業となっている。</t>
    <phoneticPr fontId="5"/>
  </si>
  <si>
    <t>無</t>
  </si>
  <si>
    <t>有</t>
  </si>
  <si>
    <t>一般競争契約を適正に実施しているほか、随意契約による場合は会計法令上認められている少額随意契約及び会計法第29条の３第４項に基づく郵便事業の契約である。</t>
    <phoneticPr fontId="5"/>
  </si>
  <si>
    <t>‐</t>
  </si>
  <si>
    <t>調査実施前に名簿メンテナンスを行うことにより廃止事業所に調査票を発送しないようにするなど、コストの削減に努めている。</t>
    <rPh sb="0" eb="2">
      <t>チョウサ</t>
    </rPh>
    <rPh sb="2" eb="5">
      <t>ジッシマエ</t>
    </rPh>
    <rPh sb="6" eb="8">
      <t>メイボ</t>
    </rPh>
    <rPh sb="15" eb="16">
      <t>オコナ</t>
    </rPh>
    <rPh sb="22" eb="24">
      <t>ハイシ</t>
    </rPh>
    <rPh sb="24" eb="27">
      <t>ジギョウショ</t>
    </rPh>
    <rPh sb="28" eb="31">
      <t>チョウサヒョウ</t>
    </rPh>
    <rPh sb="32" eb="34">
      <t>ハッソウ</t>
    </rPh>
    <rPh sb="49" eb="51">
      <t>サクゲン</t>
    </rPh>
    <rPh sb="52" eb="53">
      <t>ツト</t>
    </rPh>
    <phoneticPr fontId="5"/>
  </si>
  <si>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</si>
  <si>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</si>
  <si>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</si>
  <si>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当初予定どおりに公表していることから、目標に見合ったものである。</t>
    <rPh sb="0" eb="2">
      <t>トウショ</t>
    </rPh>
    <rPh sb="2" eb="4">
      <t>ヨテイ</t>
    </rPh>
    <rPh sb="8" eb="10">
      <t>コウヒョウ</t>
    </rPh>
    <rPh sb="19" eb="21">
      <t>モクヒョウ</t>
    </rPh>
    <rPh sb="22" eb="24">
      <t>ミア</t>
    </rPh>
    <phoneticPr fontId="5"/>
  </si>
  <si>
    <t>調査結果は厚生労働行政の基礎資料として広く活用されている。</t>
  </si>
  <si>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</si>
  <si>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通信運搬費</t>
    <phoneticPr fontId="5"/>
  </si>
  <si>
    <t>調査用品・督促状発送、調査票返送経費</t>
    <phoneticPr fontId="5"/>
  </si>
  <si>
    <t>雑役務費</t>
    <phoneticPr fontId="5"/>
  </si>
  <si>
    <t>事業所調査電話督促業務委託</t>
    <phoneticPr fontId="5"/>
  </si>
  <si>
    <t>印刷製本費</t>
    <phoneticPr fontId="5"/>
  </si>
  <si>
    <t>事業所調査及び総合工事業調査（下半期）調査用品印刷及び宛名等印書</t>
  </si>
  <si>
    <t>賃金</t>
    <phoneticPr fontId="5"/>
  </si>
  <si>
    <t>調査票受付・内容点検</t>
    <phoneticPr fontId="5"/>
  </si>
  <si>
    <t>日本郵便株式会社</t>
    <phoneticPr fontId="5"/>
  </si>
  <si>
    <t>調査用品・督促状発送、調査票返送</t>
    <phoneticPr fontId="5"/>
  </si>
  <si>
    <t>随意契約
（その他）</t>
    <phoneticPr fontId="5"/>
  </si>
  <si>
    <t>株式会社内山回漕店</t>
    <rPh sb="0" eb="2">
      <t>カブシキ</t>
    </rPh>
    <rPh sb="2" eb="4">
      <t>カイシャ</t>
    </rPh>
    <rPh sb="4" eb="6">
      <t>ウチヤマ</t>
    </rPh>
    <rPh sb="6" eb="8">
      <t>カイソウ</t>
    </rPh>
    <rPh sb="8" eb="9">
      <t>テン</t>
    </rPh>
    <phoneticPr fontId="5"/>
  </si>
  <si>
    <t>株式会社日本統計センター</t>
    <phoneticPr fontId="5"/>
  </si>
  <si>
    <t>株式会社大和プリント</t>
  </si>
  <si>
    <t>事業所調査及び総合工事業調査（下半期）封入封緘</t>
    <rPh sb="19" eb="21">
      <t>フウニュウ</t>
    </rPh>
    <rPh sb="21" eb="23">
      <t>フウカン</t>
    </rPh>
    <phoneticPr fontId="5"/>
  </si>
  <si>
    <t>調査票データ入力</t>
  </si>
  <si>
    <t>事業所調査名簿メンテナンス</t>
  </si>
  <si>
    <t>総合工事業調査（上半期）調査用品印刷及び宛名等印書</t>
  </si>
  <si>
    <t>総合工事業調査（上半期）封入封緘</t>
  </si>
  <si>
    <t>平成31年/令和元年調査結果報告書　作成及び印刷</t>
    <rPh sb="0" eb="2">
      <t>ヘイセイ</t>
    </rPh>
    <rPh sb="4" eb="5">
      <t>ネン</t>
    </rPh>
    <rPh sb="6" eb="8">
      <t>レイワ</t>
    </rPh>
    <rPh sb="8" eb="9">
      <t>モト</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</si>
  <si>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</si>
  <si>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</si>
  <si>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</si>
  <si>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</si>
  <si>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</si>
  <si>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</si>
  <si>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</si>
  <si>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</si>
  <si>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株式会社　ファーストユニオン</t>
    <phoneticPr fontId="5"/>
  </si>
  <si>
    <t>事業所調査　電話業務委託</t>
    <phoneticPr fontId="5"/>
  </si>
  <si>
    <t>消耗品購入</t>
    <rPh sb="0" eb="3">
      <t>ショウモウヒン</t>
    </rPh>
    <rPh sb="3" eb="5">
      <t>コウニュウ</t>
    </rPh>
    <phoneticPr fontId="5"/>
  </si>
  <si>
    <t>事業所調査及び総合工事業調査（下半期）調査用品印刷及び宛名等印書</t>
    <phoneticPr fontId="5"/>
  </si>
  <si>
    <t>A.日本郵便株式会社</t>
    <phoneticPr fontId="5"/>
  </si>
  <si>
    <t>B.株式会社　ファーストユニオン</t>
    <phoneticPr fontId="5"/>
  </si>
  <si>
    <t>サンテックサービス株式会社</t>
    <rPh sb="9" eb="13">
      <t>カブシキガイシャ</t>
    </rPh>
    <phoneticPr fontId="5"/>
  </si>
  <si>
    <t>令和2年労働災害動向調査（事業所調査）調査票等運搬業務</t>
    <rPh sb="0" eb="2">
      <t>レイワ</t>
    </rPh>
    <rPh sb="3" eb="4">
      <t>ネン</t>
    </rPh>
    <rPh sb="4" eb="6">
      <t>ロウドウ</t>
    </rPh>
    <rPh sb="6" eb="8">
      <t>サイガイ</t>
    </rPh>
    <rPh sb="8" eb="10">
      <t>ドウコウ</t>
    </rPh>
    <rPh sb="10" eb="12">
      <t>チョウサ</t>
    </rPh>
    <rPh sb="13" eb="16">
      <t>ジギョウショ</t>
    </rPh>
    <rPh sb="16" eb="18">
      <t>チョウサ</t>
    </rPh>
    <rPh sb="19" eb="21">
      <t>チョウサ</t>
    </rPh>
    <rPh sb="21" eb="22">
      <t>ヒョウ</t>
    </rPh>
    <rPh sb="22" eb="23">
      <t>トウ</t>
    </rPh>
    <rPh sb="23" eb="25">
      <t>ウンパン</t>
    </rPh>
    <rPh sb="25" eb="27">
      <t>ギョウム</t>
    </rPh>
    <phoneticPr fontId="5"/>
  </si>
  <si>
    <t>D.個人A</t>
    <rPh sb="2" eb="4">
      <t>コジン</t>
    </rPh>
    <phoneticPr fontId="5"/>
  </si>
  <si>
    <t>（有）タケマエ</t>
    <rPh sb="1" eb="2">
      <t>ユウ</t>
    </rPh>
    <phoneticPr fontId="5"/>
  </si>
  <si>
    <t>事業所調査（漁業・鉱業）事前調査ハガキ代</t>
    <rPh sb="0" eb="3">
      <t>ジギョウショ</t>
    </rPh>
    <rPh sb="3" eb="5">
      <t>チョウサ</t>
    </rPh>
    <rPh sb="6" eb="8">
      <t>ギョギョウ</t>
    </rPh>
    <rPh sb="9" eb="11">
      <t>コウギョウ</t>
    </rPh>
    <rPh sb="12" eb="14">
      <t>ジゼン</t>
    </rPh>
    <rPh sb="14" eb="16">
      <t>チョウサ</t>
    </rPh>
    <rPh sb="19" eb="20">
      <t>ダイ</t>
    </rPh>
    <phoneticPr fontId="5"/>
  </si>
  <si>
    <t>厚労</t>
  </si>
  <si>
    <t>当初見込みと比較し、大幅な乖離はなく、見込みに見合ったものである。</t>
    <phoneticPr fontId="5"/>
  </si>
  <si>
    <t>-</t>
    <phoneticPr fontId="5"/>
  </si>
  <si>
    <t>C.大和綜合印刷株式会社</t>
    <phoneticPr fontId="5"/>
  </si>
  <si>
    <t>大和綜合印刷株式会社</t>
    <phoneticPr fontId="5"/>
  </si>
  <si>
    <t>株式会社ミクニ商会</t>
    <rPh sb="0" eb="4">
      <t>カブシキガイシャ</t>
    </rPh>
    <rPh sb="7" eb="9">
      <t>ショウカイ</t>
    </rPh>
    <phoneticPr fontId="5"/>
  </si>
  <si>
    <t>-</t>
    <phoneticPr fontId="5"/>
  </si>
  <si>
    <t>執行率を勘案して積算を見直す等事業内容を精査し、予算額の縮減について検討すること。</t>
    <phoneticPr fontId="5"/>
  </si>
  <si>
    <t>・活動指標は、調査回答率（調査回答数/調査客体数）を加えて、回答率の向上を図り、より精度の高い調査とする必要がある。
・優先度の高さには、基準と優先位置を付記すること。
・統計は、活用されてこそ意味があるため、成果指標には、必ず活用してもらい対象者と活用状況を測る指標を加えることを提案する。（元吉　由紀子）</t>
    <phoneticPr fontId="5"/>
  </si>
  <si>
    <t>14,157/37,663</t>
    <phoneticPr fontId="5"/>
  </si>
  <si>
    <t>-</t>
    <phoneticPr fontId="5"/>
  </si>
  <si>
    <t>工事現場調査客体数</t>
    <phoneticPr fontId="5"/>
  </si>
  <si>
    <t>18,196/37,400</t>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</si>
  <si>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78％となったが、これは一般競争入札により契約額が当初見込みを下回ったことによるため、著しく予算額を下回った経費については、必要に応じ予算額の見直しを検討し、引き続き適正に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t>
    </rPh>
    <phoneticPr fontId="5"/>
  </si>
  <si>
    <t>外部有識者の指摘も踏まえ、回答率の向上を図る等、事業内容の改善を図るとともに、入札結果や事業者の見積額を踏まえた見直しを行う等により引き続き予算の縮減に努める。</t>
    <phoneticPr fontId="5"/>
  </si>
  <si>
    <t>-</t>
    <phoneticPr fontId="5"/>
  </si>
  <si>
    <t>通信運搬費の単価見直しによる増</t>
    <rPh sb="0" eb="2">
      <t>ツウシン</t>
    </rPh>
    <rPh sb="2" eb="5">
      <t>ウンパンヒ</t>
    </rPh>
    <rPh sb="6" eb="8">
      <t>タンカ</t>
    </rPh>
    <rPh sb="8" eb="10">
      <t>ミナオ</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</si>
</sst>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142875</xdr:colOff>
      <xdr:row>749</xdr:row>
      <xdr:rowOff>28575</xdr:rowOff>
    </xdr:from>
    <xdr:to>
      <xdr:col>35</xdr:col>
      <xdr:colOff>68262</xdr:colOff>
      <xdr:row>750</xdr:row>
      <xdr:rowOff>210142</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4743450" y="42452925"/>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１４．１百万円</a:t>
          </a:r>
          <a:endParaRPr lang="ja-JP" sz="1100">
            <a:solidFill>
              <a:schemeClr val="tx1"/>
            </a:solidFill>
          </a:endParaRPr>
        </a:p>
        <a:p>
          <a:pPr>
            <a:lnSpc>
              <a:spcPts val="1400"/>
            </a:lnSpc>
          </a:pPr>
          <a:endParaRPr kumimoji="1" lang="ja-JP" altLang="en-US" sz="1200"/>
        </a:p>
      </xdr:txBody>
    </xdr:sp>
    <xdr:clientData/>
  </xdr:twoCellAnchor>
  <xdr:twoCellAnchor>
    <xdr:from>
      <xdr:col>24</xdr:col>
      <xdr:colOff>47625</xdr:colOff>
      <xdr:row>751</xdr:row>
      <xdr:rowOff>114300</xdr:rowOff>
    </xdr:from>
    <xdr:to>
      <xdr:col>35</xdr:col>
      <xdr:colOff>20757</xdr:colOff>
      <xdr:row>753</xdr:row>
      <xdr:rowOff>170784</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4848225" y="43243500"/>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29</xdr:col>
      <xdr:colOff>104775</xdr:colOff>
      <xdr:row>753</xdr:row>
      <xdr:rowOff>342900</xdr:rowOff>
    </xdr:from>
    <xdr:to>
      <xdr:col>29</xdr:col>
      <xdr:colOff>105569</xdr:colOff>
      <xdr:row>755</xdr:row>
      <xdr:rowOff>294683</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flipH="1">
          <a:off x="5905500" y="44176950"/>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0</xdr:rowOff>
    </xdr:from>
    <xdr:to>
      <xdr:col>16</xdr:col>
      <xdr:colOff>149599</xdr:colOff>
      <xdr:row>757</xdr:row>
      <xdr:rowOff>44551</xdr:rowOff>
    </xdr:to>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1400175" y="44891325"/>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a:t>
          </a:r>
          <a:r>
            <a:rPr kumimoji="1" lang="ja-JP" altLang="en-US" sz="1200">
              <a:solidFill>
                <a:sysClr val="windowText" lastClr="000000"/>
              </a:solidFill>
              <a:latin typeface="+mn-lt"/>
              <a:ea typeface="+mn-ea"/>
              <a:cs typeface="+mn-cs"/>
            </a:rPr>
            <a:t>他）等</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95251</xdr:colOff>
      <xdr:row>756</xdr:row>
      <xdr:rowOff>9525</xdr:rowOff>
    </xdr:from>
    <xdr:to>
      <xdr:col>30</xdr:col>
      <xdr:colOff>9527</xdr:colOff>
      <xdr:row>757</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95701" y="44900850"/>
          <a:ext cx="2314576"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157370</xdr:colOff>
      <xdr:row>755</xdr:row>
      <xdr:rowOff>349112</xdr:rowOff>
    </xdr:from>
    <xdr:to>
      <xdr:col>42</xdr:col>
      <xdr:colOff>173935</xdr:colOff>
      <xdr:row>757</xdr:row>
      <xdr:rowOff>8283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0848" y="49241351"/>
          <a:ext cx="2401957"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ysClr val="windowText" lastClr="000000"/>
              </a:solidFill>
              <a:latin typeface="+mn-lt"/>
              <a:ea typeface="+mn-ea"/>
              <a:cs typeface="+mn-cs"/>
            </a:rPr>
            <a:t>一般競争入札（最低価格）等</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200"/>
        </a:p>
      </xdr:txBody>
    </xdr:sp>
    <xdr:clientData/>
  </xdr:twoCellAnchor>
  <xdr:twoCellAnchor>
    <xdr:from>
      <xdr:col>44</xdr:col>
      <xdr:colOff>95250</xdr:colOff>
      <xdr:row>756</xdr:row>
      <xdr:rowOff>9525</xdr:rowOff>
    </xdr:from>
    <xdr:to>
      <xdr:col>49</xdr:col>
      <xdr:colOff>348689</xdr:colOff>
      <xdr:row>756</xdr:row>
      <xdr:rowOff>315632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896350" y="44900850"/>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114300</xdr:colOff>
      <xdr:row>757</xdr:row>
      <xdr:rowOff>28575</xdr:rowOff>
    </xdr:from>
    <xdr:to>
      <xdr:col>15</xdr:col>
      <xdr:colOff>91109</xdr:colOff>
      <xdr:row>759</xdr:row>
      <xdr:rowOff>157371</xdr:rowOff>
    </xdr:to>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1306996" y="66007836"/>
          <a:ext cx="1765852" cy="8411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endParaRPr kumimoji="1" lang="en-US" altLang="ja-JP" sz="1100">
            <a:solidFill>
              <a:schemeClr val="tx1"/>
            </a:solidFill>
            <a:latin typeface="+mn-lt"/>
            <a:ea typeface="+mn-ea"/>
            <a:cs typeface="+mn-cs"/>
          </a:endParaRPr>
        </a:p>
        <a:p>
          <a:pPr algn="ctr"/>
          <a:r>
            <a:rPr kumimoji="1" lang="ja-JP" altLang="en-US" sz="1000">
              <a:solidFill>
                <a:schemeClr val="tx1"/>
              </a:solidFill>
              <a:latin typeface="+mn-lt"/>
              <a:ea typeface="+mn-ea"/>
              <a:cs typeface="+mn-cs"/>
            </a:rPr>
            <a:t>（他２社）</a:t>
          </a:r>
          <a:r>
            <a:rPr kumimoji="1" lang="en-US" altLang="ja-JP" sz="800">
              <a:solidFill>
                <a:schemeClr val="tx1"/>
              </a:solidFill>
              <a:latin typeface="+mn-lt"/>
              <a:ea typeface="+mn-ea"/>
              <a:cs typeface="+mn-cs"/>
            </a:rPr>
            <a:t/>
          </a:r>
          <a:br>
            <a:rPr kumimoji="1" lang="en-US" altLang="ja-JP" sz="800">
              <a:solidFill>
                <a:schemeClr val="tx1"/>
              </a:solidFill>
              <a:latin typeface="+mn-lt"/>
              <a:ea typeface="+mn-ea"/>
              <a:cs typeface="+mn-cs"/>
            </a:rPr>
          </a:br>
          <a:r>
            <a:rPr kumimoji="1" lang="ja-JP" altLang="en-US" sz="1100">
              <a:solidFill>
                <a:schemeClr val="tx1"/>
              </a:solidFill>
              <a:latin typeface="+mn-lt"/>
              <a:ea typeface="+mn-ea"/>
              <a:cs typeface="+mn-cs"/>
            </a:rPr>
            <a:t>７．１百万円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114300</xdr:colOff>
      <xdr:row>757</xdr:row>
      <xdr:rowOff>28575</xdr:rowOff>
    </xdr:from>
    <xdr:to>
      <xdr:col>28</xdr:col>
      <xdr:colOff>74544</xdr:colOff>
      <xdr:row>759</xdr:row>
      <xdr:rowOff>173935</xdr:rowOff>
    </xdr:to>
    <xdr:sp macro="" textlink="">
      <xdr:nvSpPr>
        <xdr:cNvPr id="12" name="テキスト ボックス 11">
          <a:extLst>
            <a:ext uri="{FF2B5EF4-FFF2-40B4-BE49-F238E27FC236}">
              <a16:creationId xmlns:a16="http://schemas.microsoft.com/office/drawing/2014/main" id="{00000000-0008-0000-0000-00000D000000}"/>
            </a:ext>
          </a:extLst>
        </xdr:cNvPr>
        <xdr:cNvSpPr txBox="1"/>
      </xdr:nvSpPr>
      <xdr:spPr>
        <a:xfrm>
          <a:off x="3692387" y="66007836"/>
          <a:ext cx="1948070" cy="85766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a:t>
          </a:r>
          <a:r>
            <a:rPr kumimoji="1" lang="ja-JP" altLang="en-US" sz="1100">
              <a:solidFill>
                <a:sysClr val="windowText" lastClr="000000"/>
              </a:solidFill>
              <a:latin typeface="+mn-lt"/>
              <a:ea typeface="+mn-ea"/>
              <a:cs typeface="+mn-cs"/>
            </a:rPr>
            <a:t>．株式会社　ファーストユニオン　１</a:t>
          </a:r>
          <a:r>
            <a:rPr kumimoji="1" lang="ja-JP" altLang="en-US" sz="1100">
              <a:solidFill>
                <a:schemeClr val="tx1"/>
              </a:solidFill>
              <a:latin typeface="+mn-lt"/>
              <a:ea typeface="+mn-ea"/>
              <a:cs typeface="+mn-cs"/>
            </a:rPr>
            <a:t>．０百万円</a:t>
          </a:r>
          <a:endParaRPr lang="ja-JP" sz="1100">
            <a:solidFill>
              <a:schemeClr val="tx1"/>
            </a:solidFill>
          </a:endParaRPr>
        </a:p>
        <a:p>
          <a:pPr>
            <a:lnSpc>
              <a:spcPts val="1300"/>
            </a:lnSpc>
          </a:pPr>
          <a:endParaRPr kumimoji="1" lang="ja-JP" altLang="en-US" sz="1200"/>
        </a:p>
      </xdr:txBody>
    </xdr:sp>
    <xdr:clientData/>
  </xdr:twoCellAnchor>
  <xdr:twoCellAnchor>
    <xdr:from>
      <xdr:col>31</xdr:col>
      <xdr:colOff>57150</xdr:colOff>
      <xdr:row>757</xdr:row>
      <xdr:rowOff>0</xdr:rowOff>
    </xdr:from>
    <xdr:to>
      <xdr:col>40</xdr:col>
      <xdr:colOff>173935</xdr:colOff>
      <xdr:row>759</xdr:row>
      <xdr:rowOff>165652</xdr:rowOff>
    </xdr:to>
    <xdr:sp macro="" textlink="">
      <xdr:nvSpPr>
        <xdr:cNvPr id="13" name="テキスト ボックス 12">
          <a:extLst>
            <a:ext uri="{FF2B5EF4-FFF2-40B4-BE49-F238E27FC236}">
              <a16:creationId xmlns:a16="http://schemas.microsoft.com/office/drawing/2014/main" id="{00000000-0008-0000-0000-00000E000000}"/>
            </a:ext>
          </a:extLst>
        </xdr:cNvPr>
        <xdr:cNvSpPr txBox="1"/>
      </xdr:nvSpPr>
      <xdr:spPr>
        <a:xfrm>
          <a:off x="6219411" y="65979261"/>
          <a:ext cx="1905828" cy="877956"/>
        </a:xfrm>
        <a:prstGeom prst="rect">
          <a:avLst/>
        </a:prstGeom>
        <a:no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Ｃ．民間会社５社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190500</xdr:colOff>
      <xdr:row>757</xdr:row>
      <xdr:rowOff>0</xdr:rowOff>
    </xdr:from>
    <xdr:to>
      <xdr:col>49</xdr:col>
      <xdr:colOff>273326</xdr:colOff>
      <xdr:row>759</xdr:row>
      <xdr:rowOff>190500</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a:xfrm>
          <a:off x="8340587" y="65979261"/>
          <a:ext cx="1673087" cy="902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８</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6</xdr:col>
      <xdr:colOff>99806</xdr:colOff>
      <xdr:row>760</xdr:row>
      <xdr:rowOff>43898</xdr:rowOff>
    </xdr:from>
    <xdr:to>
      <xdr:col>16</xdr:col>
      <xdr:colOff>5799</xdr:colOff>
      <xdr:row>762</xdr:row>
      <xdr:rowOff>246839</xdr:rowOff>
    </xdr:to>
    <xdr:sp macro="" textlink="">
      <xdr:nvSpPr>
        <xdr:cNvPr id="15" name="大かっこ 14">
          <a:extLst>
            <a:ext uri="{FF2B5EF4-FFF2-40B4-BE49-F238E27FC236}">
              <a16:creationId xmlns:a16="http://schemas.microsoft.com/office/drawing/2014/main" id="{00000000-0008-0000-0000-000011000000}"/>
            </a:ext>
          </a:extLst>
        </xdr:cNvPr>
        <xdr:cNvSpPr/>
      </xdr:nvSpPr>
      <xdr:spPr>
        <a:xfrm>
          <a:off x="1292502" y="67091615"/>
          <a:ext cx="1893819" cy="915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135836</xdr:colOff>
      <xdr:row>760</xdr:row>
      <xdr:rowOff>33130</xdr:rowOff>
    </xdr:from>
    <xdr:to>
      <xdr:col>28</xdr:col>
      <xdr:colOff>59636</xdr:colOff>
      <xdr:row>762</xdr:row>
      <xdr:rowOff>184055</xdr:rowOff>
    </xdr:to>
    <xdr:sp macro="" textlink="">
      <xdr:nvSpPr>
        <xdr:cNvPr id="16" name="大かっこ 15">
          <a:extLst>
            <a:ext uri="{FF2B5EF4-FFF2-40B4-BE49-F238E27FC236}">
              <a16:creationId xmlns:a16="http://schemas.microsoft.com/office/drawing/2014/main" id="{00000000-0008-0000-0000-000012000000}"/>
            </a:ext>
          </a:extLst>
        </xdr:cNvPr>
        <xdr:cNvSpPr/>
      </xdr:nvSpPr>
      <xdr:spPr>
        <a:xfrm>
          <a:off x="3713923" y="67080847"/>
          <a:ext cx="1911626" cy="863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事業所調査電話督促業務委託</a:t>
          </a:r>
          <a:endParaRPr kumimoji="1" lang="en-US" altLang="ja-JP" sz="1100"/>
        </a:p>
      </xdr:txBody>
    </xdr:sp>
    <xdr:clientData/>
  </xdr:twoCellAnchor>
  <xdr:twoCellAnchor>
    <xdr:from>
      <xdr:col>31</xdr:col>
      <xdr:colOff>88210</xdr:colOff>
      <xdr:row>760</xdr:row>
      <xdr:rowOff>38100</xdr:rowOff>
    </xdr:from>
    <xdr:to>
      <xdr:col>41</xdr:col>
      <xdr:colOff>4166</xdr:colOff>
      <xdr:row>762</xdr:row>
      <xdr:rowOff>241042</xdr:rowOff>
    </xdr:to>
    <xdr:sp macro="" textlink="">
      <xdr:nvSpPr>
        <xdr:cNvPr id="17" name="大かっこ 16">
          <a:extLst>
            <a:ext uri="{FF2B5EF4-FFF2-40B4-BE49-F238E27FC236}">
              <a16:creationId xmlns:a16="http://schemas.microsoft.com/office/drawing/2014/main" id="{00000000-0008-0000-0000-000013000000}"/>
            </a:ext>
          </a:extLst>
        </xdr:cNvPr>
        <xdr:cNvSpPr/>
      </xdr:nvSpPr>
      <xdr:spPr>
        <a:xfrm>
          <a:off x="6250471" y="67085817"/>
          <a:ext cx="1903782" cy="915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58392</xdr:colOff>
      <xdr:row>760</xdr:row>
      <xdr:rowOff>78270</xdr:rowOff>
    </xdr:from>
    <xdr:to>
      <xdr:col>49</xdr:col>
      <xdr:colOff>428800</xdr:colOff>
      <xdr:row>762</xdr:row>
      <xdr:rowOff>227946</xdr:rowOff>
    </xdr:to>
    <xdr:sp macro="" textlink="">
      <xdr:nvSpPr>
        <xdr:cNvPr id="18" name="大かっこ 17">
          <a:extLst>
            <a:ext uri="{FF2B5EF4-FFF2-40B4-BE49-F238E27FC236}">
              <a16:creationId xmlns:a16="http://schemas.microsoft.com/office/drawing/2014/main" id="{00000000-0008-0000-0000-000014000000}"/>
            </a:ext>
          </a:extLst>
        </xdr:cNvPr>
        <xdr:cNvSpPr/>
      </xdr:nvSpPr>
      <xdr:spPr>
        <a:xfrm>
          <a:off x="8407262" y="67125987"/>
          <a:ext cx="1761886" cy="861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80" zoomScaleNormal="75" zoomScaleSheetLayoutView="80" zoomScalePageLayoutView="85" workbookViewId="0">
      <selection activeCell="I722" sqref="A722:XFD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801</v>
      </c>
      <c r="AK2" s="207"/>
      <c r="AL2" s="207"/>
      <c r="AM2" s="207"/>
      <c r="AN2" s="98" t="s">
        <v>404</v>
      </c>
      <c r="AO2" s="207">
        <v>20</v>
      </c>
      <c r="AP2" s="207"/>
      <c r="AQ2" s="207"/>
      <c r="AR2" s="99" t="s">
        <v>707</v>
      </c>
      <c r="AS2" s="208">
        <v>509</v>
      </c>
      <c r="AT2" s="208"/>
      <c r="AU2" s="208"/>
      <c r="AV2" s="98" t="str">
        <f>IF(AW2="","","-")</f>
        <v/>
      </c>
      <c r="AW2" s="395"/>
      <c r="AX2" s="395"/>
    </row>
    <row r="3" spans="1:50" ht="21" customHeight="1" thickBot="1" x14ac:dyDescent="0.2">
      <c r="A3" s="523" t="s">
        <v>700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709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712</v>
      </c>
      <c r="H5" s="559"/>
      <c r="I5" s="559"/>
      <c r="J5" s="559"/>
      <c r="K5" s="559"/>
      <c r="L5" s="559"/>
      <c r="M5" s="560" t="s">
        <v>66</v>
      </c>
      <c r="N5" s="561"/>
      <c r="O5" s="561"/>
      <c r="P5" s="561"/>
      <c r="Q5" s="561"/>
      <c r="R5" s="562"/>
      <c r="S5" s="563" t="s">
        <v>713</v>
      </c>
      <c r="T5" s="559"/>
      <c r="U5" s="559"/>
      <c r="V5" s="559"/>
      <c r="W5" s="559"/>
      <c r="X5" s="564"/>
      <c r="Y5" s="717" t="s">
        <v>3</v>
      </c>
      <c r="Z5" s="718"/>
      <c r="AA5" s="718"/>
      <c r="AB5" s="718"/>
      <c r="AC5" s="718"/>
      <c r="AD5" s="719"/>
      <c r="AE5" s="720" t="s">
        <v>714</v>
      </c>
      <c r="AF5" s="720"/>
      <c r="AG5" s="720"/>
      <c r="AH5" s="720"/>
      <c r="AI5" s="720"/>
      <c r="AJ5" s="720"/>
      <c r="AK5" s="720"/>
      <c r="AL5" s="720"/>
      <c r="AM5" s="720"/>
      <c r="AN5" s="720"/>
      <c r="AO5" s="720"/>
      <c r="AP5" s="721"/>
      <c r="AQ5" s="722" t="s">
        <v>711</v>
      </c>
      <c r="AR5" s="723"/>
      <c r="AS5" s="723"/>
      <c r="AT5" s="723"/>
      <c r="AU5" s="723"/>
      <c r="AV5" s="723"/>
      <c r="AW5" s="723"/>
      <c r="AX5" s="724"/>
    </row>
    <row r="6" spans="1:50" ht="39" customHeight="1" x14ac:dyDescent="0.15">
      <c r="A6" s="727" t="s">
        <v>4</v>
      </c>
      <c r="B6" s="728"/>
      <c r="C6" s="728"/>
      <c r="D6" s="728"/>
      <c r="E6" s="728"/>
      <c r="F6" s="728"/>
      <c r="G6" s="875" t="str">
        <f>入力規則等!F39</f>
        <v>労働保険特別会計労災勘定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715</v>
      </c>
      <c r="H7" s="828"/>
      <c r="I7" s="828"/>
      <c r="J7" s="828"/>
      <c r="K7" s="828"/>
      <c r="L7" s="828"/>
      <c r="M7" s="828"/>
      <c r="N7" s="828"/>
      <c r="O7" s="828"/>
      <c r="P7" s="828"/>
      <c r="Q7" s="828"/>
      <c r="R7" s="828"/>
      <c r="S7" s="828"/>
      <c r="T7" s="828"/>
      <c r="U7" s="828"/>
      <c r="V7" s="828"/>
      <c r="W7" s="828"/>
      <c r="X7" s="829"/>
      <c r="Y7" s="393" t="s">
        <v>387</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9" t="str">
        <f>入力規則等!A27</f>
        <v>-</v>
      </c>
      <c r="H8" s="220"/>
      <c r="I8" s="220"/>
      <c r="J8" s="220"/>
      <c r="K8" s="220"/>
      <c r="L8" s="220"/>
      <c r="M8" s="220"/>
      <c r="N8" s="220"/>
      <c r="O8" s="220"/>
      <c r="P8" s="220"/>
      <c r="Q8" s="220"/>
      <c r="R8" s="220"/>
      <c r="S8" s="220"/>
      <c r="T8" s="220"/>
      <c r="U8" s="220"/>
      <c r="V8" s="220"/>
      <c r="W8" s="220"/>
      <c r="X8" s="221"/>
      <c r="Y8" s="569" t="s">
        <v>257</v>
      </c>
      <c r="Z8" s="570"/>
      <c r="AA8" s="570"/>
      <c r="AB8" s="570"/>
      <c r="AC8" s="570"/>
      <c r="AD8" s="571"/>
      <c r="AE8" s="740"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1"/>
    </row>
    <row r="9" spans="1:50" ht="58.5" customHeight="1" x14ac:dyDescent="0.15">
      <c r="A9" s="124" t="s">
        <v>23</v>
      </c>
      <c r="B9" s="125"/>
      <c r="C9" s="125"/>
      <c r="D9" s="125"/>
      <c r="E9" s="125"/>
      <c r="F9" s="125"/>
      <c r="G9" s="572" t="s">
        <v>717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8" t="s">
        <v>24</v>
      </c>
      <c r="B12" s="119"/>
      <c r="C12" s="119"/>
      <c r="D12" s="119"/>
      <c r="E12" s="119"/>
      <c r="F12" s="120"/>
      <c r="G12" s="681"/>
      <c r="H12" s="682"/>
      <c r="I12" s="682"/>
      <c r="J12" s="682"/>
      <c r="K12" s="682"/>
      <c r="L12" s="682"/>
      <c r="M12" s="682"/>
      <c r="N12" s="682"/>
      <c r="O12" s="682"/>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4"/>
    </row>
    <row r="13" spans="1:50" ht="21" customHeight="1" x14ac:dyDescent="0.15">
      <c r="A13" s="121"/>
      <c r="B13" s="122"/>
      <c r="C13" s="122"/>
      <c r="D13" s="122"/>
      <c r="E13" s="122"/>
      <c r="F13" s="123"/>
      <c r="G13" s="745" t="s">
        <v>6</v>
      </c>
      <c r="H13" s="746"/>
      <c r="I13" s="638" t="s">
        <v>7</v>
      </c>
      <c r="J13" s="639"/>
      <c r="K13" s="639"/>
      <c r="L13" s="639"/>
      <c r="M13" s="639"/>
      <c r="N13" s="639"/>
      <c r="O13" s="640"/>
      <c r="P13" s="164">
        <v>16</v>
      </c>
      <c r="Q13" s="165"/>
      <c r="R13" s="165"/>
      <c r="S13" s="165"/>
      <c r="T13" s="165"/>
      <c r="U13" s="165"/>
      <c r="V13" s="166"/>
      <c r="W13" s="164">
        <v>17</v>
      </c>
      <c r="X13" s="165"/>
      <c r="Y13" s="165"/>
      <c r="Z13" s="165"/>
      <c r="AA13" s="165"/>
      <c r="AB13" s="165"/>
      <c r="AC13" s="166"/>
      <c r="AD13" s="164">
        <v>18</v>
      </c>
      <c r="AE13" s="165"/>
      <c r="AF13" s="165"/>
      <c r="AG13" s="165"/>
      <c r="AH13" s="165"/>
      <c r="AI13" s="165"/>
      <c r="AJ13" s="166"/>
      <c r="AK13" s="164">
        <v>18</v>
      </c>
      <c r="AL13" s="165"/>
      <c r="AM13" s="165"/>
      <c r="AN13" s="165"/>
      <c r="AO13" s="165"/>
      <c r="AP13" s="165"/>
      <c r="AQ13" s="166"/>
      <c r="AR13" s="161">
        <v>19</v>
      </c>
      <c r="AS13" s="162"/>
      <c r="AT13" s="162"/>
      <c r="AU13" s="162"/>
      <c r="AV13" s="162"/>
      <c r="AW13" s="162"/>
      <c r="AX13" s="392"/>
    </row>
    <row r="14" spans="1:50" ht="21" customHeight="1" x14ac:dyDescent="0.15">
      <c r="A14" s="121"/>
      <c r="B14" s="122"/>
      <c r="C14" s="122"/>
      <c r="D14" s="122"/>
      <c r="E14" s="122"/>
      <c r="F14" s="123"/>
      <c r="G14" s="747"/>
      <c r="H14" s="748"/>
      <c r="I14" s="575" t="s">
        <v>8</v>
      </c>
      <c r="J14" s="629"/>
      <c r="K14" s="629"/>
      <c r="L14" s="629"/>
      <c r="M14" s="629"/>
      <c r="N14" s="629"/>
      <c r="O14" s="630"/>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t="s">
        <v>719</v>
      </c>
      <c r="AL14" s="165"/>
      <c r="AM14" s="165"/>
      <c r="AN14" s="165"/>
      <c r="AO14" s="165"/>
      <c r="AP14" s="165"/>
      <c r="AQ14" s="166"/>
      <c r="AR14" s="665"/>
      <c r="AS14" s="665"/>
      <c r="AT14" s="665"/>
      <c r="AU14" s="665"/>
      <c r="AV14" s="665"/>
      <c r="AW14" s="665"/>
      <c r="AX14" s="666"/>
    </row>
    <row r="15" spans="1:50" ht="21" customHeight="1" x14ac:dyDescent="0.15">
      <c r="A15" s="121"/>
      <c r="B15" s="122"/>
      <c r="C15" s="122"/>
      <c r="D15" s="122"/>
      <c r="E15" s="122"/>
      <c r="F15" s="123"/>
      <c r="G15" s="747"/>
      <c r="H15" s="748"/>
      <c r="I15" s="575" t="s">
        <v>51</v>
      </c>
      <c r="J15" s="576"/>
      <c r="K15" s="576"/>
      <c r="L15" s="576"/>
      <c r="M15" s="576"/>
      <c r="N15" s="576"/>
      <c r="O15" s="577"/>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t="s">
        <v>719</v>
      </c>
      <c r="AL15" s="165"/>
      <c r="AM15" s="165"/>
      <c r="AN15" s="165"/>
      <c r="AO15" s="165"/>
      <c r="AP15" s="165"/>
      <c r="AQ15" s="166"/>
      <c r="AR15" s="164" t="s">
        <v>816</v>
      </c>
      <c r="AS15" s="165"/>
      <c r="AT15" s="165"/>
      <c r="AU15" s="165"/>
      <c r="AV15" s="165"/>
      <c r="AW15" s="165"/>
      <c r="AX15" s="628"/>
    </row>
    <row r="16" spans="1:50" ht="21" customHeight="1" x14ac:dyDescent="0.15">
      <c r="A16" s="121"/>
      <c r="B16" s="122"/>
      <c r="C16" s="122"/>
      <c r="D16" s="122"/>
      <c r="E16" s="122"/>
      <c r="F16" s="123"/>
      <c r="G16" s="747"/>
      <c r="H16" s="748"/>
      <c r="I16" s="575" t="s">
        <v>52</v>
      </c>
      <c r="J16" s="576"/>
      <c r="K16" s="576"/>
      <c r="L16" s="576"/>
      <c r="M16" s="576"/>
      <c r="N16" s="576"/>
      <c r="O16" s="577"/>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t="s">
        <v>719</v>
      </c>
      <c r="AL16" s="165"/>
      <c r="AM16" s="165"/>
      <c r="AN16" s="165"/>
      <c r="AO16" s="165"/>
      <c r="AP16" s="165"/>
      <c r="AQ16" s="166"/>
      <c r="AR16" s="678"/>
      <c r="AS16" s="679"/>
      <c r="AT16" s="679"/>
      <c r="AU16" s="679"/>
      <c r="AV16" s="679"/>
      <c r="AW16" s="679"/>
      <c r="AX16" s="680"/>
    </row>
    <row r="17" spans="1:50" ht="24.75" customHeight="1" x14ac:dyDescent="0.15">
      <c r="A17" s="121"/>
      <c r="B17" s="122"/>
      <c r="C17" s="122"/>
      <c r="D17" s="122"/>
      <c r="E17" s="122"/>
      <c r="F17" s="123"/>
      <c r="G17" s="747"/>
      <c r="H17" s="748"/>
      <c r="I17" s="575" t="s">
        <v>50</v>
      </c>
      <c r="J17" s="629"/>
      <c r="K17" s="629"/>
      <c r="L17" s="629"/>
      <c r="M17" s="629"/>
      <c r="N17" s="629"/>
      <c r="O17" s="630"/>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t="s">
        <v>719</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9"/>
      <c r="H18" s="750"/>
      <c r="I18" s="737" t="s">
        <v>20</v>
      </c>
      <c r="J18" s="738"/>
      <c r="K18" s="738"/>
      <c r="L18" s="738"/>
      <c r="M18" s="738"/>
      <c r="N18" s="738"/>
      <c r="O18" s="739"/>
      <c r="P18" s="170">
        <f>SUM(P13:V17)</f>
        <v>16</v>
      </c>
      <c r="Q18" s="171"/>
      <c r="R18" s="171"/>
      <c r="S18" s="171"/>
      <c r="T18" s="171"/>
      <c r="U18" s="171"/>
      <c r="V18" s="172"/>
      <c r="W18" s="170">
        <f>SUM(W13:AC17)</f>
        <v>17</v>
      </c>
      <c r="X18" s="171"/>
      <c r="Y18" s="171"/>
      <c r="Z18" s="171"/>
      <c r="AA18" s="171"/>
      <c r="AB18" s="171"/>
      <c r="AC18" s="172"/>
      <c r="AD18" s="170">
        <f>SUM(AD13:AJ17)</f>
        <v>18</v>
      </c>
      <c r="AE18" s="171"/>
      <c r="AF18" s="171"/>
      <c r="AG18" s="171"/>
      <c r="AH18" s="171"/>
      <c r="AI18" s="171"/>
      <c r="AJ18" s="172"/>
      <c r="AK18" s="170">
        <f>SUM(AK13:AQ17)</f>
        <v>18</v>
      </c>
      <c r="AL18" s="171"/>
      <c r="AM18" s="171"/>
      <c r="AN18" s="171"/>
      <c r="AO18" s="171"/>
      <c r="AP18" s="171"/>
      <c r="AQ18" s="172"/>
      <c r="AR18" s="170">
        <f>SUM(AR13:AX17)</f>
        <v>19</v>
      </c>
      <c r="AS18" s="171"/>
      <c r="AT18" s="171"/>
      <c r="AU18" s="171"/>
      <c r="AV18" s="171"/>
      <c r="AW18" s="171"/>
      <c r="AX18" s="537"/>
    </row>
    <row r="19" spans="1:50" ht="24.75" customHeight="1" x14ac:dyDescent="0.15">
      <c r="A19" s="121"/>
      <c r="B19" s="122"/>
      <c r="C19" s="122"/>
      <c r="D19" s="122"/>
      <c r="E19" s="122"/>
      <c r="F19" s="123"/>
      <c r="G19" s="535" t="s">
        <v>9</v>
      </c>
      <c r="H19" s="536"/>
      <c r="I19" s="536"/>
      <c r="J19" s="536"/>
      <c r="K19" s="536"/>
      <c r="L19" s="536"/>
      <c r="M19" s="536"/>
      <c r="N19" s="536"/>
      <c r="O19" s="536"/>
      <c r="P19" s="164">
        <v>14</v>
      </c>
      <c r="Q19" s="165"/>
      <c r="R19" s="165"/>
      <c r="S19" s="165"/>
      <c r="T19" s="165"/>
      <c r="U19" s="165"/>
      <c r="V19" s="166"/>
      <c r="W19" s="164">
        <v>14</v>
      </c>
      <c r="X19" s="165"/>
      <c r="Y19" s="165"/>
      <c r="Z19" s="165"/>
      <c r="AA19" s="165"/>
      <c r="AB19" s="165"/>
      <c r="AC19" s="166"/>
      <c r="AD19" s="164">
        <v>14</v>
      </c>
      <c r="AE19" s="165"/>
      <c r="AF19" s="165"/>
      <c r="AG19" s="165"/>
      <c r="AH19" s="165"/>
      <c r="AI19" s="165"/>
      <c r="AJ19" s="166"/>
      <c r="AK19" s="486"/>
      <c r="AL19" s="486"/>
      <c r="AM19" s="486"/>
      <c r="AN19" s="486"/>
      <c r="AO19" s="486"/>
      <c r="AP19" s="486"/>
      <c r="AQ19" s="486"/>
      <c r="AR19" s="486"/>
      <c r="AS19" s="486"/>
      <c r="AT19" s="486"/>
      <c r="AU19" s="486"/>
      <c r="AV19" s="486"/>
      <c r="AW19" s="486"/>
      <c r="AX19" s="538"/>
    </row>
    <row r="20" spans="1:50" ht="24.75" customHeight="1" x14ac:dyDescent="0.15">
      <c r="A20" s="121"/>
      <c r="B20" s="122"/>
      <c r="C20" s="122"/>
      <c r="D20" s="122"/>
      <c r="E20" s="122"/>
      <c r="F20" s="123"/>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0.82352941176470584</v>
      </c>
      <c r="X20" s="539"/>
      <c r="Y20" s="539"/>
      <c r="Z20" s="539"/>
      <c r="AA20" s="539"/>
      <c r="AB20" s="539"/>
      <c r="AC20" s="539"/>
      <c r="AD20" s="539">
        <f t="shared" ref="AD20" si="1">IF(AD18=0, "-", SUM(AD19)/AD18)</f>
        <v>0.77777777777777779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4"/>
      <c r="B21" s="125"/>
      <c r="C21" s="125"/>
      <c r="D21" s="125"/>
      <c r="E21" s="125"/>
      <c r="F21" s="126"/>
      <c r="G21" s="922" t="s">
        <v>352</v>
      </c>
      <c r="H21" s="923"/>
      <c r="I21" s="923"/>
      <c r="J21" s="923"/>
      <c r="K21" s="923"/>
      <c r="L21" s="923"/>
      <c r="M21" s="923"/>
      <c r="N21" s="923"/>
      <c r="O21" s="923"/>
      <c r="P21" s="539">
        <f>IF(P19=0, "-", SUM(P19)/SUM(P13,P14))</f>
        <v>0.875</v>
      </c>
      <c r="Q21" s="539"/>
      <c r="R21" s="539"/>
      <c r="S21" s="539"/>
      <c r="T21" s="539"/>
      <c r="U21" s="539"/>
      <c r="V21" s="539"/>
      <c r="W21" s="539">
        <f t="shared" ref="W21" si="2">IF(W19=0, "-", SUM(W19)/SUM(W13,W14))</f>
        <v>0.82352941176470584</v>
      </c>
      <c r="X21" s="539"/>
      <c r="Y21" s="539"/>
      <c r="Z21" s="539"/>
      <c r="AA21" s="539"/>
      <c r="AB21" s="539"/>
      <c r="AC21" s="539"/>
      <c r="AD21" s="539">
        <f t="shared" ref="AD21" si="3">IF(AD19=0, "-", SUM(AD19)/SUM(AD13,AD14))</f>
        <v>0.77777777777777779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18</v>
      </c>
      <c r="Q23" s="162"/>
      <c r="R23" s="162"/>
      <c r="S23" s="162"/>
      <c r="T23" s="162"/>
      <c r="U23" s="162"/>
      <c r="V23" s="163"/>
      <c r="W23" s="161">
        <v>19</v>
      </c>
      <c r="X23" s="162"/>
      <c r="Y23" s="162"/>
      <c r="Z23" s="162"/>
      <c r="AA23" s="162"/>
      <c r="AB23" s="162"/>
      <c r="AC23" s="163"/>
      <c r="AD23" s="150" t="s">
        <v>817</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721</v>
      </c>
      <c r="H24" s="137"/>
      <c r="I24" s="137"/>
      <c r="J24" s="137"/>
      <c r="K24" s="137"/>
      <c r="L24" s="137"/>
      <c r="M24" s="137"/>
      <c r="N24" s="137"/>
      <c r="O24" s="138"/>
      <c r="P24" s="164">
        <v>0</v>
      </c>
      <c r="Q24" s="165"/>
      <c r="R24" s="165"/>
      <c r="S24" s="165"/>
      <c r="T24" s="165"/>
      <c r="U24" s="165"/>
      <c r="V24" s="166"/>
      <c r="W24" s="164">
        <v>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18</v>
      </c>
      <c r="Q29" s="165"/>
      <c r="R29" s="165"/>
      <c r="S29" s="165"/>
      <c r="T29" s="165"/>
      <c r="U29" s="165"/>
      <c r="V29" s="166"/>
      <c r="W29" s="212">
        <f>AR13</f>
        <v>19</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9" t="s">
        <v>347</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388</v>
      </c>
      <c r="AF30" s="384"/>
      <c r="AG30" s="384"/>
      <c r="AH30" s="385"/>
      <c r="AI30" s="386" t="s">
        <v>410</v>
      </c>
      <c r="AJ30" s="386"/>
      <c r="AK30" s="386"/>
      <c r="AL30" s="383"/>
      <c r="AM30" s="386" t="s">
        <v>507</v>
      </c>
      <c r="AN30" s="386"/>
      <c r="AO30" s="386"/>
      <c r="AP30" s="383"/>
      <c r="AQ30" s="641" t="s">
        <v>232</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2" t="s">
        <v>719</v>
      </c>
      <c r="AR31" s="179"/>
      <c r="AS31" s="180" t="s">
        <v>233</v>
      </c>
      <c r="AT31" s="203"/>
      <c r="AU31" s="272">
        <v>3</v>
      </c>
      <c r="AV31" s="272"/>
      <c r="AW31" s="376" t="s">
        <v>179</v>
      </c>
      <c r="AX31" s="377"/>
    </row>
    <row r="32" spans="1:50" ht="23.25" customHeight="1" x14ac:dyDescent="0.15">
      <c r="A32" s="515"/>
      <c r="B32" s="513"/>
      <c r="C32" s="513"/>
      <c r="D32" s="513"/>
      <c r="E32" s="513"/>
      <c r="F32" s="514"/>
      <c r="G32" s="540" t="s">
        <v>722</v>
      </c>
      <c r="H32" s="541"/>
      <c r="I32" s="541"/>
      <c r="J32" s="541"/>
      <c r="K32" s="541"/>
      <c r="L32" s="541"/>
      <c r="M32" s="541"/>
      <c r="N32" s="541"/>
      <c r="O32" s="542"/>
      <c r="P32" s="192" t="s">
        <v>723</v>
      </c>
      <c r="Q32" s="192"/>
      <c r="R32" s="192"/>
      <c r="S32" s="192"/>
      <c r="T32" s="192"/>
      <c r="U32" s="192"/>
      <c r="V32" s="192"/>
      <c r="W32" s="192"/>
      <c r="X32" s="234"/>
      <c r="Y32" s="340" t="s">
        <v>12</v>
      </c>
      <c r="Z32" s="549"/>
      <c r="AA32" s="550"/>
      <c r="AB32" s="551" t="s">
        <v>724</v>
      </c>
      <c r="AC32" s="551"/>
      <c r="AD32" s="551"/>
      <c r="AE32" s="364">
        <v>2</v>
      </c>
      <c r="AF32" s="365"/>
      <c r="AG32" s="365"/>
      <c r="AH32" s="365"/>
      <c r="AI32" s="364">
        <v>2</v>
      </c>
      <c r="AJ32" s="365"/>
      <c r="AK32" s="365"/>
      <c r="AL32" s="365"/>
      <c r="AM32" s="364">
        <v>2</v>
      </c>
      <c r="AN32" s="365"/>
      <c r="AO32" s="365"/>
      <c r="AP32" s="365"/>
      <c r="AQ32" s="167" t="s">
        <v>719</v>
      </c>
      <c r="AR32" s="168"/>
      <c r="AS32" s="168"/>
      <c r="AT32" s="169"/>
      <c r="AU32" s="365" t="s">
        <v>719</v>
      </c>
      <c r="AV32" s="365"/>
      <c r="AW32" s="365"/>
      <c r="AX32" s="366"/>
    </row>
    <row r="33" spans="1:51" ht="23.25" customHeight="1" x14ac:dyDescent="0.15">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724</v>
      </c>
      <c r="AC33" s="522"/>
      <c r="AD33" s="522"/>
      <c r="AE33" s="364">
        <v>2</v>
      </c>
      <c r="AF33" s="365"/>
      <c r="AG33" s="365"/>
      <c r="AH33" s="365"/>
      <c r="AI33" s="364">
        <v>2</v>
      </c>
      <c r="AJ33" s="365"/>
      <c r="AK33" s="365"/>
      <c r="AL33" s="365"/>
      <c r="AM33" s="364">
        <v>2</v>
      </c>
      <c r="AN33" s="365"/>
      <c r="AO33" s="365"/>
      <c r="AP33" s="365"/>
      <c r="AQ33" s="167" t="s">
        <v>719</v>
      </c>
      <c r="AR33" s="168"/>
      <c r="AS33" s="168"/>
      <c r="AT33" s="169"/>
      <c r="AU33" s="365">
        <v>2</v>
      </c>
      <c r="AV33" s="365"/>
      <c r="AW33" s="365"/>
      <c r="AX33" s="366"/>
    </row>
    <row r="34" spans="1:51" ht="23.25" customHeight="1" x14ac:dyDescent="0.15">
      <c r="A34" s="515"/>
      <c r="B34" s="513"/>
      <c r="C34" s="513"/>
      <c r="D34" s="513"/>
      <c r="E34" s="513"/>
      <c r="F34" s="514"/>
      <c r="G34" s="546"/>
      <c r="H34" s="547"/>
      <c r="I34" s="547"/>
      <c r="J34" s="547"/>
      <c r="K34" s="547"/>
      <c r="L34" s="547"/>
      <c r="M34" s="547"/>
      <c r="N34" s="547"/>
      <c r="O34" s="548"/>
      <c r="P34" s="195"/>
      <c r="Q34" s="195"/>
      <c r="R34" s="195"/>
      <c r="S34" s="195"/>
      <c r="T34" s="195"/>
      <c r="U34" s="195"/>
      <c r="V34" s="195"/>
      <c r="W34" s="195"/>
      <c r="X34" s="239"/>
      <c r="Y34" s="304" t="s">
        <v>13</v>
      </c>
      <c r="Z34" s="299"/>
      <c r="AA34" s="300"/>
      <c r="AB34" s="497" t="s">
        <v>180</v>
      </c>
      <c r="AC34" s="497"/>
      <c r="AD34" s="497"/>
      <c r="AE34" s="364">
        <v>100</v>
      </c>
      <c r="AF34" s="365"/>
      <c r="AG34" s="365"/>
      <c r="AH34" s="365"/>
      <c r="AI34" s="364">
        <v>100</v>
      </c>
      <c r="AJ34" s="365"/>
      <c r="AK34" s="365"/>
      <c r="AL34" s="365"/>
      <c r="AM34" s="364">
        <v>100</v>
      </c>
      <c r="AN34" s="365"/>
      <c r="AO34" s="365"/>
      <c r="AP34" s="365"/>
      <c r="AQ34" s="167" t="s">
        <v>719</v>
      </c>
      <c r="AR34" s="168"/>
      <c r="AS34" s="168"/>
      <c r="AT34" s="169"/>
      <c r="AU34" s="365" t="s">
        <v>719</v>
      </c>
      <c r="AV34" s="365"/>
      <c r="AW34" s="365"/>
      <c r="AX34" s="366"/>
    </row>
    <row r="35" spans="1:51" ht="23.25" customHeight="1" x14ac:dyDescent="0.15">
      <c r="A35" s="895" t="s">
        <v>378</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347</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2"/>
      <c r="Q39" s="192"/>
      <c r="R39" s="192"/>
      <c r="S39" s="192"/>
      <c r="T39" s="192"/>
      <c r="U39" s="192"/>
      <c r="V39" s="192"/>
      <c r="W39" s="192"/>
      <c r="X39" s="234"/>
      <c r="Y39" s="340" t="s">
        <v>12</v>
      </c>
      <c r="Z39" s="549"/>
      <c r="AA39" s="550"/>
      <c r="AB39" s="551"/>
      <c r="AC39" s="551"/>
      <c r="AD39" s="551"/>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c r="AC40" s="522"/>
      <c r="AD40" s="522"/>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5"/>
      <c r="Q41" s="195"/>
      <c r="R41" s="195"/>
      <c r="S41" s="195"/>
      <c r="T41" s="195"/>
      <c r="U41" s="195"/>
      <c r="V41" s="195"/>
      <c r="W41" s="195"/>
      <c r="X41" s="239"/>
      <c r="Y41" s="304" t="s">
        <v>13</v>
      </c>
      <c r="Z41" s="299"/>
      <c r="AA41" s="300"/>
      <c r="AB41" s="497" t="s">
        <v>180</v>
      </c>
      <c r="AC41" s="497"/>
      <c r="AD41" s="497"/>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5" t="s">
        <v>378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347</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2"/>
      <c r="Q46" s="192"/>
      <c r="R46" s="192"/>
      <c r="S46" s="192"/>
      <c r="T46" s="192"/>
      <c r="U46" s="192"/>
      <c r="V46" s="192"/>
      <c r="W46" s="192"/>
      <c r="X46" s="234"/>
      <c r="Y46" s="340" t="s">
        <v>12</v>
      </c>
      <c r="Z46" s="549"/>
      <c r="AA46" s="550"/>
      <c r="AB46" s="551"/>
      <c r="AC46" s="551"/>
      <c r="AD46" s="551"/>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c r="AC47" s="522"/>
      <c r="AD47" s="522"/>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5"/>
      <c r="Q48" s="195"/>
      <c r="R48" s="195"/>
      <c r="S48" s="195"/>
      <c r="T48" s="195"/>
      <c r="U48" s="195"/>
      <c r="V48" s="195"/>
      <c r="W48" s="195"/>
      <c r="X48" s="239"/>
      <c r="Y48" s="304" t="s">
        <v>13</v>
      </c>
      <c r="Z48" s="299"/>
      <c r="AA48" s="300"/>
      <c r="AB48" s="497" t="s">
        <v>180</v>
      </c>
      <c r="AC48" s="497"/>
      <c r="AD48" s="497"/>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5" t="s">
        <v>378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347</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2"/>
      <c r="Q53" s="192"/>
      <c r="R53" s="192"/>
      <c r="S53" s="192"/>
      <c r="T53" s="192"/>
      <c r="U53" s="192"/>
      <c r="V53" s="192"/>
      <c r="W53" s="192"/>
      <c r="X53" s="234"/>
      <c r="Y53" s="340" t="s">
        <v>12</v>
      </c>
      <c r="Z53" s="549"/>
      <c r="AA53" s="550"/>
      <c r="AB53" s="551"/>
      <c r="AC53" s="551"/>
      <c r="AD53" s="551"/>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c r="AC54" s="522"/>
      <c r="AD54" s="522"/>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5"/>
      <c r="Q55" s="195"/>
      <c r="R55" s="195"/>
      <c r="S55" s="195"/>
      <c r="T55" s="195"/>
      <c r="U55" s="195"/>
      <c r="V55" s="195"/>
      <c r="W55" s="195"/>
      <c r="X55" s="239"/>
      <c r="Y55" s="304" t="s">
        <v>13</v>
      </c>
      <c r="Z55" s="299"/>
      <c r="AA55" s="300"/>
      <c r="AB55" s="461" t="s">
        <v>14</v>
      </c>
      <c r="AC55" s="461"/>
      <c r="AD55" s="461"/>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5" t="s">
        <v>378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347</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2"/>
      <c r="Q60" s="192"/>
      <c r="R60" s="192"/>
      <c r="S60" s="192"/>
      <c r="T60" s="192"/>
      <c r="U60" s="192"/>
      <c r="V60" s="192"/>
      <c r="W60" s="192"/>
      <c r="X60" s="234"/>
      <c r="Y60" s="340" t="s">
        <v>12</v>
      </c>
      <c r="Z60" s="549"/>
      <c r="AA60" s="550"/>
      <c r="AB60" s="551"/>
      <c r="AC60" s="551"/>
      <c r="AD60" s="551"/>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c r="AC61" s="522"/>
      <c r="AD61" s="522"/>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5"/>
      <c r="Q62" s="195"/>
      <c r="R62" s="195"/>
      <c r="S62" s="195"/>
      <c r="T62" s="195"/>
      <c r="U62" s="195"/>
      <c r="V62" s="195"/>
      <c r="W62" s="195"/>
      <c r="X62" s="239"/>
      <c r="Y62" s="304" t="s">
        <v>13</v>
      </c>
      <c r="Z62" s="299"/>
      <c r="AA62" s="300"/>
      <c r="AB62" s="497" t="s">
        <v>14</v>
      </c>
      <c r="AC62" s="497"/>
      <c r="AD62" s="497"/>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5" t="s">
        <v>378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6" t="s">
        <v>388</v>
      </c>
      <c r="AF65" s="336"/>
      <c r="AG65" s="336"/>
      <c r="AH65" s="336"/>
      <c r="AI65" s="336" t="s">
        <v>410</v>
      </c>
      <c r="AJ65" s="336"/>
      <c r="AK65" s="336"/>
      <c r="AL65" s="336"/>
      <c r="AM65" s="336" t="s">
        <v>507</v>
      </c>
      <c r="AN65" s="336"/>
      <c r="AO65" s="336"/>
      <c r="AP65" s="336"/>
      <c r="AQ65" s="216" t="s">
        <v>232</v>
      </c>
      <c r="AR65" s="200"/>
      <c r="AS65" s="200"/>
      <c r="AT65" s="201"/>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2"/>
      <c r="AR66" s="179"/>
      <c r="AS66" s="180" t="s">
        <v>233</v>
      </c>
      <c r="AT66" s="203"/>
      <c r="AU66" s="272"/>
      <c r="AV66" s="272"/>
      <c r="AW66" s="863" t="s">
        <v>346</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368</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368</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369</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353</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367</v>
      </c>
      <c r="X70" s="942"/>
      <c r="Y70" s="947" t="s">
        <v>12</v>
      </c>
      <c r="Z70" s="947"/>
      <c r="AA70" s="948"/>
      <c r="AB70" s="949" t="s">
        <v>368</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368</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369</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348</v>
      </c>
      <c r="B73" s="836"/>
      <c r="C73" s="836"/>
      <c r="D73" s="836"/>
      <c r="E73" s="836"/>
      <c r="F73" s="837"/>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x14ac:dyDescent="0.15">
      <c r="A74" s="838"/>
      <c r="B74" s="839"/>
      <c r="C74" s="839"/>
      <c r="D74" s="839"/>
      <c r="E74" s="839"/>
      <c r="F74" s="840"/>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8"/>
      <c r="B75" s="839"/>
      <c r="C75" s="839"/>
      <c r="D75" s="839"/>
      <c r="E75" s="839"/>
      <c r="F75" s="840"/>
      <c r="G75" s="781"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8"/>
      <c r="B76" s="839"/>
      <c r="C76" s="839"/>
      <c r="D76" s="839"/>
      <c r="E76" s="839"/>
      <c r="F76" s="840"/>
      <c r="G76" s="78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8"/>
      <c r="B77" s="839"/>
      <c r="C77" s="839"/>
      <c r="D77" s="839"/>
      <c r="E77" s="839"/>
      <c r="F77" s="840"/>
      <c r="G77" s="78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0" t="s">
        <v>381</v>
      </c>
      <c r="B78" s="911"/>
      <c r="C78" s="911"/>
      <c r="D78" s="911"/>
      <c r="E78" s="908" t="s">
        <v>326</v>
      </c>
      <c r="F78" s="909"/>
      <c r="G78" s="54" t="s">
        <v>235</v>
      </c>
      <c r="H78" s="792"/>
      <c r="I78" s="246"/>
      <c r="J78" s="246"/>
      <c r="K78" s="246"/>
      <c r="L78" s="246"/>
      <c r="M78" s="246"/>
      <c r="N78" s="246"/>
      <c r="O78" s="793"/>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342</v>
      </c>
      <c r="AP79" s="128"/>
      <c r="AQ79" s="128"/>
      <c r="AR79" s="76" t="s">
        <v>340</v>
      </c>
      <c r="AS79" s="127"/>
      <c r="AT79" s="128"/>
      <c r="AU79" s="128"/>
      <c r="AV79" s="128"/>
      <c r="AW79" s="128"/>
      <c r="AX79" s="129"/>
      <c r="AY79">
        <f>COUNTIF($AR$79,"☑")</f>
        <v>0</v>
      </c>
    </row>
    <row r="80" spans="1:51" ht="18.75" hidden="1" customHeight="1" x14ac:dyDescent="0.15">
      <c r="A80" s="519" t="s">
        <v>147</v>
      </c>
      <c r="B80" s="844" t="s">
        <v>339</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4"/>
      <c r="Z85" s="205"/>
      <c r="AA85" s="206"/>
      <c r="AB85" s="458" t="s">
        <v>11</v>
      </c>
      <c r="AC85" s="459"/>
      <c r="AD85" s="460"/>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3"/>
      <c r="H87" s="192"/>
      <c r="I87" s="192"/>
      <c r="J87" s="192"/>
      <c r="K87" s="192"/>
      <c r="L87" s="192"/>
      <c r="M87" s="192"/>
      <c r="N87" s="192"/>
      <c r="O87" s="234"/>
      <c r="P87" s="192"/>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0"/>
      <c r="B88" s="552"/>
      <c r="C88" s="552"/>
      <c r="D88" s="552"/>
      <c r="E88" s="552"/>
      <c r="F88" s="553"/>
      <c r="G88" s="235"/>
      <c r="H88" s="236"/>
      <c r="I88" s="236"/>
      <c r="J88" s="236"/>
      <c r="K88" s="236"/>
      <c r="L88" s="236"/>
      <c r="M88" s="236"/>
      <c r="N88" s="236"/>
      <c r="O88" s="237"/>
      <c r="P88" s="801"/>
      <c r="Q88" s="801"/>
      <c r="R88" s="801"/>
      <c r="S88" s="801"/>
      <c r="T88" s="801"/>
      <c r="U88" s="801"/>
      <c r="V88" s="801"/>
      <c r="W88" s="801"/>
      <c r="X88" s="802"/>
      <c r="Y88" s="732" t="s">
        <v>54</v>
      </c>
      <c r="Z88" s="733"/>
      <c r="AA88" s="734"/>
      <c r="AB88" s="522"/>
      <c r="AC88" s="522"/>
      <c r="AD88" s="522"/>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8"/>
      <c r="H89" s="195"/>
      <c r="I89" s="195"/>
      <c r="J89" s="195"/>
      <c r="K89" s="195"/>
      <c r="L89" s="195"/>
      <c r="M89" s="195"/>
      <c r="N89" s="195"/>
      <c r="O89" s="239"/>
      <c r="P89" s="305"/>
      <c r="Q89" s="305"/>
      <c r="R89" s="305"/>
      <c r="S89" s="305"/>
      <c r="T89" s="305"/>
      <c r="U89" s="305"/>
      <c r="V89" s="305"/>
      <c r="W89" s="305"/>
      <c r="X89" s="803"/>
      <c r="Y89" s="732" t="s">
        <v>13</v>
      </c>
      <c r="Z89" s="733"/>
      <c r="AA89" s="734"/>
      <c r="AB89" s="461" t="s">
        <v>14</v>
      </c>
      <c r="AC89" s="461"/>
      <c r="AD89" s="461"/>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4"/>
      <c r="Z90" s="205"/>
      <c r="AA90" s="206"/>
      <c r="AB90" s="458" t="s">
        <v>11</v>
      </c>
      <c r="AC90" s="459"/>
      <c r="AD90" s="460"/>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0"/>
      <c r="B92" s="552"/>
      <c r="C92" s="552"/>
      <c r="D92" s="552"/>
      <c r="E92" s="552"/>
      <c r="F92" s="553"/>
      <c r="G92" s="233"/>
      <c r="H92" s="192"/>
      <c r="I92" s="192"/>
      <c r="J92" s="192"/>
      <c r="K92" s="192"/>
      <c r="L92" s="192"/>
      <c r="M92" s="192"/>
      <c r="N92" s="192"/>
      <c r="O92" s="234"/>
      <c r="P92" s="192"/>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5"/>
      <c r="H93" s="236"/>
      <c r="I93" s="236"/>
      <c r="J93" s="236"/>
      <c r="K93" s="236"/>
      <c r="L93" s="236"/>
      <c r="M93" s="236"/>
      <c r="N93" s="236"/>
      <c r="O93" s="237"/>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0"/>
      <c r="B94" s="554"/>
      <c r="C94" s="554"/>
      <c r="D94" s="554"/>
      <c r="E94" s="554"/>
      <c r="F94" s="555"/>
      <c r="G94" s="238"/>
      <c r="H94" s="195"/>
      <c r="I94" s="195"/>
      <c r="J94" s="195"/>
      <c r="K94" s="195"/>
      <c r="L94" s="195"/>
      <c r="M94" s="195"/>
      <c r="N94" s="195"/>
      <c r="O94" s="239"/>
      <c r="P94" s="305"/>
      <c r="Q94" s="305"/>
      <c r="R94" s="305"/>
      <c r="S94" s="305"/>
      <c r="T94" s="305"/>
      <c r="U94" s="305"/>
      <c r="V94" s="305"/>
      <c r="W94" s="305"/>
      <c r="X94" s="803"/>
      <c r="Y94" s="732" t="s">
        <v>13</v>
      </c>
      <c r="Z94" s="733"/>
      <c r="AA94" s="734"/>
      <c r="AB94" s="461" t="s">
        <v>14</v>
      </c>
      <c r="AC94" s="461"/>
      <c r="AD94" s="461"/>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4"/>
      <c r="Z95" s="205"/>
      <c r="AA95" s="206"/>
      <c r="AB95" s="458" t="s">
        <v>11</v>
      </c>
      <c r="AC95" s="459"/>
      <c r="AD95" s="460"/>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0"/>
      <c r="B97" s="552"/>
      <c r="C97" s="552"/>
      <c r="D97" s="552"/>
      <c r="E97" s="552"/>
      <c r="F97" s="553"/>
      <c r="G97" s="233"/>
      <c r="H97" s="192"/>
      <c r="I97" s="192"/>
      <c r="J97" s="192"/>
      <c r="K97" s="192"/>
      <c r="L97" s="192"/>
      <c r="M97" s="192"/>
      <c r="N97" s="192"/>
      <c r="O97" s="234"/>
      <c r="P97" s="192"/>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5"/>
      <c r="H98" s="236"/>
      <c r="I98" s="236"/>
      <c r="J98" s="236"/>
      <c r="K98" s="236"/>
      <c r="L98" s="236"/>
      <c r="M98" s="236"/>
      <c r="N98" s="236"/>
      <c r="O98" s="237"/>
      <c r="P98" s="801"/>
      <c r="Q98" s="801"/>
      <c r="R98" s="801"/>
      <c r="S98" s="801"/>
      <c r="T98" s="801"/>
      <c r="U98" s="801"/>
      <c r="V98" s="801"/>
      <c r="W98" s="801"/>
      <c r="X98" s="802"/>
      <c r="Y98" s="732" t="s">
        <v>54</v>
      </c>
      <c r="Z98" s="733"/>
      <c r="AA98" s="734"/>
      <c r="AB98" s="301"/>
      <c r="AC98" s="302"/>
      <c r="AD98" s="303"/>
      <c r="AE98" s="364"/>
      <c r="AF98" s="365"/>
      <c r="AG98" s="365"/>
      <c r="AH98" s="814"/>
      <c r="AI98" s="364"/>
      <c r="AJ98" s="365"/>
      <c r="AK98" s="365"/>
      <c r="AL98" s="814"/>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9"/>
      <c r="I99" s="249"/>
      <c r="J99" s="249"/>
      <c r="K99" s="249"/>
      <c r="L99" s="249"/>
      <c r="M99" s="249"/>
      <c r="N99" s="249"/>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388</v>
      </c>
      <c r="AF100" s="822"/>
      <c r="AG100" s="822"/>
      <c r="AH100" s="823"/>
      <c r="AI100" s="821" t="s">
        <v>410</v>
      </c>
      <c r="AJ100" s="822"/>
      <c r="AK100" s="822"/>
      <c r="AL100" s="823"/>
      <c r="AM100" s="821" t="s">
        <v>507</v>
      </c>
      <c r="AN100" s="822"/>
      <c r="AO100" s="822"/>
      <c r="AP100" s="823"/>
      <c r="AQ100" s="924" t="s">
        <v>415</v>
      </c>
      <c r="AR100" s="925"/>
      <c r="AS100" s="925"/>
      <c r="AT100" s="926"/>
      <c r="AU100" s="924" t="s">
        <v>539</v>
      </c>
      <c r="AV100" s="925"/>
      <c r="AW100" s="925"/>
      <c r="AX100" s="927"/>
    </row>
    <row r="101" spans="1:60" ht="23.25" customHeight="1" x14ac:dyDescent="0.15">
      <c r="A101" s="491"/>
      <c r="B101" s="492"/>
      <c r="C101" s="492"/>
      <c r="D101" s="492"/>
      <c r="E101" s="492"/>
      <c r="F101" s="493"/>
      <c r="G101" s="192" t="s">
        <v>726</v>
      </c>
      <c r="H101" s="192"/>
      <c r="I101" s="192"/>
      <c r="J101" s="192"/>
      <c r="K101" s="192"/>
      <c r="L101" s="192"/>
      <c r="M101" s="192"/>
      <c r="N101" s="192"/>
      <c r="O101" s="192"/>
      <c r="P101" s="192"/>
      <c r="Q101" s="192"/>
      <c r="R101" s="192"/>
      <c r="S101" s="192"/>
      <c r="T101" s="192"/>
      <c r="U101" s="192"/>
      <c r="V101" s="192"/>
      <c r="W101" s="192"/>
      <c r="X101" s="234"/>
      <c r="Y101" s="813" t="s">
        <v>55</v>
      </c>
      <c r="Z101" s="718"/>
      <c r="AA101" s="719"/>
      <c r="AB101" s="551" t="s">
        <v>727</v>
      </c>
      <c r="AC101" s="551"/>
      <c r="AD101" s="551"/>
      <c r="AE101" s="359">
        <v>32025</v>
      </c>
      <c r="AF101" s="359"/>
      <c r="AG101" s="359"/>
      <c r="AH101" s="359"/>
      <c r="AI101" s="359">
        <v>31857</v>
      </c>
      <c r="AJ101" s="359"/>
      <c r="AK101" s="359"/>
      <c r="AL101" s="359"/>
      <c r="AM101" s="359">
        <v>32257</v>
      </c>
      <c r="AN101" s="359"/>
      <c r="AO101" s="359"/>
      <c r="AP101" s="359"/>
      <c r="AQ101" s="167" t="s">
        <v>719</v>
      </c>
      <c r="AR101" s="168"/>
      <c r="AS101" s="168"/>
      <c r="AT101" s="169"/>
      <c r="AU101" s="167" t="s">
        <v>811</v>
      </c>
      <c r="AV101" s="168"/>
      <c r="AW101" s="168"/>
      <c r="AX101" s="169"/>
    </row>
    <row r="102" spans="1:60" ht="23.25" customHeight="1" x14ac:dyDescent="0.15">
      <c r="A102" s="494"/>
      <c r="B102" s="495"/>
      <c r="C102" s="495"/>
      <c r="D102" s="495"/>
      <c r="E102" s="495"/>
      <c r="F102" s="496"/>
      <c r="G102" s="195"/>
      <c r="H102" s="195"/>
      <c r="I102" s="195"/>
      <c r="J102" s="195"/>
      <c r="K102" s="195"/>
      <c r="L102" s="195"/>
      <c r="M102" s="195"/>
      <c r="N102" s="195"/>
      <c r="O102" s="195"/>
      <c r="P102" s="195"/>
      <c r="Q102" s="195"/>
      <c r="R102" s="195"/>
      <c r="S102" s="195"/>
      <c r="T102" s="195"/>
      <c r="U102" s="195"/>
      <c r="V102" s="195"/>
      <c r="W102" s="195"/>
      <c r="X102" s="239"/>
      <c r="Y102" s="474" t="s">
        <v>56</v>
      </c>
      <c r="Z102" s="341"/>
      <c r="AA102" s="342"/>
      <c r="AB102" s="551" t="s">
        <v>727</v>
      </c>
      <c r="AC102" s="551"/>
      <c r="AD102" s="551"/>
      <c r="AE102" s="359">
        <v>32000</v>
      </c>
      <c r="AF102" s="359"/>
      <c r="AG102" s="359"/>
      <c r="AH102" s="359"/>
      <c r="AI102" s="359">
        <v>32000</v>
      </c>
      <c r="AJ102" s="359"/>
      <c r="AK102" s="359"/>
      <c r="AL102" s="359"/>
      <c r="AM102" s="359">
        <v>32000</v>
      </c>
      <c r="AN102" s="359"/>
      <c r="AO102" s="359"/>
      <c r="AP102" s="359"/>
      <c r="AQ102" s="359">
        <v>32000</v>
      </c>
      <c r="AR102" s="359"/>
      <c r="AS102" s="359"/>
      <c r="AT102" s="359"/>
      <c r="AU102" s="372">
        <v>32000</v>
      </c>
      <c r="AV102" s="373"/>
      <c r="AW102" s="373"/>
      <c r="AX102" s="928"/>
    </row>
    <row r="103" spans="1:60" ht="31.5" customHeight="1" x14ac:dyDescent="0.15">
      <c r="A103" s="488" t="s">
        <v>349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91"/>
      <c r="B104" s="492"/>
      <c r="C104" s="492"/>
      <c r="D104" s="492"/>
      <c r="E104" s="492"/>
      <c r="F104" s="493"/>
      <c r="G104" s="192" t="s">
        <v>812</v>
      </c>
      <c r="H104" s="192"/>
      <c r="I104" s="192"/>
      <c r="J104" s="192"/>
      <c r="K104" s="192"/>
      <c r="L104" s="192"/>
      <c r="M104" s="192"/>
      <c r="N104" s="192"/>
      <c r="O104" s="192"/>
      <c r="P104" s="192"/>
      <c r="Q104" s="192"/>
      <c r="R104" s="192"/>
      <c r="S104" s="192"/>
      <c r="T104" s="192"/>
      <c r="U104" s="192"/>
      <c r="V104" s="192"/>
      <c r="W104" s="192"/>
      <c r="X104" s="234"/>
      <c r="Y104" s="477" t="s">
        <v>55</v>
      </c>
      <c r="Z104" s="478"/>
      <c r="AA104" s="479"/>
      <c r="AB104" s="471" t="s">
        <v>727</v>
      </c>
      <c r="AC104" s="472"/>
      <c r="AD104" s="473"/>
      <c r="AE104" s="359">
        <v>5373</v>
      </c>
      <c r="AF104" s="359"/>
      <c r="AG104" s="359"/>
      <c r="AH104" s="359"/>
      <c r="AI104" s="359">
        <v>5387</v>
      </c>
      <c r="AJ104" s="359"/>
      <c r="AK104" s="359"/>
      <c r="AL104" s="359"/>
      <c r="AM104" s="359">
        <v>5406</v>
      </c>
      <c r="AN104" s="359"/>
      <c r="AO104" s="359"/>
      <c r="AP104" s="359"/>
      <c r="AQ104" s="167" t="s">
        <v>719</v>
      </c>
      <c r="AR104" s="168"/>
      <c r="AS104" s="168"/>
      <c r="AT104" s="169"/>
      <c r="AU104" s="167" t="s">
        <v>811</v>
      </c>
      <c r="AV104" s="168"/>
      <c r="AW104" s="168"/>
      <c r="AX104" s="169"/>
      <c r="AY104">
        <f>$AY$103</f>
        <v>1</v>
      </c>
    </row>
    <row r="105" spans="1:60" ht="23.25" customHeight="1" x14ac:dyDescent="0.15">
      <c r="A105" s="494"/>
      <c r="B105" s="495"/>
      <c r="C105" s="495"/>
      <c r="D105" s="495"/>
      <c r="E105" s="495"/>
      <c r="F105" s="496"/>
      <c r="G105" s="195"/>
      <c r="H105" s="195"/>
      <c r="I105" s="195"/>
      <c r="J105" s="195"/>
      <c r="K105" s="195"/>
      <c r="L105" s="195"/>
      <c r="M105" s="195"/>
      <c r="N105" s="195"/>
      <c r="O105" s="195"/>
      <c r="P105" s="195"/>
      <c r="Q105" s="195"/>
      <c r="R105" s="195"/>
      <c r="S105" s="195"/>
      <c r="T105" s="195"/>
      <c r="U105" s="195"/>
      <c r="V105" s="195"/>
      <c r="W105" s="195"/>
      <c r="X105" s="239"/>
      <c r="Y105" s="474" t="s">
        <v>56</v>
      </c>
      <c r="Z105" s="475"/>
      <c r="AA105" s="476"/>
      <c r="AB105" s="404" t="s">
        <v>727</v>
      </c>
      <c r="AC105" s="405"/>
      <c r="AD105" s="406"/>
      <c r="AE105" s="359">
        <v>5000</v>
      </c>
      <c r="AF105" s="359"/>
      <c r="AG105" s="359"/>
      <c r="AH105" s="359"/>
      <c r="AI105" s="359">
        <v>5000</v>
      </c>
      <c r="AJ105" s="359"/>
      <c r="AK105" s="359"/>
      <c r="AL105" s="359"/>
      <c r="AM105" s="359">
        <v>5400</v>
      </c>
      <c r="AN105" s="359"/>
      <c r="AO105" s="359"/>
      <c r="AP105" s="359"/>
      <c r="AQ105" s="359">
        <v>5400</v>
      </c>
      <c r="AR105" s="359"/>
      <c r="AS105" s="359"/>
      <c r="AT105" s="359"/>
      <c r="AU105" s="359">
        <v>5400</v>
      </c>
      <c r="AV105" s="359"/>
      <c r="AW105" s="359"/>
      <c r="AX105" s="360"/>
      <c r="AY105">
        <f>$AY$103</f>
        <v>1</v>
      </c>
    </row>
    <row r="106" spans="1:60" ht="31.5" hidden="1" customHeight="1" x14ac:dyDescent="0.15">
      <c r="A106" s="488" t="s">
        <v>349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91"/>
      <c r="B107" s="492"/>
      <c r="C107" s="492"/>
      <c r="D107" s="492"/>
      <c r="E107" s="492"/>
      <c r="F107" s="493"/>
      <c r="G107" s="192"/>
      <c r="H107" s="192"/>
      <c r="I107" s="192"/>
      <c r="J107" s="192"/>
      <c r="K107" s="192"/>
      <c r="L107" s="192"/>
      <c r="M107" s="192"/>
      <c r="N107" s="192"/>
      <c r="O107" s="192"/>
      <c r="P107" s="192"/>
      <c r="Q107" s="192"/>
      <c r="R107" s="192"/>
      <c r="S107" s="192"/>
      <c r="T107" s="192"/>
      <c r="U107" s="192"/>
      <c r="V107" s="192"/>
      <c r="W107" s="192"/>
      <c r="X107" s="234"/>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5"/>
      <c r="H108" s="195"/>
      <c r="I108" s="195"/>
      <c r="J108" s="195"/>
      <c r="K108" s="195"/>
      <c r="L108" s="195"/>
      <c r="M108" s="195"/>
      <c r="N108" s="195"/>
      <c r="O108" s="195"/>
      <c r="P108" s="195"/>
      <c r="Q108" s="195"/>
      <c r="R108" s="195"/>
      <c r="S108" s="195"/>
      <c r="T108" s="195"/>
      <c r="U108" s="195"/>
      <c r="V108" s="195"/>
      <c r="W108" s="195"/>
      <c r="X108" s="239"/>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91"/>
      <c r="B110" s="492"/>
      <c r="C110" s="492"/>
      <c r="D110" s="492"/>
      <c r="E110" s="492"/>
      <c r="F110" s="493"/>
      <c r="G110" s="192"/>
      <c r="H110" s="192"/>
      <c r="I110" s="192"/>
      <c r="J110" s="192"/>
      <c r="K110" s="192"/>
      <c r="L110" s="192"/>
      <c r="M110" s="192"/>
      <c r="N110" s="192"/>
      <c r="O110" s="192"/>
      <c r="P110" s="192"/>
      <c r="Q110" s="192"/>
      <c r="R110" s="192"/>
      <c r="S110" s="192"/>
      <c r="T110" s="192"/>
      <c r="U110" s="192"/>
      <c r="V110" s="192"/>
      <c r="W110" s="192"/>
      <c r="X110" s="234"/>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5"/>
      <c r="H111" s="195"/>
      <c r="I111" s="195"/>
      <c r="J111" s="195"/>
      <c r="K111" s="195"/>
      <c r="L111" s="195"/>
      <c r="M111" s="195"/>
      <c r="N111" s="195"/>
      <c r="O111" s="195"/>
      <c r="P111" s="195"/>
      <c r="Q111" s="195"/>
      <c r="R111" s="195"/>
      <c r="S111" s="195"/>
      <c r="T111" s="195"/>
      <c r="U111" s="195"/>
      <c r="V111" s="195"/>
      <c r="W111" s="195"/>
      <c r="X111" s="239"/>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1"/>
      <c r="B113" s="492"/>
      <c r="C113" s="492"/>
      <c r="D113" s="492"/>
      <c r="E113" s="492"/>
      <c r="F113" s="493"/>
      <c r="G113" s="192"/>
      <c r="H113" s="192"/>
      <c r="I113" s="192"/>
      <c r="J113" s="192"/>
      <c r="K113" s="192"/>
      <c r="L113" s="192"/>
      <c r="M113" s="192"/>
      <c r="N113" s="192"/>
      <c r="O113" s="192"/>
      <c r="P113" s="192"/>
      <c r="Q113" s="192"/>
      <c r="R113" s="192"/>
      <c r="S113" s="192"/>
      <c r="T113" s="192"/>
      <c r="U113" s="192"/>
      <c r="V113" s="192"/>
      <c r="W113" s="192"/>
      <c r="X113" s="234"/>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5"/>
      <c r="H114" s="195"/>
      <c r="I114" s="195"/>
      <c r="J114" s="195"/>
      <c r="K114" s="195"/>
      <c r="L114" s="195"/>
      <c r="M114" s="195"/>
      <c r="N114" s="195"/>
      <c r="O114" s="195"/>
      <c r="P114" s="195"/>
      <c r="Q114" s="195"/>
      <c r="R114" s="195"/>
      <c r="S114" s="195"/>
      <c r="T114" s="195"/>
      <c r="U114" s="195"/>
      <c r="V114" s="195"/>
      <c r="W114" s="195"/>
      <c r="X114" s="239"/>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729</v>
      </c>
      <c r="AC116" s="302"/>
      <c r="AD116" s="303"/>
      <c r="AE116" s="359">
        <v>377</v>
      </c>
      <c r="AF116" s="359"/>
      <c r="AG116" s="359"/>
      <c r="AH116" s="359"/>
      <c r="AI116" s="359">
        <v>374</v>
      </c>
      <c r="AJ116" s="359"/>
      <c r="AK116" s="359"/>
      <c r="AL116" s="359"/>
      <c r="AM116" s="359">
        <v>376</v>
      </c>
      <c r="AN116" s="359"/>
      <c r="AO116" s="359"/>
      <c r="AP116" s="359"/>
      <c r="AQ116" s="364">
        <v>487</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7" t="s">
        <v>731</v>
      </c>
      <c r="AF117" s="307"/>
      <c r="AG117" s="307"/>
      <c r="AH117" s="307"/>
      <c r="AI117" s="307" t="s">
        <v>732</v>
      </c>
      <c r="AJ117" s="307"/>
      <c r="AK117" s="307"/>
      <c r="AL117" s="307"/>
      <c r="AM117" s="307" t="s">
        <v>810</v>
      </c>
      <c r="AN117" s="307"/>
      <c r="AO117" s="307"/>
      <c r="AP117" s="307"/>
      <c r="AQ117" s="307" t="s">
        <v>813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1" t="s">
        <v>403</v>
      </c>
      <c r="B130" s="989"/>
      <c r="C130" s="988" t="s">
        <v>236</v>
      </c>
      <c r="D130" s="989"/>
      <c r="E130" s="309" t="s">
        <v>265</v>
      </c>
      <c r="F130" s="310"/>
      <c r="G130" s="311" t="s">
        <v>733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2"/>
      <c r="B131" s="254"/>
      <c r="C131" s="253"/>
      <c r="D131" s="254"/>
      <c r="E131" s="240" t="s">
        <v>264</v>
      </c>
      <c r="F131" s="241"/>
      <c r="G131" s="238"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719</v>
      </c>
      <c r="AR133" s="272"/>
      <c r="AS133" s="180" t="s">
        <v>233</v>
      </c>
      <c r="AT133" s="203"/>
      <c r="AU133" s="179">
        <v>3</v>
      </c>
      <c r="AV133" s="179"/>
      <c r="AW133" s="180" t="s">
        <v>179</v>
      </c>
      <c r="AX133" s="181"/>
      <c r="AY133">
        <f>$AY$132</f>
        <v>1</v>
      </c>
    </row>
    <row r="134" spans="1:51" ht="39.75" customHeight="1" x14ac:dyDescent="0.15">
      <c r="A134" s="992"/>
      <c r="B134" s="254"/>
      <c r="C134" s="253"/>
      <c r="D134" s="254"/>
      <c r="E134" s="253"/>
      <c r="F134" s="315"/>
      <c r="G134" s="233" t="s">
        <v>735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736</v>
      </c>
      <c r="AC134" s="225"/>
      <c r="AD134" s="225"/>
      <c r="AE134" s="267">
        <v>17</v>
      </c>
      <c r="AF134" s="168"/>
      <c r="AG134" s="168"/>
      <c r="AH134" s="168"/>
      <c r="AI134" s="267">
        <v>18</v>
      </c>
      <c r="AJ134" s="168"/>
      <c r="AK134" s="168"/>
      <c r="AL134" s="168"/>
      <c r="AM134" s="267">
        <v>18</v>
      </c>
      <c r="AN134" s="168"/>
      <c r="AO134" s="168"/>
      <c r="AP134" s="168"/>
      <c r="AQ134" s="267" t="s">
        <v>719</v>
      </c>
      <c r="AR134" s="168"/>
      <c r="AS134" s="168"/>
      <c r="AT134" s="168"/>
      <c r="AU134" s="267" t="s">
        <v>719</v>
      </c>
      <c r="AV134" s="168"/>
      <c r="AW134" s="168"/>
      <c r="AX134" s="209"/>
      <c r="AY134">
        <f t="shared" ref="AY134:AY135" si="13">$AY$132</f>
        <v>1</v>
      </c>
    </row>
    <row r="135" spans="1:51" ht="39.7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736</v>
      </c>
      <c r="AC135" s="176"/>
      <c r="AD135" s="176"/>
      <c r="AE135" s="267">
        <v>17</v>
      </c>
      <c r="AF135" s="168"/>
      <c r="AG135" s="168"/>
      <c r="AH135" s="168"/>
      <c r="AI135" s="267">
        <v>17</v>
      </c>
      <c r="AJ135" s="168"/>
      <c r="AK135" s="168"/>
      <c r="AL135" s="168"/>
      <c r="AM135" s="267">
        <v>17</v>
      </c>
      <c r="AN135" s="168"/>
      <c r="AO135" s="168"/>
      <c r="AP135" s="168"/>
      <c r="AQ135" s="267" t="s">
        <v>719</v>
      </c>
      <c r="AR135" s="168"/>
      <c r="AS135" s="168"/>
      <c r="AT135" s="168"/>
      <c r="AU135" s="267">
        <v>17</v>
      </c>
      <c r="AV135" s="168"/>
      <c r="AW135" s="168"/>
      <c r="AX135" s="209"/>
      <c r="AY135">
        <f t="shared" si="13"/>
        <v>1</v>
      </c>
    </row>
    <row r="136" spans="1:51" ht="18.75"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719</v>
      </c>
      <c r="AR137" s="272"/>
      <c r="AS137" s="180" t="s">
        <v>233</v>
      </c>
      <c r="AT137" s="203"/>
      <c r="AU137" s="179">
        <v>3</v>
      </c>
      <c r="AV137" s="179"/>
      <c r="AW137" s="180" t="s">
        <v>179</v>
      </c>
      <c r="AX137" s="181"/>
      <c r="AY137">
        <f>$AY$136</f>
        <v>1</v>
      </c>
    </row>
    <row r="138" spans="1:51" ht="39.75" customHeight="1" x14ac:dyDescent="0.15">
      <c r="A138" s="992"/>
      <c r="B138" s="254"/>
      <c r="C138" s="253"/>
      <c r="D138" s="254"/>
      <c r="E138" s="253"/>
      <c r="F138" s="315"/>
      <c r="G138" s="233" t="s">
        <v>737</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736</v>
      </c>
      <c r="AC138" s="225"/>
      <c r="AD138" s="225"/>
      <c r="AE138" s="267">
        <v>219</v>
      </c>
      <c r="AF138" s="168"/>
      <c r="AG138" s="168"/>
      <c r="AH138" s="168"/>
      <c r="AI138" s="267">
        <v>239</v>
      </c>
      <c r="AJ138" s="168"/>
      <c r="AK138" s="168"/>
      <c r="AL138" s="168"/>
      <c r="AM138" s="267">
        <v>255</v>
      </c>
      <c r="AN138" s="168"/>
      <c r="AO138" s="168"/>
      <c r="AP138" s="168"/>
      <c r="AQ138" s="267" t="s">
        <v>719</v>
      </c>
      <c r="AR138" s="168"/>
      <c r="AS138" s="168"/>
      <c r="AT138" s="168"/>
      <c r="AU138" s="267" t="s">
        <v>719</v>
      </c>
      <c r="AV138" s="168"/>
      <c r="AW138" s="168"/>
      <c r="AX138" s="209"/>
      <c r="AY138">
        <f t="shared" ref="AY138:AY139" si="14">$AY$136</f>
        <v>1</v>
      </c>
    </row>
    <row r="139" spans="1:51" ht="39.75"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736</v>
      </c>
      <c r="AC139" s="176"/>
      <c r="AD139" s="176"/>
      <c r="AE139" s="267">
        <v>215</v>
      </c>
      <c r="AF139" s="168"/>
      <c r="AG139" s="168"/>
      <c r="AH139" s="168"/>
      <c r="AI139" s="267">
        <v>215</v>
      </c>
      <c r="AJ139" s="168"/>
      <c r="AK139" s="168"/>
      <c r="AL139" s="168"/>
      <c r="AM139" s="267">
        <v>215</v>
      </c>
      <c r="AN139" s="168"/>
      <c r="AO139" s="168"/>
      <c r="AP139" s="168"/>
      <c r="AQ139" s="267" t="s">
        <v>719</v>
      </c>
      <c r="AR139" s="168"/>
      <c r="AS139" s="168"/>
      <c r="AT139" s="168"/>
      <c r="AU139" s="267">
        <v>215</v>
      </c>
      <c r="AV139" s="168"/>
      <c r="AW139" s="168"/>
      <c r="AX139" s="209"/>
      <c r="AY139">
        <f t="shared" si="14"/>
        <v>1</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2"/>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7"/>
      <c r="AY152">
        <f>COUNTA($G$154)</f>
        <v>0</v>
      </c>
    </row>
    <row r="153" spans="1:51" ht="22.5" hidden="1"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2"/>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2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2"/>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2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2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2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2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2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2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2"/>
      <c r="B188" s="254"/>
      <c r="C188" s="253"/>
      <c r="D188" s="254"/>
      <c r="E188" s="191" t="s">
        <v>747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82.5" customHeight="1" x14ac:dyDescent="0.15">
      <c r="A189" s="992"/>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99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7"/>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2"/>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99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7"/>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7"/>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7"/>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2"/>
      <c r="B430" s="254"/>
      <c r="C430" s="251" t="s">
        <v>669</v>
      </c>
      <c r="D430" s="252"/>
      <c r="E430" s="240" t="s">
        <v>397</v>
      </c>
      <c r="F430" s="448"/>
      <c r="G430" s="242" t="s">
        <v>252</v>
      </c>
      <c r="H430" s="189"/>
      <c r="I430" s="189"/>
      <c r="J430" s="243" t="s">
        <v>719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719</v>
      </c>
      <c r="AF432" s="179"/>
      <c r="AG432" s="180" t="s">
        <v>233</v>
      </c>
      <c r="AH432" s="203"/>
      <c r="AI432" s="217"/>
      <c r="AJ432" s="217"/>
      <c r="AK432" s="217"/>
      <c r="AL432" s="218"/>
      <c r="AM432" s="217"/>
      <c r="AN432" s="217"/>
      <c r="AO432" s="217"/>
      <c r="AP432" s="218"/>
      <c r="AQ432" s="232" t="s">
        <v>719</v>
      </c>
      <c r="AR432" s="179"/>
      <c r="AS432" s="180" t="s">
        <v>233</v>
      </c>
      <c r="AT432" s="203"/>
      <c r="AU432" s="179" t="s">
        <v>719</v>
      </c>
      <c r="AV432" s="179"/>
      <c r="AW432" s="180" t="s">
        <v>179</v>
      </c>
      <c r="AX432" s="181"/>
      <c r="AY432">
        <f>$AY$431</f>
        <v>1</v>
      </c>
    </row>
    <row r="433" spans="1:51" ht="23.25" customHeight="1" x14ac:dyDescent="0.15">
      <c r="A433" s="992"/>
      <c r="B433" s="254"/>
      <c r="C433" s="253"/>
      <c r="D433" s="254"/>
      <c r="E433" s="197"/>
      <c r="F433" s="198"/>
      <c r="G433" s="233" t="s">
        <v>807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719</v>
      </c>
      <c r="AC433" s="176"/>
      <c r="AD433" s="176"/>
      <c r="AE433" s="167" t="s">
        <v>719</v>
      </c>
      <c r="AF433" s="168"/>
      <c r="AG433" s="168"/>
      <c r="AH433" s="168"/>
      <c r="AI433" s="167" t="s">
        <v>719</v>
      </c>
      <c r="AJ433" s="168"/>
      <c r="AK433" s="168"/>
      <c r="AL433" s="168"/>
      <c r="AM433" s="167" t="s">
        <v>803</v>
      </c>
      <c r="AN433" s="168"/>
      <c r="AO433" s="168"/>
      <c r="AP433" s="169"/>
      <c r="AQ433" s="167" t="s">
        <v>719</v>
      </c>
      <c r="AR433" s="168"/>
      <c r="AS433" s="168"/>
      <c r="AT433" s="169"/>
      <c r="AU433" s="168" t="s">
        <v>719</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719</v>
      </c>
      <c r="AC434" s="225"/>
      <c r="AD434" s="225"/>
      <c r="AE434" s="167" t="s">
        <v>719</v>
      </c>
      <c r="AF434" s="168"/>
      <c r="AG434" s="168"/>
      <c r="AH434" s="169"/>
      <c r="AI434" s="167" t="s">
        <v>719</v>
      </c>
      <c r="AJ434" s="168"/>
      <c r="AK434" s="168"/>
      <c r="AL434" s="168"/>
      <c r="AM434" s="167" t="s">
        <v>803</v>
      </c>
      <c r="AN434" s="168"/>
      <c r="AO434" s="168"/>
      <c r="AP434" s="169"/>
      <c r="AQ434" s="167" t="s">
        <v>719</v>
      </c>
      <c r="AR434" s="168"/>
      <c r="AS434" s="168"/>
      <c r="AT434" s="169"/>
      <c r="AU434" s="168" t="s">
        <v>719</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t="s">
        <v>803</v>
      </c>
      <c r="AN435" s="168"/>
      <c r="AO435" s="168"/>
      <c r="AP435" s="169"/>
      <c r="AQ435" s="167" t="s">
        <v>719</v>
      </c>
      <c r="AR435" s="168"/>
      <c r="AS435" s="168"/>
      <c r="AT435" s="169"/>
      <c r="AU435" s="168" t="s">
        <v>719</v>
      </c>
      <c r="AV435" s="168"/>
      <c r="AW435" s="168"/>
      <c r="AX435" s="209"/>
      <c r="AY435">
        <f t="shared" si="63"/>
        <v>1</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719</v>
      </c>
      <c r="AF457" s="179"/>
      <c r="AG457" s="180" t="s">
        <v>233</v>
      </c>
      <c r="AH457" s="203"/>
      <c r="AI457" s="217"/>
      <c r="AJ457" s="217"/>
      <c r="AK457" s="217"/>
      <c r="AL457" s="218"/>
      <c r="AM457" s="217"/>
      <c r="AN457" s="217"/>
      <c r="AO457" s="217"/>
      <c r="AP457" s="218"/>
      <c r="AQ457" s="232" t="s">
        <v>719</v>
      </c>
      <c r="AR457" s="179"/>
      <c r="AS457" s="180" t="s">
        <v>233</v>
      </c>
      <c r="AT457" s="203"/>
      <c r="AU457" s="179" t="s">
        <v>719</v>
      </c>
      <c r="AV457" s="179"/>
      <c r="AW457" s="180" t="s">
        <v>179</v>
      </c>
      <c r="AX457" s="181"/>
      <c r="AY457">
        <f>$AY$456</f>
        <v>1</v>
      </c>
    </row>
    <row r="458" spans="1:51" ht="23.25" customHeight="1" x14ac:dyDescent="0.15">
      <c r="A458" s="992"/>
      <c r="B458" s="254"/>
      <c r="C458" s="253"/>
      <c r="D458" s="254"/>
      <c r="E458" s="197"/>
      <c r="F458" s="198"/>
      <c r="G458" s="233" t="s">
        <v>807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719</v>
      </c>
      <c r="AC458" s="176"/>
      <c r="AD458" s="176"/>
      <c r="AE458" s="167" t="s">
        <v>719</v>
      </c>
      <c r="AF458" s="168"/>
      <c r="AG458" s="168"/>
      <c r="AH458" s="168"/>
      <c r="AI458" s="167" t="s">
        <v>719</v>
      </c>
      <c r="AJ458" s="168"/>
      <c r="AK458" s="168"/>
      <c r="AL458" s="168"/>
      <c r="AM458" s="167" t="s">
        <v>803</v>
      </c>
      <c r="AN458" s="168"/>
      <c r="AO458" s="168"/>
      <c r="AP458" s="169"/>
      <c r="AQ458" s="167" t="s">
        <v>719</v>
      </c>
      <c r="AR458" s="168"/>
      <c r="AS458" s="168"/>
      <c r="AT458" s="169"/>
      <c r="AU458" s="168" t="s">
        <v>719</v>
      </c>
      <c r="AV458" s="168"/>
      <c r="AW458" s="168"/>
      <c r="AX458" s="209"/>
      <c r="AY458">
        <f t="shared" ref="AY458:AY460" si="68">$AY$456</f>
        <v>1</v>
      </c>
    </row>
    <row r="459" spans="1:51" ht="23.25"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719</v>
      </c>
      <c r="AC459" s="225"/>
      <c r="AD459" s="225"/>
      <c r="AE459" s="167" t="s">
        <v>719</v>
      </c>
      <c r="AF459" s="168"/>
      <c r="AG459" s="168"/>
      <c r="AH459" s="169"/>
      <c r="AI459" s="167" t="s">
        <v>719</v>
      </c>
      <c r="AJ459" s="168"/>
      <c r="AK459" s="168"/>
      <c r="AL459" s="168"/>
      <c r="AM459" s="167" t="s">
        <v>803</v>
      </c>
      <c r="AN459" s="168"/>
      <c r="AO459" s="168"/>
      <c r="AP459" s="169"/>
      <c r="AQ459" s="167" t="s">
        <v>719</v>
      </c>
      <c r="AR459" s="168"/>
      <c r="AS459" s="168"/>
      <c r="AT459" s="169"/>
      <c r="AU459" s="168" t="s">
        <v>719</v>
      </c>
      <c r="AV459" s="168"/>
      <c r="AW459" s="168"/>
      <c r="AX459" s="209"/>
      <c r="AY459">
        <f t="shared" si="68"/>
        <v>1</v>
      </c>
    </row>
    <row r="460" spans="1:51" ht="23.25"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719</v>
      </c>
      <c r="AF460" s="168"/>
      <c r="AG460" s="168"/>
      <c r="AH460" s="169"/>
      <c r="AI460" s="167" t="s">
        <v>719</v>
      </c>
      <c r="AJ460" s="168"/>
      <c r="AK460" s="168"/>
      <c r="AL460" s="168"/>
      <c r="AM460" s="167" t="s">
        <v>803</v>
      </c>
      <c r="AN460" s="168"/>
      <c r="AO460" s="168"/>
      <c r="AP460" s="169"/>
      <c r="AQ460" s="167" t="s">
        <v>719</v>
      </c>
      <c r="AR460" s="168"/>
      <c r="AS460" s="168"/>
      <c r="AT460" s="169"/>
      <c r="AU460" s="168" t="s">
        <v>719</v>
      </c>
      <c r="AV460" s="168"/>
      <c r="AW460" s="168"/>
      <c r="AX460" s="209"/>
      <c r="AY460">
        <f t="shared" si="68"/>
        <v>1</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t="s">
        <v>719</v>
      </c>
      <c r="AF462" s="179"/>
      <c r="AG462" s="180" t="s">
        <v>233</v>
      </c>
      <c r="AH462" s="203"/>
      <c r="AI462" s="217"/>
      <c r="AJ462" s="217"/>
      <c r="AK462" s="217"/>
      <c r="AL462" s="218"/>
      <c r="AM462" s="217"/>
      <c r="AN462" s="217"/>
      <c r="AO462" s="217"/>
      <c r="AP462" s="218"/>
      <c r="AQ462" s="232" t="s">
        <v>719</v>
      </c>
      <c r="AR462" s="179"/>
      <c r="AS462" s="180" t="s">
        <v>233</v>
      </c>
      <c r="AT462" s="203"/>
      <c r="AU462" s="179" t="s">
        <v>719</v>
      </c>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t="s">
        <v>719</v>
      </c>
      <c r="AC463" s="176"/>
      <c r="AD463" s="176"/>
      <c r="AE463" s="167" t="s">
        <v>719</v>
      </c>
      <c r="AF463" s="168"/>
      <c r="AG463" s="168"/>
      <c r="AH463" s="168"/>
      <c r="AI463" s="167" t="s">
        <v>719</v>
      </c>
      <c r="AJ463" s="168"/>
      <c r="AK463" s="168"/>
      <c r="AL463" s="168"/>
      <c r="AM463" s="167"/>
      <c r="AN463" s="168"/>
      <c r="AO463" s="168"/>
      <c r="AP463" s="169"/>
      <c r="AQ463" s="167" t="s">
        <v>719</v>
      </c>
      <c r="AR463" s="168"/>
      <c r="AS463" s="168"/>
      <c r="AT463" s="169"/>
      <c r="AU463" s="168" t="s">
        <v>719</v>
      </c>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t="s">
        <v>719</v>
      </c>
      <c r="AC464" s="225"/>
      <c r="AD464" s="225"/>
      <c r="AE464" s="167" t="s">
        <v>719</v>
      </c>
      <c r="AF464" s="168"/>
      <c r="AG464" s="168"/>
      <c r="AH464" s="169"/>
      <c r="AI464" s="167" t="s">
        <v>719</v>
      </c>
      <c r="AJ464" s="168"/>
      <c r="AK464" s="168"/>
      <c r="AL464" s="168"/>
      <c r="AM464" s="167"/>
      <c r="AN464" s="168"/>
      <c r="AO464" s="168"/>
      <c r="AP464" s="169"/>
      <c r="AQ464" s="167" t="s">
        <v>719</v>
      </c>
      <c r="AR464" s="168"/>
      <c r="AS464" s="168"/>
      <c r="AT464" s="169"/>
      <c r="AU464" s="168" t="s">
        <v>719</v>
      </c>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t="s">
        <v>719</v>
      </c>
      <c r="AF465" s="168"/>
      <c r="AG465" s="168"/>
      <c r="AH465" s="169"/>
      <c r="AI465" s="167" t="s">
        <v>719</v>
      </c>
      <c r="AJ465" s="168"/>
      <c r="AK465" s="168"/>
      <c r="AL465" s="168"/>
      <c r="AM465" s="167"/>
      <c r="AN465" s="168"/>
      <c r="AO465" s="168"/>
      <c r="AP465" s="169"/>
      <c r="AQ465" s="167" t="s">
        <v>719</v>
      </c>
      <c r="AR465" s="168"/>
      <c r="AS465" s="168"/>
      <c r="AT465" s="169"/>
      <c r="AU465" s="168" t="s">
        <v>719</v>
      </c>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2"/>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2"/>
      <c r="B482" s="254"/>
      <c r="C482" s="253"/>
      <c r="D482" s="254"/>
      <c r="E482" s="191" t="s">
        <v>807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2"/>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746</v>
      </c>
      <c r="AE702" s="894"/>
      <c r="AF702" s="894"/>
      <c r="AG702" s="883" t="s">
        <v>748</v>
      </c>
      <c r="AH702" s="884"/>
      <c r="AI702" s="884"/>
      <c r="AJ702" s="884"/>
      <c r="AK702" s="884"/>
      <c r="AL702" s="884"/>
      <c r="AM702" s="884"/>
      <c r="AN702" s="884"/>
      <c r="AO702" s="884"/>
      <c r="AP702" s="884"/>
      <c r="AQ702" s="884"/>
      <c r="AR702" s="884"/>
      <c r="AS702" s="884"/>
      <c r="AT702" s="884"/>
      <c r="AU702" s="884"/>
      <c r="AV702" s="884"/>
      <c r="AW702" s="884"/>
      <c r="AX702" s="885"/>
    </row>
    <row r="703" spans="1:51"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5" t="s">
        <v>746</v>
      </c>
      <c r="AE703" s="186"/>
      <c r="AF703" s="186"/>
      <c r="AG703" s="667" t="s">
        <v>749</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8" t="s">
        <v>750</v>
      </c>
      <c r="AH704" s="236"/>
      <c r="AI704" s="236"/>
      <c r="AJ704" s="236"/>
      <c r="AK704" s="236"/>
      <c r="AL704" s="236"/>
      <c r="AM704" s="236"/>
      <c r="AN704" s="236"/>
      <c r="AO704" s="236"/>
      <c r="AP704" s="236"/>
      <c r="AQ704" s="236"/>
      <c r="AR704" s="236"/>
      <c r="AS704" s="236"/>
      <c r="AT704" s="236"/>
      <c r="AU704" s="236"/>
      <c r="AV704" s="236"/>
      <c r="AW704" s="236"/>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746</v>
      </c>
      <c r="AE705" s="736"/>
      <c r="AF705" s="736"/>
      <c r="AG705" s="191" t="s">
        <v>753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5" t="s">
        <v>751</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752</v>
      </c>
      <c r="AE707" s="584"/>
      <c r="AF707" s="584"/>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754</v>
      </c>
      <c r="AE708" s="671"/>
      <c r="AF708" s="671"/>
      <c r="AG708" s="526" t="s">
        <v>719</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5" t="s">
        <v>746</v>
      </c>
      <c r="AE709" s="186"/>
      <c r="AF709" s="186"/>
      <c r="AG709" s="667" t="s">
        <v>755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5" t="s">
        <v>754</v>
      </c>
      <c r="AE710" s="186"/>
      <c r="AF710" s="186"/>
      <c r="AG710" s="667" t="s">
        <v>719</v>
      </c>
      <c r="AH710" s="668"/>
      <c r="AI710" s="668"/>
      <c r="AJ710" s="668"/>
      <c r="AK710" s="668"/>
      <c r="AL710" s="668"/>
      <c r="AM710" s="668"/>
      <c r="AN710" s="668"/>
      <c r="AO710" s="668"/>
      <c r="AP710" s="668"/>
      <c r="AQ710" s="668"/>
      <c r="AR710" s="668"/>
      <c r="AS710" s="668"/>
      <c r="AT710" s="668"/>
      <c r="AU710" s="668"/>
      <c r="AV710" s="668"/>
      <c r="AW710" s="668"/>
      <c r="AX710" s="669"/>
    </row>
    <row r="711" spans="1:50" ht="63"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5" t="s">
        <v>746</v>
      </c>
      <c r="AE711" s="186"/>
      <c r="AF711" s="186"/>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746</v>
      </c>
      <c r="AE712" s="586"/>
      <c r="AF712" s="586"/>
      <c r="AG712" s="594" t="s">
        <v>757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67" t="s">
        <v>719</v>
      </c>
      <c r="AH713" s="668"/>
      <c r="AI713" s="668"/>
      <c r="AJ713" s="668"/>
      <c r="AK713" s="668"/>
      <c r="AL713" s="668"/>
      <c r="AM713" s="668"/>
      <c r="AN713" s="668"/>
      <c r="AO713" s="668"/>
      <c r="AP713" s="668"/>
      <c r="AQ713" s="668"/>
      <c r="AR713" s="668"/>
      <c r="AS713" s="668"/>
      <c r="AT713" s="668"/>
      <c r="AU713" s="668"/>
      <c r="AV713" s="668"/>
      <c r="AW713" s="668"/>
      <c r="AX713" s="669"/>
    </row>
    <row r="714" spans="1:50" ht="52.5" customHeight="1" x14ac:dyDescent="0.15">
      <c r="A714" s="660"/>
      <c r="B714" s="661"/>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746</v>
      </c>
      <c r="AE714" s="592"/>
      <c r="AF714" s="593"/>
      <c r="AG714" s="692" t="s">
        <v>758</v>
      </c>
      <c r="AH714" s="693"/>
      <c r="AI714" s="693"/>
      <c r="AJ714" s="693"/>
      <c r="AK714" s="693"/>
      <c r="AL714" s="693"/>
      <c r="AM714" s="693"/>
      <c r="AN714" s="693"/>
      <c r="AO714" s="693"/>
      <c r="AP714" s="693"/>
      <c r="AQ714" s="693"/>
      <c r="AR714" s="693"/>
      <c r="AS714" s="693"/>
      <c r="AT714" s="693"/>
      <c r="AU714" s="693"/>
      <c r="AV714" s="693"/>
      <c r="AW714" s="693"/>
      <c r="AX714" s="694"/>
    </row>
    <row r="715" spans="1:50" ht="36" customHeight="1" x14ac:dyDescent="0.15">
      <c r="A715" s="621"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746</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36"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754</v>
      </c>
      <c r="AE716" s="759"/>
      <c r="AF716" s="759"/>
      <c r="AG716" s="667" t="s">
        <v>719</v>
      </c>
      <c r="AH716" s="668"/>
      <c r="AI716" s="668"/>
      <c r="AJ716" s="668"/>
      <c r="AK716" s="668"/>
      <c r="AL716" s="668"/>
      <c r="AM716" s="668"/>
      <c r="AN716" s="668"/>
      <c r="AO716" s="668"/>
      <c r="AP716" s="668"/>
      <c r="AQ716" s="668"/>
      <c r="AR716" s="668"/>
      <c r="AS716" s="668"/>
      <c r="AT716" s="668"/>
      <c r="AU716" s="668"/>
      <c r="AV716" s="668"/>
      <c r="AW716" s="668"/>
      <c r="AX716" s="669"/>
    </row>
    <row r="717" spans="1:50" ht="36"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5" t="s">
        <v>746</v>
      </c>
      <c r="AE717" s="186"/>
      <c r="AF717" s="186"/>
      <c r="AG717" s="667" t="s">
        <v>802</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5" t="s">
        <v>746</v>
      </c>
      <c r="AE718" s="186"/>
      <c r="AF718" s="186"/>
      <c r="AG718" s="194" t="s">
        <v>760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754</v>
      </c>
      <c r="AE719" s="671"/>
      <c r="AF719" s="671"/>
      <c r="AG719" s="191" t="s">
        <v>807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3"/>
      <c r="B720" s="654"/>
      <c r="C720" s="932" t="s">
        <v>337</v>
      </c>
      <c r="D720" s="930"/>
      <c r="E720" s="930"/>
      <c r="F720" s="933"/>
      <c r="G720" s="929" t="s">
        <v>338</v>
      </c>
      <c r="H720" s="930"/>
      <c r="I720" s="930"/>
      <c r="J720" s="930"/>
      <c r="K720" s="930"/>
      <c r="L720" s="930"/>
      <c r="M720" s="930"/>
      <c r="N720" s="929" t="s">
        <v>341</v>
      </c>
      <c r="O720" s="930"/>
      <c r="P720" s="930"/>
      <c r="Q720" s="930"/>
      <c r="R720" s="930"/>
      <c r="S720" s="930"/>
      <c r="T720" s="930"/>
      <c r="U720" s="930"/>
      <c r="V720" s="930"/>
      <c r="W720" s="930"/>
      <c r="X720" s="930"/>
      <c r="Y720" s="930"/>
      <c r="Z720" s="930"/>
      <c r="AA720" s="930"/>
      <c r="AB720" s="930"/>
      <c r="AC720" s="930"/>
      <c r="AD720" s="930"/>
      <c r="AE720" s="930"/>
      <c r="AF720" s="931"/>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1" t="s">
        <v>48</v>
      </c>
      <c r="B726" s="622"/>
      <c r="C726" s="443" t="s">
        <v>53</v>
      </c>
      <c r="D726" s="581"/>
      <c r="E726" s="581"/>
      <c r="F726" s="582"/>
      <c r="G726" s="797" t="s">
        <v>761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814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3" t="s">
        <v>808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383</v>
      </c>
      <c r="B733" s="619"/>
      <c r="C733" s="619"/>
      <c r="D733" s="619"/>
      <c r="E733" s="620"/>
      <c r="F733" s="766" t="s">
        <v>815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8" t="s">
        <v>670</v>
      </c>
      <c r="B737" s="159"/>
      <c r="C737" s="159"/>
      <c r="D737" s="160"/>
      <c r="E737" s="106" t="s">
        <v>738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740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741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742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743</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744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745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745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450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452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104"/>
      <c r="AB758" s="45"/>
      <c r="AC758" s="45"/>
      <c r="AD758" s="104"/>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9" t="s">
        <v>794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795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762</v>
      </c>
      <c r="H789" s="450"/>
      <c r="I789" s="450"/>
      <c r="J789" s="450"/>
      <c r="K789" s="451"/>
      <c r="L789" s="452" t="s">
        <v>763</v>
      </c>
      <c r="M789" s="453"/>
      <c r="N789" s="453"/>
      <c r="O789" s="453"/>
      <c r="P789" s="453"/>
      <c r="Q789" s="453"/>
      <c r="R789" s="453"/>
      <c r="S789" s="453"/>
      <c r="T789" s="453"/>
      <c r="U789" s="453"/>
      <c r="V789" s="453"/>
      <c r="W789" s="453"/>
      <c r="X789" s="454"/>
      <c r="Y789" s="455">
        <v>7.1</v>
      </c>
      <c r="Z789" s="456"/>
      <c r="AA789" s="456"/>
      <c r="AB789" s="557"/>
      <c r="AC789" s="449" t="s">
        <v>764</v>
      </c>
      <c r="AD789" s="450"/>
      <c r="AE789" s="450"/>
      <c r="AF789" s="450"/>
      <c r="AG789" s="451"/>
      <c r="AH789" s="452" t="s">
        <v>765</v>
      </c>
      <c r="AI789" s="453"/>
      <c r="AJ789" s="453"/>
      <c r="AK789" s="453"/>
      <c r="AL789" s="453"/>
      <c r="AM789" s="453"/>
      <c r="AN789" s="453"/>
      <c r="AO789" s="453"/>
      <c r="AP789" s="453"/>
      <c r="AQ789" s="453"/>
      <c r="AR789" s="453"/>
      <c r="AS789" s="453"/>
      <c r="AT789" s="454"/>
      <c r="AU789" s="455">
        <v>1</v>
      </c>
      <c r="AV789" s="456"/>
      <c r="AW789" s="456"/>
      <c r="AX789" s="457"/>
    </row>
    <row r="790" spans="1:51" ht="24.75" hidden="1" customHeight="1" x14ac:dyDescent="0.15">
      <c r="A790" s="556"/>
      <c r="B790" s="763"/>
      <c r="C790" s="763"/>
      <c r="D790" s="763"/>
      <c r="E790" s="763"/>
      <c r="F790" s="76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6"/>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6"/>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7.1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x14ac:dyDescent="0.15">
      <c r="A800" s="556"/>
      <c r="B800" s="763"/>
      <c r="C800" s="763"/>
      <c r="D800" s="763"/>
      <c r="E800" s="763"/>
      <c r="F800" s="764"/>
      <c r="G800" s="439" t="s">
        <v>804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798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766</v>
      </c>
      <c r="H802" s="450"/>
      <c r="I802" s="450"/>
      <c r="J802" s="450"/>
      <c r="K802" s="451"/>
      <c r="L802" s="452" t="s">
        <v>793</v>
      </c>
      <c r="M802" s="453"/>
      <c r="N802" s="453"/>
      <c r="O802" s="453"/>
      <c r="P802" s="453"/>
      <c r="Q802" s="453"/>
      <c r="R802" s="453"/>
      <c r="S802" s="453"/>
      <c r="T802" s="453"/>
      <c r="U802" s="453"/>
      <c r="V802" s="453"/>
      <c r="W802" s="453"/>
      <c r="X802" s="454"/>
      <c r="Y802" s="455">
        <v>1.7</v>
      </c>
      <c r="Z802" s="456"/>
      <c r="AA802" s="456"/>
      <c r="AB802" s="557"/>
      <c r="AC802" s="449" t="s">
        <v>768</v>
      </c>
      <c r="AD802" s="450"/>
      <c r="AE802" s="450"/>
      <c r="AF802" s="450"/>
      <c r="AG802" s="451"/>
      <c r="AH802" s="452" t="s">
        <v>769</v>
      </c>
      <c r="AI802" s="453"/>
      <c r="AJ802" s="453"/>
      <c r="AK802" s="453"/>
      <c r="AL802" s="453"/>
      <c r="AM802" s="453"/>
      <c r="AN802" s="453"/>
      <c r="AO802" s="453"/>
      <c r="AP802" s="453"/>
      <c r="AQ802" s="453"/>
      <c r="AR802" s="453"/>
      <c r="AS802" s="453"/>
      <c r="AT802" s="454"/>
      <c r="AU802" s="455">
        <v>0.3</v>
      </c>
      <c r="AV802" s="456"/>
      <c r="AW802" s="456"/>
      <c r="AX802" s="457"/>
      <c r="AY802">
        <f t="shared" ref="AY802:AY812" si="115">$AY$800</f>
        <v>2</v>
      </c>
    </row>
    <row r="803" spans="1:51" ht="24.75" hidden="1" customHeight="1" x14ac:dyDescent="0.15">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1.7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0.3</v>
      </c>
      <c r="AV812" s="413"/>
      <c r="AW812" s="413"/>
      <c r="AX812" s="415"/>
      <c r="AY812">
        <f t="shared" si="115"/>
        <v>2</v>
      </c>
    </row>
    <row r="813" spans="1:51" ht="24.75" hidden="1" customHeight="1" x14ac:dyDescent="0.15">
      <c r="A813" s="556"/>
      <c r="B813" s="763"/>
      <c r="C813" s="763"/>
      <c r="D813" s="763"/>
      <c r="E813" s="763"/>
      <c r="F813" s="764"/>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342</v>
      </c>
      <c r="AM839" s="954"/>
      <c r="AN839" s="954"/>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336</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770</v>
      </c>
      <c r="D845" s="416"/>
      <c r="E845" s="416"/>
      <c r="F845" s="416"/>
      <c r="G845" s="416"/>
      <c r="H845" s="416"/>
      <c r="I845" s="416"/>
      <c r="J845" s="417">
        <v>1010001112577</v>
      </c>
      <c r="K845" s="418"/>
      <c r="L845" s="418"/>
      <c r="M845" s="418"/>
      <c r="N845" s="418"/>
      <c r="O845" s="418"/>
      <c r="P845" s="422" t="s">
        <v>771</v>
      </c>
      <c r="Q845" s="318"/>
      <c r="R845" s="318"/>
      <c r="S845" s="318"/>
      <c r="T845" s="318"/>
      <c r="U845" s="318"/>
      <c r="V845" s="318"/>
      <c r="W845" s="318"/>
      <c r="X845" s="318"/>
      <c r="Y845" s="319">
        <v>7.1</v>
      </c>
      <c r="Z845" s="320"/>
      <c r="AA845" s="320"/>
      <c r="AB845" s="321"/>
      <c r="AC845" s="323" t="s">
        <v>772</v>
      </c>
      <c r="AD845" s="324"/>
      <c r="AE845" s="324"/>
      <c r="AF845" s="324"/>
      <c r="AG845" s="324"/>
      <c r="AH845" s="419" t="s">
        <v>404</v>
      </c>
      <c r="AI845" s="420"/>
      <c r="AJ845" s="420"/>
      <c r="AK845" s="420"/>
      <c r="AL845" s="327">
        <v>100</v>
      </c>
      <c r="AM845" s="328"/>
      <c r="AN845" s="328"/>
      <c r="AO845" s="329"/>
      <c r="AP845" s="322" t="s">
        <v>404</v>
      </c>
      <c r="AQ845" s="322"/>
      <c r="AR845" s="322"/>
      <c r="AS845" s="322"/>
      <c r="AT845" s="322"/>
      <c r="AU845" s="322"/>
      <c r="AV845" s="322"/>
      <c r="AW845" s="322"/>
      <c r="AX845" s="322"/>
    </row>
    <row r="846" spans="1:51" ht="55.5" customHeight="1" x14ac:dyDescent="0.15">
      <c r="A846" s="402">
        <v>2</v>
      </c>
      <c r="B846" s="402">
        <v>1</v>
      </c>
      <c r="C846" s="421" t="s">
        <v>796</v>
      </c>
      <c r="D846" s="416"/>
      <c r="E846" s="416"/>
      <c r="F846" s="416"/>
      <c r="G846" s="416"/>
      <c r="H846" s="416"/>
      <c r="I846" s="416"/>
      <c r="J846" s="417">
        <v>4011401002621</v>
      </c>
      <c r="K846" s="418"/>
      <c r="L846" s="418"/>
      <c r="M846" s="418"/>
      <c r="N846" s="418"/>
      <c r="O846" s="418"/>
      <c r="P846" s="422" t="s">
        <v>797</v>
      </c>
      <c r="Q846" s="318"/>
      <c r="R846" s="318"/>
      <c r="S846" s="318"/>
      <c r="T846" s="318"/>
      <c r="U846" s="318"/>
      <c r="V846" s="318"/>
      <c r="W846" s="318"/>
      <c r="X846" s="318"/>
      <c r="Y846" s="319">
        <v>0</v>
      </c>
      <c r="Z846" s="320"/>
      <c r="AA846" s="320"/>
      <c r="AB846" s="321"/>
      <c r="AC846" s="323" t="s">
        <v>376</v>
      </c>
      <c r="AD846" s="324"/>
      <c r="AE846" s="324"/>
      <c r="AF846" s="324"/>
      <c r="AG846" s="324"/>
      <c r="AH846" s="419" t="s">
        <v>719</v>
      </c>
      <c r="AI846" s="420"/>
      <c r="AJ846" s="420"/>
      <c r="AK846" s="420"/>
      <c r="AL846" s="327">
        <v>100</v>
      </c>
      <c r="AM846" s="328"/>
      <c r="AN846" s="328"/>
      <c r="AO846" s="329"/>
      <c r="AP846" s="322" t="s">
        <v>719</v>
      </c>
      <c r="AQ846" s="322"/>
      <c r="AR846" s="322"/>
      <c r="AS846" s="322"/>
      <c r="AT846" s="322"/>
      <c r="AU846" s="322"/>
      <c r="AV846" s="322"/>
      <c r="AW846" s="322"/>
      <c r="AX846" s="322"/>
      <c r="AY846">
        <f>COUNTA($C$846)</f>
        <v>1</v>
      </c>
    </row>
    <row r="847" spans="1:51" ht="51" customHeight="1" x14ac:dyDescent="0.15">
      <c r="A847" s="402">
        <v>3</v>
      </c>
      <c r="B847" s="402">
        <v>1</v>
      </c>
      <c r="C847" s="421" t="s">
        <v>799</v>
      </c>
      <c r="D847" s="416"/>
      <c r="E847" s="416"/>
      <c r="F847" s="416"/>
      <c r="G847" s="416"/>
      <c r="H847" s="416"/>
      <c r="I847" s="416"/>
      <c r="J847" s="417">
        <v>3010002049767</v>
      </c>
      <c r="K847" s="418"/>
      <c r="L847" s="418"/>
      <c r="M847" s="418"/>
      <c r="N847" s="418"/>
      <c r="O847" s="418"/>
      <c r="P847" s="422" t="s">
        <v>800</v>
      </c>
      <c r="Q847" s="318"/>
      <c r="R847" s="318"/>
      <c r="S847" s="318"/>
      <c r="T847" s="318"/>
      <c r="U847" s="318"/>
      <c r="V847" s="318"/>
      <c r="W847" s="318"/>
      <c r="X847" s="318"/>
      <c r="Y847" s="319">
        <v>0</v>
      </c>
      <c r="Z847" s="320"/>
      <c r="AA847" s="320"/>
      <c r="AB847" s="321"/>
      <c r="AC847" s="323" t="s">
        <v>376</v>
      </c>
      <c r="AD847" s="324"/>
      <c r="AE847" s="324"/>
      <c r="AF847" s="324"/>
      <c r="AG847" s="324"/>
      <c r="AH847" s="325" t="s">
        <v>719</v>
      </c>
      <c r="AI847" s="326"/>
      <c r="AJ847" s="326"/>
      <c r="AK847" s="326"/>
      <c r="AL847" s="327">
        <v>100</v>
      </c>
      <c r="AM847" s="328"/>
      <c r="AN847" s="328"/>
      <c r="AO847" s="329"/>
      <c r="AP847" s="322" t="s">
        <v>719</v>
      </c>
      <c r="AQ847" s="322"/>
      <c r="AR847" s="322"/>
      <c r="AS847" s="322"/>
      <c r="AT847" s="322"/>
      <c r="AU847" s="322"/>
      <c r="AV847" s="322"/>
      <c r="AW847" s="322"/>
      <c r="AX847" s="322"/>
      <c r="AY847">
        <f>COUNTA($C$847)</f>
        <v>1</v>
      </c>
    </row>
    <row r="848" spans="1:51" ht="48.75"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336</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790</v>
      </c>
      <c r="D878" s="416"/>
      <c r="E878" s="416"/>
      <c r="F878" s="416"/>
      <c r="G878" s="416"/>
      <c r="H878" s="416"/>
      <c r="I878" s="416"/>
      <c r="J878" s="417">
        <v>3020001087949</v>
      </c>
      <c r="K878" s="418"/>
      <c r="L878" s="418"/>
      <c r="M878" s="418"/>
      <c r="N878" s="418"/>
      <c r="O878" s="418"/>
      <c r="P878" s="422" t="s">
        <v>791</v>
      </c>
      <c r="Q878" s="318"/>
      <c r="R878" s="318"/>
      <c r="S878" s="318"/>
      <c r="T878" s="318"/>
      <c r="U878" s="318"/>
      <c r="V878" s="318"/>
      <c r="W878" s="318"/>
      <c r="X878" s="318"/>
      <c r="Y878" s="319">
        <v>1</v>
      </c>
      <c r="Z878" s="320"/>
      <c r="AA878" s="320"/>
      <c r="AB878" s="321"/>
      <c r="AC878" s="323" t="s">
        <v>370</v>
      </c>
      <c r="AD878" s="324"/>
      <c r="AE878" s="324"/>
      <c r="AF878" s="324"/>
      <c r="AG878" s="324"/>
      <c r="AH878" s="419">
        <v>9</v>
      </c>
      <c r="AI878" s="420"/>
      <c r="AJ878" s="420"/>
      <c r="AK878" s="420"/>
      <c r="AL878" s="327">
        <v>49.9</v>
      </c>
      <c r="AM878" s="328"/>
      <c r="AN878" s="328"/>
      <c r="AO878" s="329"/>
      <c r="AP878" s="322" t="s">
        <v>719</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336</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53.25" customHeight="1" x14ac:dyDescent="0.15">
      <c r="A911" s="402">
        <v>1</v>
      </c>
      <c r="B911" s="402">
        <v>1</v>
      </c>
      <c r="C911" s="421" t="s">
        <v>805</v>
      </c>
      <c r="D911" s="416"/>
      <c r="E911" s="416"/>
      <c r="F911" s="416"/>
      <c r="G911" s="416"/>
      <c r="H911" s="416"/>
      <c r="I911" s="416"/>
      <c r="J911" s="417">
        <v>6010001021699</v>
      </c>
      <c r="K911" s="418"/>
      <c r="L911" s="418"/>
      <c r="M911" s="418"/>
      <c r="N911" s="418"/>
      <c r="O911" s="418"/>
      <c r="P911" s="318" t="s">
        <v>767</v>
      </c>
      <c r="Q911" s="318"/>
      <c r="R911" s="318"/>
      <c r="S911" s="318"/>
      <c r="T911" s="318"/>
      <c r="U911" s="318"/>
      <c r="V911" s="318"/>
      <c r="W911" s="318"/>
      <c r="X911" s="318"/>
      <c r="Y911" s="319">
        <v>1.7</v>
      </c>
      <c r="Z911" s="320"/>
      <c r="AA911" s="320"/>
      <c r="AB911" s="321"/>
      <c r="AC911" s="323" t="s">
        <v>370</v>
      </c>
      <c r="AD911" s="324"/>
      <c r="AE911" s="324"/>
      <c r="AF911" s="324"/>
      <c r="AG911" s="324"/>
      <c r="AH911" s="419">
        <v>3</v>
      </c>
      <c r="AI911" s="420"/>
      <c r="AJ911" s="420"/>
      <c r="AK911" s="420"/>
      <c r="AL911" s="327">
        <v>63.3</v>
      </c>
      <c r="AM911" s="328"/>
      <c r="AN911" s="328"/>
      <c r="AO911" s="329"/>
      <c r="AP911" s="322" t="s">
        <v>719</v>
      </c>
      <c r="AQ911" s="322"/>
      <c r="AR911" s="322"/>
      <c r="AS911" s="322"/>
      <c r="AT911" s="322"/>
      <c r="AU911" s="322"/>
      <c r="AV911" s="322"/>
      <c r="AW911" s="322"/>
      <c r="AX911" s="322"/>
      <c r="AY911">
        <f t="shared" si="119"/>
        <v>1</v>
      </c>
    </row>
    <row r="912" spans="1:51" ht="30" customHeight="1" x14ac:dyDescent="0.15">
      <c r="A912" s="402">
        <v>2</v>
      </c>
      <c r="B912" s="402">
        <v>1</v>
      </c>
      <c r="C912" s="416" t="s">
        <v>773</v>
      </c>
      <c r="D912" s="416"/>
      <c r="E912" s="416"/>
      <c r="F912" s="416"/>
      <c r="G912" s="416"/>
      <c r="H912" s="416"/>
      <c r="I912" s="416"/>
      <c r="J912" s="417">
        <v>7010001011328</v>
      </c>
      <c r="K912" s="418"/>
      <c r="L912" s="418"/>
      <c r="M912" s="418"/>
      <c r="N912" s="418"/>
      <c r="O912" s="418"/>
      <c r="P912" s="318" t="s">
        <v>776</v>
      </c>
      <c r="Q912" s="318"/>
      <c r="R912" s="318"/>
      <c r="S912" s="318"/>
      <c r="T912" s="318"/>
      <c r="U912" s="318"/>
      <c r="V912" s="318"/>
      <c r="W912" s="318"/>
      <c r="X912" s="318"/>
      <c r="Y912" s="319">
        <v>1</v>
      </c>
      <c r="Z912" s="320"/>
      <c r="AA912" s="320"/>
      <c r="AB912" s="321"/>
      <c r="AC912" s="323" t="s">
        <v>376</v>
      </c>
      <c r="AD912" s="324"/>
      <c r="AE912" s="324"/>
      <c r="AF912" s="324"/>
      <c r="AG912" s="324"/>
      <c r="AH912" s="419" t="s">
        <v>719</v>
      </c>
      <c r="AI912" s="420"/>
      <c r="AJ912" s="420"/>
      <c r="AK912" s="420"/>
      <c r="AL912" s="327">
        <v>100</v>
      </c>
      <c r="AM912" s="328"/>
      <c r="AN912" s="328"/>
      <c r="AO912" s="329"/>
      <c r="AP912" s="322" t="s">
        <v>719</v>
      </c>
      <c r="AQ912" s="322"/>
      <c r="AR912" s="322"/>
      <c r="AS912" s="322"/>
      <c r="AT912" s="322"/>
      <c r="AU912" s="322"/>
      <c r="AV912" s="322"/>
      <c r="AW912" s="322"/>
      <c r="AX912" s="322"/>
      <c r="AY912">
        <f>COUNTA($C$912)</f>
        <v>1</v>
      </c>
    </row>
    <row r="913" spans="1:51" ht="30" customHeight="1" x14ac:dyDescent="0.15">
      <c r="A913" s="402">
        <v>3</v>
      </c>
      <c r="B913" s="402">
        <v>1</v>
      </c>
      <c r="C913" s="421" t="s">
        <v>774</v>
      </c>
      <c r="D913" s="416"/>
      <c r="E913" s="416"/>
      <c r="F913" s="416"/>
      <c r="G913" s="416"/>
      <c r="H913" s="416"/>
      <c r="I913" s="416"/>
      <c r="J913" s="417">
        <v>7010001077022</v>
      </c>
      <c r="K913" s="418"/>
      <c r="L913" s="418"/>
      <c r="M913" s="418"/>
      <c r="N913" s="418"/>
      <c r="O913" s="418"/>
      <c r="P913" s="422" t="s">
        <v>777</v>
      </c>
      <c r="Q913" s="318"/>
      <c r="R913" s="318"/>
      <c r="S913" s="318"/>
      <c r="T913" s="318"/>
      <c r="U913" s="318"/>
      <c r="V913" s="318"/>
      <c r="W913" s="318"/>
      <c r="X913" s="318"/>
      <c r="Y913" s="319">
        <v>0.7</v>
      </c>
      <c r="Z913" s="320"/>
      <c r="AA913" s="320"/>
      <c r="AB913" s="321"/>
      <c r="AC913" s="323" t="s">
        <v>376</v>
      </c>
      <c r="AD913" s="324"/>
      <c r="AE913" s="324"/>
      <c r="AF913" s="324"/>
      <c r="AG913" s="324"/>
      <c r="AH913" s="325" t="s">
        <v>719</v>
      </c>
      <c r="AI913" s="326"/>
      <c r="AJ913" s="326"/>
      <c r="AK913" s="326"/>
      <c r="AL913" s="327">
        <v>100</v>
      </c>
      <c r="AM913" s="328"/>
      <c r="AN913" s="328"/>
      <c r="AO913" s="329"/>
      <c r="AP913" s="322" t="s">
        <v>719</v>
      </c>
      <c r="AQ913" s="322"/>
      <c r="AR913" s="322"/>
      <c r="AS913" s="322"/>
      <c r="AT913" s="322"/>
      <c r="AU913" s="322"/>
      <c r="AV913" s="322"/>
      <c r="AW913" s="322"/>
      <c r="AX913" s="322"/>
      <c r="AY913">
        <f>COUNTA($C$913)</f>
        <v>1</v>
      </c>
    </row>
    <row r="914" spans="1:51" ht="30" customHeight="1" x14ac:dyDescent="0.15">
      <c r="A914" s="402">
        <v>4</v>
      </c>
      <c r="B914" s="402">
        <v>1</v>
      </c>
      <c r="C914" s="425" t="s">
        <v>774</v>
      </c>
      <c r="D914" s="426"/>
      <c r="E914" s="426"/>
      <c r="F914" s="426"/>
      <c r="G914" s="426"/>
      <c r="H914" s="426"/>
      <c r="I914" s="427"/>
      <c r="J914" s="417">
        <v>7010001077022</v>
      </c>
      <c r="K914" s="418"/>
      <c r="L914" s="418"/>
      <c r="M914" s="418"/>
      <c r="N914" s="418"/>
      <c r="O914" s="418"/>
      <c r="P914" s="422" t="s">
        <v>778</v>
      </c>
      <c r="Q914" s="318"/>
      <c r="R914" s="318"/>
      <c r="S914" s="318"/>
      <c r="T914" s="318"/>
      <c r="U914" s="318"/>
      <c r="V914" s="318"/>
      <c r="W914" s="318"/>
      <c r="X914" s="318"/>
      <c r="Y914" s="319">
        <v>0.3</v>
      </c>
      <c r="Z914" s="320"/>
      <c r="AA914" s="320"/>
      <c r="AB914" s="321"/>
      <c r="AC914" s="323" t="s">
        <v>376</v>
      </c>
      <c r="AD914" s="324"/>
      <c r="AE914" s="324"/>
      <c r="AF914" s="324"/>
      <c r="AG914" s="324"/>
      <c r="AH914" s="325" t="s">
        <v>719</v>
      </c>
      <c r="AI914" s="326"/>
      <c r="AJ914" s="326"/>
      <c r="AK914" s="326"/>
      <c r="AL914" s="327">
        <v>100</v>
      </c>
      <c r="AM914" s="328"/>
      <c r="AN914" s="328"/>
      <c r="AO914" s="329"/>
      <c r="AP914" s="322" t="s">
        <v>719</v>
      </c>
      <c r="AQ914" s="322"/>
      <c r="AR914" s="322"/>
      <c r="AS914" s="322"/>
      <c r="AT914" s="322"/>
      <c r="AU914" s="322"/>
      <c r="AV914" s="322"/>
      <c r="AW914" s="322"/>
      <c r="AX914" s="322"/>
      <c r="AY914">
        <f>COUNTA($C$914)</f>
        <v>1</v>
      </c>
    </row>
    <row r="915" spans="1:51" ht="53.25" customHeight="1" x14ac:dyDescent="0.15">
      <c r="A915" s="402">
        <v>5</v>
      </c>
      <c r="B915" s="402">
        <v>1</v>
      </c>
      <c r="C915" s="421" t="s">
        <v>805</v>
      </c>
      <c r="D915" s="416"/>
      <c r="E915" s="416"/>
      <c r="F915" s="416"/>
      <c r="G915" s="416"/>
      <c r="H915" s="416"/>
      <c r="I915" s="416"/>
      <c r="J915" s="417">
        <v>6010001021699</v>
      </c>
      <c r="K915" s="418"/>
      <c r="L915" s="418"/>
      <c r="M915" s="418"/>
      <c r="N915" s="418"/>
      <c r="O915" s="418"/>
      <c r="P915" s="318" t="s">
        <v>779</v>
      </c>
      <c r="Q915" s="318"/>
      <c r="R915" s="318"/>
      <c r="S915" s="318"/>
      <c r="T915" s="318"/>
      <c r="U915" s="318"/>
      <c r="V915" s="318"/>
      <c r="W915" s="318"/>
      <c r="X915" s="318"/>
      <c r="Y915" s="319">
        <v>0.3</v>
      </c>
      <c r="Z915" s="320"/>
      <c r="AA915" s="320"/>
      <c r="AB915" s="321"/>
      <c r="AC915" s="323" t="s">
        <v>376</v>
      </c>
      <c r="AD915" s="324"/>
      <c r="AE915" s="324"/>
      <c r="AF915" s="324"/>
      <c r="AG915" s="324"/>
      <c r="AH915" s="325" t="s">
        <v>719</v>
      </c>
      <c r="AI915" s="326"/>
      <c r="AJ915" s="326"/>
      <c r="AK915" s="326"/>
      <c r="AL915" s="327">
        <v>100</v>
      </c>
      <c r="AM915" s="328"/>
      <c r="AN915" s="328"/>
      <c r="AO915" s="329"/>
      <c r="AP915" s="322" t="s">
        <v>719</v>
      </c>
      <c r="AQ915" s="322"/>
      <c r="AR915" s="322"/>
      <c r="AS915" s="322"/>
      <c r="AT915" s="322"/>
      <c r="AU915" s="322"/>
      <c r="AV915" s="322"/>
      <c r="AW915" s="322"/>
      <c r="AX915" s="322"/>
      <c r="AY915">
        <f>COUNTA($C$915)</f>
        <v>1</v>
      </c>
    </row>
    <row r="916" spans="1:51" ht="30" customHeight="1" x14ac:dyDescent="0.15">
      <c r="A916" s="402">
        <v>6</v>
      </c>
      <c r="B916" s="402">
        <v>1</v>
      </c>
      <c r="C916" s="425" t="s">
        <v>773</v>
      </c>
      <c r="D916" s="426"/>
      <c r="E916" s="426"/>
      <c r="F916" s="426"/>
      <c r="G916" s="426"/>
      <c r="H916" s="426"/>
      <c r="I916" s="427"/>
      <c r="J916" s="417">
        <v>7010001011328</v>
      </c>
      <c r="K916" s="418"/>
      <c r="L916" s="418"/>
      <c r="M916" s="418"/>
      <c r="N916" s="418"/>
      <c r="O916" s="418"/>
      <c r="P916" s="318" t="s">
        <v>780</v>
      </c>
      <c r="Q916" s="318"/>
      <c r="R916" s="318"/>
      <c r="S916" s="318"/>
      <c r="T916" s="318"/>
      <c r="U916" s="318"/>
      <c r="V916" s="318"/>
      <c r="W916" s="318"/>
      <c r="X916" s="318"/>
      <c r="Y916" s="319">
        <v>0.1</v>
      </c>
      <c r="Z916" s="320"/>
      <c r="AA916" s="320"/>
      <c r="AB916" s="321"/>
      <c r="AC916" s="323" t="s">
        <v>376</v>
      </c>
      <c r="AD916" s="324"/>
      <c r="AE916" s="324"/>
      <c r="AF916" s="324"/>
      <c r="AG916" s="324"/>
      <c r="AH916" s="325" t="s">
        <v>719</v>
      </c>
      <c r="AI916" s="326"/>
      <c r="AJ916" s="326"/>
      <c r="AK916" s="326"/>
      <c r="AL916" s="327">
        <v>100</v>
      </c>
      <c r="AM916" s="328"/>
      <c r="AN916" s="328"/>
      <c r="AO916" s="329"/>
      <c r="AP916" s="322" t="s">
        <v>719</v>
      </c>
      <c r="AQ916" s="322"/>
      <c r="AR916" s="322"/>
      <c r="AS916" s="322"/>
      <c r="AT916" s="322"/>
      <c r="AU916" s="322"/>
      <c r="AV916" s="322"/>
      <c r="AW916" s="322"/>
      <c r="AX916" s="322"/>
      <c r="AY916">
        <f>COUNTA($C$916)</f>
        <v>1</v>
      </c>
    </row>
    <row r="917" spans="1:51" ht="30" customHeight="1" x14ac:dyDescent="0.15">
      <c r="A917" s="402">
        <v>7</v>
      </c>
      <c r="B917" s="402">
        <v>1</v>
      </c>
      <c r="C917" s="425" t="s">
        <v>775</v>
      </c>
      <c r="D917" s="426"/>
      <c r="E917" s="426"/>
      <c r="F917" s="426"/>
      <c r="G917" s="426"/>
      <c r="H917" s="426"/>
      <c r="I917" s="427"/>
      <c r="J917" s="417">
        <v>2010501030336</v>
      </c>
      <c r="K917" s="418"/>
      <c r="L917" s="418"/>
      <c r="M917" s="418"/>
      <c r="N917" s="418"/>
      <c r="O917" s="418"/>
      <c r="P917" s="422" t="s">
        <v>781</v>
      </c>
      <c r="Q917" s="318"/>
      <c r="R917" s="318"/>
      <c r="S917" s="318"/>
      <c r="T917" s="318"/>
      <c r="U917" s="318"/>
      <c r="V917" s="318"/>
      <c r="W917" s="318"/>
      <c r="X917" s="318"/>
      <c r="Y917" s="319">
        <v>0.1</v>
      </c>
      <c r="Z917" s="320"/>
      <c r="AA917" s="320"/>
      <c r="AB917" s="321"/>
      <c r="AC917" s="323" t="s">
        <v>376</v>
      </c>
      <c r="AD917" s="324"/>
      <c r="AE917" s="324"/>
      <c r="AF917" s="324"/>
      <c r="AG917" s="324"/>
      <c r="AH917" s="325" t="s">
        <v>719</v>
      </c>
      <c r="AI917" s="326"/>
      <c r="AJ917" s="326"/>
      <c r="AK917" s="326"/>
      <c r="AL917" s="327">
        <v>100</v>
      </c>
      <c r="AM917" s="328"/>
      <c r="AN917" s="328"/>
      <c r="AO917" s="329"/>
      <c r="AP917" s="322" t="s">
        <v>719</v>
      </c>
      <c r="AQ917" s="322"/>
      <c r="AR917" s="322"/>
      <c r="AS917" s="322"/>
      <c r="AT917" s="322"/>
      <c r="AU917" s="322"/>
      <c r="AV917" s="322"/>
      <c r="AW917" s="322"/>
      <c r="AX917" s="322"/>
      <c r="AY917">
        <f>COUNTA($C$917)</f>
        <v>1</v>
      </c>
    </row>
    <row r="918" spans="1:51" ht="30" customHeight="1" x14ac:dyDescent="0.15">
      <c r="A918" s="402">
        <v>8</v>
      </c>
      <c r="B918" s="402">
        <v>1</v>
      </c>
      <c r="C918" s="421" t="s">
        <v>806</v>
      </c>
      <c r="D918" s="416"/>
      <c r="E918" s="416"/>
      <c r="F918" s="416"/>
      <c r="G918" s="416"/>
      <c r="H918" s="416"/>
      <c r="I918" s="416"/>
      <c r="J918" s="417">
        <v>1010001030093</v>
      </c>
      <c r="K918" s="418"/>
      <c r="L918" s="418"/>
      <c r="M918" s="418"/>
      <c r="N918" s="418"/>
      <c r="O918" s="418"/>
      <c r="P918" s="422" t="s">
        <v>792</v>
      </c>
      <c r="Q918" s="318"/>
      <c r="R918" s="318"/>
      <c r="S918" s="318"/>
      <c r="T918" s="318"/>
      <c r="U918" s="318"/>
      <c r="V918" s="318"/>
      <c r="W918" s="318"/>
      <c r="X918" s="318"/>
      <c r="Y918" s="319">
        <v>0</v>
      </c>
      <c r="Z918" s="320"/>
      <c r="AA918" s="320"/>
      <c r="AB918" s="321"/>
      <c r="AC918" s="323" t="s">
        <v>376</v>
      </c>
      <c r="AD918" s="324"/>
      <c r="AE918" s="324"/>
      <c r="AF918" s="324"/>
      <c r="AG918" s="324"/>
      <c r="AH918" s="325" t="s">
        <v>719</v>
      </c>
      <c r="AI918" s="326"/>
      <c r="AJ918" s="326"/>
      <c r="AK918" s="326"/>
      <c r="AL918" s="327">
        <v>100</v>
      </c>
      <c r="AM918" s="328"/>
      <c r="AN918" s="328"/>
      <c r="AO918" s="329"/>
      <c r="AP918" s="322"/>
      <c r="AQ918" s="322"/>
      <c r="AR918" s="322"/>
      <c r="AS918" s="322"/>
      <c r="AT918" s="322"/>
      <c r="AU918" s="322"/>
      <c r="AV918" s="322"/>
      <c r="AW918" s="322"/>
      <c r="AX918" s="322"/>
      <c r="AY918">
        <f>COUNTA($C$918)</f>
        <v>1</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336</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x14ac:dyDescent="0.15">
      <c r="A944" s="402">
        <v>1</v>
      </c>
      <c r="B944" s="402">
        <v>1</v>
      </c>
      <c r="C944" s="416" t="s">
        <v>782</v>
      </c>
      <c r="D944" s="416"/>
      <c r="E944" s="416"/>
      <c r="F944" s="416"/>
      <c r="G944" s="416"/>
      <c r="H944" s="416"/>
      <c r="I944" s="416"/>
      <c r="J944" s="417" t="s">
        <v>719</v>
      </c>
      <c r="K944" s="418"/>
      <c r="L944" s="418"/>
      <c r="M944" s="418"/>
      <c r="N944" s="418"/>
      <c r="O944" s="418"/>
      <c r="P944" s="318" t="s">
        <v>788</v>
      </c>
      <c r="Q944" s="318"/>
      <c r="R944" s="318"/>
      <c r="S944" s="318"/>
      <c r="T944" s="318"/>
      <c r="U944" s="318"/>
      <c r="V944" s="318"/>
      <c r="W944" s="318"/>
      <c r="X944" s="318"/>
      <c r="Y944" s="319">
        <v>0.3</v>
      </c>
      <c r="Z944" s="320"/>
      <c r="AA944" s="320"/>
      <c r="AB944" s="321"/>
      <c r="AC944" s="323" t="s">
        <v>80</v>
      </c>
      <c r="AD944" s="324"/>
      <c r="AE944" s="324"/>
      <c r="AF944" s="324"/>
      <c r="AG944" s="324"/>
      <c r="AH944" s="419" t="s">
        <v>719</v>
      </c>
      <c r="AI944" s="420"/>
      <c r="AJ944" s="420"/>
      <c r="AK944" s="420"/>
      <c r="AL944" s="327" t="s">
        <v>719</v>
      </c>
      <c r="AM944" s="328"/>
      <c r="AN944" s="328"/>
      <c r="AO944" s="329"/>
      <c r="AP944" s="322" t="s">
        <v>719</v>
      </c>
      <c r="AQ944" s="322"/>
      <c r="AR944" s="322"/>
      <c r="AS944" s="322"/>
      <c r="AT944" s="322"/>
      <c r="AU944" s="322"/>
      <c r="AV944" s="322"/>
      <c r="AW944" s="322"/>
      <c r="AX944" s="322"/>
      <c r="AY944">
        <f t="shared" si="120"/>
        <v>1</v>
      </c>
    </row>
    <row r="945" spans="1:51" ht="30" customHeight="1" x14ac:dyDescent="0.15">
      <c r="A945" s="402">
        <v>2</v>
      </c>
      <c r="B945" s="402">
        <v>1</v>
      </c>
      <c r="C945" s="416" t="s">
        <v>783</v>
      </c>
      <c r="D945" s="416"/>
      <c r="E945" s="416"/>
      <c r="F945" s="416"/>
      <c r="G945" s="416"/>
      <c r="H945" s="416"/>
      <c r="I945" s="416"/>
      <c r="J945" s="417" t="s">
        <v>719</v>
      </c>
      <c r="K945" s="418"/>
      <c r="L945" s="418"/>
      <c r="M945" s="418"/>
      <c r="N945" s="418"/>
      <c r="O945" s="418"/>
      <c r="P945" s="318" t="s">
        <v>788</v>
      </c>
      <c r="Q945" s="318"/>
      <c r="R945" s="318"/>
      <c r="S945" s="318"/>
      <c r="T945" s="318"/>
      <c r="U945" s="318"/>
      <c r="V945" s="318"/>
      <c r="W945" s="318"/>
      <c r="X945" s="318"/>
      <c r="Y945" s="319">
        <v>0.3</v>
      </c>
      <c r="Z945" s="320"/>
      <c r="AA945" s="320"/>
      <c r="AB945" s="321"/>
      <c r="AC945" s="323" t="s">
        <v>80</v>
      </c>
      <c r="AD945" s="324"/>
      <c r="AE945" s="324"/>
      <c r="AF945" s="324"/>
      <c r="AG945" s="324"/>
      <c r="AH945" s="419" t="s">
        <v>719</v>
      </c>
      <c r="AI945" s="420"/>
      <c r="AJ945" s="420"/>
      <c r="AK945" s="420"/>
      <c r="AL945" s="327" t="s">
        <v>719</v>
      </c>
      <c r="AM945" s="328"/>
      <c r="AN945" s="328"/>
      <c r="AO945" s="329"/>
      <c r="AP945" s="322" t="s">
        <v>719</v>
      </c>
      <c r="AQ945" s="322"/>
      <c r="AR945" s="322"/>
      <c r="AS945" s="322"/>
      <c r="AT945" s="322"/>
      <c r="AU945" s="322"/>
      <c r="AV945" s="322"/>
      <c r="AW945" s="322"/>
      <c r="AX945" s="322"/>
      <c r="AY945">
        <f>COUNTA($C$945)</f>
        <v>1</v>
      </c>
    </row>
    <row r="946" spans="1:51" ht="30" customHeight="1" x14ac:dyDescent="0.15">
      <c r="A946" s="402">
        <v>3</v>
      </c>
      <c r="B946" s="402">
        <v>1</v>
      </c>
      <c r="C946" s="421" t="s">
        <v>784</v>
      </c>
      <c r="D946" s="416"/>
      <c r="E946" s="416"/>
      <c r="F946" s="416"/>
      <c r="G946" s="416"/>
      <c r="H946" s="416"/>
      <c r="I946" s="416"/>
      <c r="J946" s="417" t="s">
        <v>719</v>
      </c>
      <c r="K946" s="418"/>
      <c r="L946" s="418"/>
      <c r="M946" s="418"/>
      <c r="N946" s="418"/>
      <c r="O946" s="418"/>
      <c r="P946" s="422" t="s">
        <v>788</v>
      </c>
      <c r="Q946" s="318"/>
      <c r="R946" s="318"/>
      <c r="S946" s="318"/>
      <c r="T946" s="318"/>
      <c r="U946" s="318"/>
      <c r="V946" s="318"/>
      <c r="W946" s="318"/>
      <c r="X946" s="318"/>
      <c r="Y946" s="319">
        <v>0.3</v>
      </c>
      <c r="Z946" s="320"/>
      <c r="AA946" s="320"/>
      <c r="AB946" s="321"/>
      <c r="AC946" s="323" t="s">
        <v>80</v>
      </c>
      <c r="AD946" s="324"/>
      <c r="AE946" s="324"/>
      <c r="AF946" s="324"/>
      <c r="AG946" s="324"/>
      <c r="AH946" s="325" t="s">
        <v>719</v>
      </c>
      <c r="AI946" s="326"/>
      <c r="AJ946" s="326"/>
      <c r="AK946" s="326"/>
      <c r="AL946" s="327" t="s">
        <v>719</v>
      </c>
      <c r="AM946" s="328"/>
      <c r="AN946" s="328"/>
      <c r="AO946" s="329"/>
      <c r="AP946" s="322" t="s">
        <v>719</v>
      </c>
      <c r="AQ946" s="322"/>
      <c r="AR946" s="322"/>
      <c r="AS946" s="322"/>
      <c r="AT946" s="322"/>
      <c r="AU946" s="322"/>
      <c r="AV946" s="322"/>
      <c r="AW946" s="322"/>
      <c r="AX946" s="322"/>
      <c r="AY946">
        <f>COUNTA($C$946)</f>
        <v>1</v>
      </c>
    </row>
    <row r="947" spans="1:51" ht="30" customHeight="1" x14ac:dyDescent="0.15">
      <c r="A947" s="402">
        <v>4</v>
      </c>
      <c r="B947" s="402">
        <v>1</v>
      </c>
      <c r="C947" s="421" t="s">
        <v>785</v>
      </c>
      <c r="D947" s="416"/>
      <c r="E947" s="416"/>
      <c r="F947" s="416"/>
      <c r="G947" s="416"/>
      <c r="H947" s="416"/>
      <c r="I947" s="416"/>
      <c r="J947" s="417" t="s">
        <v>719</v>
      </c>
      <c r="K947" s="418"/>
      <c r="L947" s="418"/>
      <c r="M947" s="418"/>
      <c r="N947" s="418"/>
      <c r="O947" s="418"/>
      <c r="P947" s="422" t="s">
        <v>788</v>
      </c>
      <c r="Q947" s="318"/>
      <c r="R947" s="318"/>
      <c r="S947" s="318"/>
      <c r="T947" s="318"/>
      <c r="U947" s="318"/>
      <c r="V947" s="318"/>
      <c r="W947" s="318"/>
      <c r="X947" s="318"/>
      <c r="Y947" s="319">
        <v>0.3</v>
      </c>
      <c r="Z947" s="320"/>
      <c r="AA947" s="320"/>
      <c r="AB947" s="321"/>
      <c r="AC947" s="323" t="s">
        <v>80</v>
      </c>
      <c r="AD947" s="324"/>
      <c r="AE947" s="324"/>
      <c r="AF947" s="324"/>
      <c r="AG947" s="324"/>
      <c r="AH947" s="325" t="s">
        <v>719</v>
      </c>
      <c r="AI947" s="326"/>
      <c r="AJ947" s="326"/>
      <c r="AK947" s="326"/>
      <c r="AL947" s="327" t="s">
        <v>719</v>
      </c>
      <c r="AM947" s="328"/>
      <c r="AN947" s="328"/>
      <c r="AO947" s="329"/>
      <c r="AP947" s="322" t="s">
        <v>719</v>
      </c>
      <c r="AQ947" s="322"/>
      <c r="AR947" s="322"/>
      <c r="AS947" s="322"/>
      <c r="AT947" s="322"/>
      <c r="AU947" s="322"/>
      <c r="AV947" s="322"/>
      <c r="AW947" s="322"/>
      <c r="AX947" s="322"/>
      <c r="AY947">
        <f>COUNTA($C$947)</f>
        <v>1</v>
      </c>
    </row>
    <row r="948" spans="1:51" ht="30" customHeight="1" x14ac:dyDescent="0.15">
      <c r="A948" s="402">
        <v>5</v>
      </c>
      <c r="B948" s="402">
        <v>1</v>
      </c>
      <c r="C948" s="416" t="s">
        <v>786</v>
      </c>
      <c r="D948" s="416"/>
      <c r="E948" s="416"/>
      <c r="F948" s="416"/>
      <c r="G948" s="416"/>
      <c r="H948" s="416"/>
      <c r="I948" s="416"/>
      <c r="J948" s="417" t="s">
        <v>719</v>
      </c>
      <c r="K948" s="418"/>
      <c r="L948" s="418"/>
      <c r="M948" s="418"/>
      <c r="N948" s="418"/>
      <c r="O948" s="418"/>
      <c r="P948" s="318" t="s">
        <v>788</v>
      </c>
      <c r="Q948" s="318"/>
      <c r="R948" s="318"/>
      <c r="S948" s="318"/>
      <c r="T948" s="318"/>
      <c r="U948" s="318"/>
      <c r="V948" s="318"/>
      <c r="W948" s="318"/>
      <c r="X948" s="318"/>
      <c r="Y948" s="319">
        <v>0.3</v>
      </c>
      <c r="Z948" s="320"/>
      <c r="AA948" s="320"/>
      <c r="AB948" s="321"/>
      <c r="AC948" s="323" t="s">
        <v>80</v>
      </c>
      <c r="AD948" s="324"/>
      <c r="AE948" s="324"/>
      <c r="AF948" s="324"/>
      <c r="AG948" s="324"/>
      <c r="AH948" s="325" t="s">
        <v>719</v>
      </c>
      <c r="AI948" s="326"/>
      <c r="AJ948" s="326"/>
      <c r="AK948" s="326"/>
      <c r="AL948" s="327" t="s">
        <v>719</v>
      </c>
      <c r="AM948" s="328"/>
      <c r="AN948" s="328"/>
      <c r="AO948" s="329"/>
      <c r="AP948" s="322" t="s">
        <v>719</v>
      </c>
      <c r="AQ948" s="322"/>
      <c r="AR948" s="322"/>
      <c r="AS948" s="322"/>
      <c r="AT948" s="322"/>
      <c r="AU948" s="322"/>
      <c r="AV948" s="322"/>
      <c r="AW948" s="322"/>
      <c r="AX948" s="322"/>
      <c r="AY948">
        <f>COUNTA($C$948)</f>
        <v>1</v>
      </c>
    </row>
    <row r="949" spans="1:51" ht="30" customHeight="1" x14ac:dyDescent="0.15">
      <c r="A949" s="402">
        <v>6</v>
      </c>
      <c r="B949" s="402">
        <v>1</v>
      </c>
      <c r="C949" s="416" t="s">
        <v>787</v>
      </c>
      <c r="D949" s="416"/>
      <c r="E949" s="416"/>
      <c r="F949" s="416"/>
      <c r="G949" s="416"/>
      <c r="H949" s="416"/>
      <c r="I949" s="416"/>
      <c r="J949" s="417" t="s">
        <v>719</v>
      </c>
      <c r="K949" s="418"/>
      <c r="L949" s="418"/>
      <c r="M949" s="418"/>
      <c r="N949" s="418"/>
      <c r="O949" s="418"/>
      <c r="P949" s="318" t="s">
        <v>788</v>
      </c>
      <c r="Q949" s="318"/>
      <c r="R949" s="318"/>
      <c r="S949" s="318"/>
      <c r="T949" s="318"/>
      <c r="U949" s="318"/>
      <c r="V949" s="318"/>
      <c r="W949" s="318"/>
      <c r="X949" s="318"/>
      <c r="Y949" s="319">
        <v>0.3</v>
      </c>
      <c r="Z949" s="320"/>
      <c r="AA949" s="320"/>
      <c r="AB949" s="321"/>
      <c r="AC949" s="323" t="s">
        <v>80</v>
      </c>
      <c r="AD949" s="324"/>
      <c r="AE949" s="324"/>
      <c r="AF949" s="324"/>
      <c r="AG949" s="324"/>
      <c r="AH949" s="325" t="s">
        <v>719</v>
      </c>
      <c r="AI949" s="326"/>
      <c r="AJ949" s="326"/>
      <c r="AK949" s="326"/>
      <c r="AL949" s="327" t="s">
        <v>719</v>
      </c>
      <c r="AM949" s="328"/>
      <c r="AN949" s="328"/>
      <c r="AO949" s="329"/>
      <c r="AP949" s="322" t="s">
        <v>719</v>
      </c>
      <c r="AQ949" s="322"/>
      <c r="AR949" s="322"/>
      <c r="AS949" s="322"/>
      <c r="AT949" s="322"/>
      <c r="AU949" s="322"/>
      <c r="AV949" s="322"/>
      <c r="AW949" s="322"/>
      <c r="AX949" s="322"/>
      <c r="AY949">
        <f>COUNTA($C$949)</f>
        <v>1</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336</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336</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336</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336</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342</v>
      </c>
      <c r="AM1106" s="956"/>
      <c r="AN1106" s="95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9"/>
      <c r="E1109" s="278" t="s">
        <v>262</v>
      </c>
      <c r="F1109" s="889"/>
      <c r="G1109" s="889"/>
      <c r="H1109" s="889"/>
      <c r="I1109" s="889"/>
      <c r="J1109" s="278" t="s">
        <v>297</v>
      </c>
      <c r="K1109" s="278"/>
      <c r="L1109" s="278"/>
      <c r="M1109" s="278"/>
      <c r="N1109" s="278"/>
      <c r="O1109" s="278"/>
      <c r="P1109" s="346" t="s">
        <v>27</v>
      </c>
      <c r="Q1109" s="346"/>
      <c r="R1109" s="346"/>
      <c r="S1109" s="346"/>
      <c r="T1109" s="346"/>
      <c r="U1109" s="346"/>
      <c r="V1109" s="346"/>
      <c r="W1109" s="346"/>
      <c r="X1109" s="346"/>
      <c r="Y1109" s="278" t="s">
        <v>299</v>
      </c>
      <c r="Z1109" s="889"/>
      <c r="AA1109" s="889"/>
      <c r="AB1109" s="889"/>
      <c r="AC1109" s="278" t="s">
        <v>245</v>
      </c>
      <c r="AD1109" s="278"/>
      <c r="AE1109" s="278"/>
      <c r="AF1109" s="278"/>
      <c r="AG1109" s="278"/>
      <c r="AH1109" s="346" t="s">
        <v>258</v>
      </c>
      <c r="AI1109" s="347"/>
      <c r="AJ1109" s="347"/>
      <c r="AK1109" s="347"/>
      <c r="AL1109" s="347" t="s">
        <v>21</v>
      </c>
      <c r="AM1109" s="347"/>
      <c r="AN1109" s="347"/>
      <c r="AO1109" s="892"/>
      <c r="AP1109" s="424" t="s">
        <v>328</v>
      </c>
      <c r="AQ1109" s="424"/>
      <c r="AR1109" s="424"/>
      <c r="AS1109" s="424"/>
      <c r="AT1109" s="424"/>
      <c r="AU1109" s="424"/>
      <c r="AV1109" s="424"/>
      <c r="AW1109" s="424"/>
      <c r="AX1109" s="424"/>
    </row>
    <row r="1110" spans="1:51" ht="30" customHeight="1" x14ac:dyDescent="0.15">
      <c r="A1110" s="402">
        <v>1</v>
      </c>
      <c r="B1110" s="402">
        <v>1</v>
      </c>
      <c r="C1110" s="891"/>
      <c r="D1110" s="891"/>
      <c r="E1110" s="263" t="s">
        <v>789</v>
      </c>
      <c r="F1110" s="890"/>
      <c r="G1110" s="890"/>
      <c r="H1110" s="890"/>
      <c r="I1110" s="890"/>
      <c r="J1110" s="417" t="s">
        <v>719</v>
      </c>
      <c r="K1110" s="418"/>
      <c r="L1110" s="418"/>
      <c r="M1110" s="418"/>
      <c r="N1110" s="418"/>
      <c r="O1110" s="418"/>
      <c r="P1110" s="318" t="s">
        <v>719</v>
      </c>
      <c r="Q1110" s="318"/>
      <c r="R1110" s="318"/>
      <c r="S1110" s="318"/>
      <c r="T1110" s="318"/>
      <c r="U1110" s="318"/>
      <c r="V1110" s="318"/>
      <c r="W1110" s="318"/>
      <c r="X1110" s="318"/>
      <c r="Y1110" s="319" t="s">
        <v>719</v>
      </c>
      <c r="Z1110" s="320"/>
      <c r="AA1110" s="320"/>
      <c r="AB1110" s="321"/>
      <c r="AC1110" s="263" t="s">
        <v>789</v>
      </c>
      <c r="AD1110" s="890"/>
      <c r="AE1110" s="890"/>
      <c r="AF1110" s="890"/>
      <c r="AG1110" s="890"/>
      <c r="AH1110" s="325" t="s">
        <v>719</v>
      </c>
      <c r="AI1110" s="326"/>
      <c r="AJ1110" s="326"/>
      <c r="AK1110" s="326"/>
      <c r="AL1110" s="327" t="s">
        <v>719</v>
      </c>
      <c r="AM1110" s="328"/>
      <c r="AN1110" s="328"/>
      <c r="AO1110" s="329"/>
      <c r="AP1110" s="322" t="s">
        <v>719</v>
      </c>
      <c r="AQ1110" s="322"/>
      <c r="AR1110" s="322"/>
      <c r="AS1110" s="322"/>
      <c r="AT1110" s="322"/>
      <c r="AU1110" s="322"/>
      <c r="AV1110" s="322"/>
      <c r="AW1110" s="322"/>
      <c r="AX1110" s="322"/>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1"/>
      <c r="D1127" s="891"/>
      <c r="E1127" s="263"/>
      <c r="F1127" s="890"/>
      <c r="G1127" s="890"/>
      <c r="H1127" s="890"/>
      <c r="I1127" s="89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6:AO846">
    <cfRule type="expression" dxfId="2383" priority="2821">
      <formula>IF(AND(AL846&gt;=0, RIGHT(TEXT(AL846,"0.#"),1)&lt;&gt;"."),TRUE,FALSE)</formula>
    </cfRule>
    <cfRule type="expression" dxfId="2382" priority="2822">
      <formula>IF(AND(AL846&gt;=0, RIGHT(TEXT(AL846,"0.#"),1)="."),TRUE,FALSE)</formula>
    </cfRule>
    <cfRule type="expression" dxfId="2381" priority="2823">
      <formula>IF(AND(AL846&lt;0, RIGHT(TEXT(AL846,"0.#"),1)&lt;&gt;"."),TRUE,FALSE)</formula>
    </cfRule>
    <cfRule type="expression" dxfId="2380" priority="2824">
      <formula>IF(AND(AL846&lt;0, RIGHT(TEXT(AL846,"0.#"),1)="."),TRUE,FALSE)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0:Y907">
    <cfRule type="expression" dxfId="2061" priority="2079">
      <formula>IF(RIGHT(TEXT(Y880,"0.#"),1)=".",FALSE,TRUE)</formula>
    </cfRule>
    <cfRule type="expression" dxfId="2060" priority="2080">
      <formula>IF(RIGHT(TEXT(Y880,"0.#"),1)=".",TRUE,FALSE)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Q101 AU101">
    <cfRule type="expression" dxfId="703" priority="3">
      <formula>IF(RIGHT(TEXT(AQ101,"0.#"),1)=".",FALSE,TRUE)</formula>
    </cfRule>
    <cfRule type="expression" dxfId="702" priority="4">
      <formula>IF(RIGHT(TEXT(AQ101,"0.#"),1)=".",TRUE,FALSE)</formula>
    </cfRule>
  </conditionalFormatting>
  <conditionalFormatting sqref="AQ104 AU104">
    <cfRule type="expression" dxfId="701" priority="1">
      <formula>IF(RIGHT(TEXT(AQ104,"0.#"),1)=".",FALSE,TRUE)</formula>
    </cfRule>
    <cfRule type="expression" dxfId="700" priority="2">
      <formula>IF(RIGHT(TEXT(AQ104,"0.#"),1)=".",TRUE,FALSE)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746</v>
      </c>
      <c r="H13" s="13" t="str">
        <f t="shared" si="1"/>
        <v>労働保険特別会計労災勘定</v>
      </c>
      <c r="I13" s="13" t="str">
        <f t="shared" si="5"/>
        <v>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労働保険特別会計労災勘定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労働保険特別会計労災勘定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0"/>
      <c r="AA2" s="411"/>
      <c r="AB2" s="1006" t="s">
        <v>11</v>
      </c>
      <c r="AC2" s="1007"/>
      <c r="AD2" s="1008"/>
      <c r="AE2" s="994" t="s">
        <v>388</v>
      </c>
      <c r="AF2" s="994"/>
      <c r="AG2" s="994"/>
      <c r="AH2" s="994"/>
      <c r="AI2" s="994" t="s">
        <v>410</v>
      </c>
      <c r="AJ2" s="994"/>
      <c r="AK2" s="994"/>
      <c r="AL2" s="458"/>
      <c r="AM2" s="994" t="s">
        <v>507</v>
      </c>
      <c r="AN2" s="994"/>
      <c r="AO2" s="994"/>
      <c r="AP2" s="458"/>
      <c r="AQ2" s="216" t="s">
        <v>232</v>
      </c>
      <c r="AR2" s="200"/>
      <c r="AS2" s="200"/>
      <c r="AT2" s="201"/>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3"/>
      <c r="Z3" s="1004"/>
      <c r="AA3" s="1005"/>
      <c r="AB3" s="1009"/>
      <c r="AC3" s="1010"/>
      <c r="AD3" s="1011"/>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5"/>
      <c r="B4" s="513"/>
      <c r="C4" s="513"/>
      <c r="D4" s="513"/>
      <c r="E4" s="513"/>
      <c r="F4" s="514"/>
      <c r="G4" s="540"/>
      <c r="H4" s="1012"/>
      <c r="I4" s="1012"/>
      <c r="J4" s="1012"/>
      <c r="K4" s="1012"/>
      <c r="L4" s="1012"/>
      <c r="M4" s="1012"/>
      <c r="N4" s="1012"/>
      <c r="O4" s="1013"/>
      <c r="P4" s="192"/>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4" t="s">
        <v>54</v>
      </c>
      <c r="Z5" s="995"/>
      <c r="AA5" s="996"/>
      <c r="AB5" s="522"/>
      <c r="AC5" s="997"/>
      <c r="AD5" s="99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5" t="s">
        <v>378</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347</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0"/>
      <c r="AA9" s="411"/>
      <c r="AB9" s="1006" t="s">
        <v>11</v>
      </c>
      <c r="AC9" s="1007"/>
      <c r="AD9" s="1008"/>
      <c r="AE9" s="994" t="s">
        <v>388</v>
      </c>
      <c r="AF9" s="994"/>
      <c r="AG9" s="994"/>
      <c r="AH9" s="994"/>
      <c r="AI9" s="994" t="s">
        <v>410</v>
      </c>
      <c r="AJ9" s="994"/>
      <c r="AK9" s="994"/>
      <c r="AL9" s="458"/>
      <c r="AM9" s="994" t="s">
        <v>507</v>
      </c>
      <c r="AN9" s="994"/>
      <c r="AO9" s="994"/>
      <c r="AP9" s="458"/>
      <c r="AQ9" s="216" t="s">
        <v>232</v>
      </c>
      <c r="AR9" s="200"/>
      <c r="AS9" s="200"/>
      <c r="AT9" s="201"/>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3"/>
      <c r="Z10" s="1004"/>
      <c r="AA10" s="1005"/>
      <c r="AB10" s="1009"/>
      <c r="AC10" s="1010"/>
      <c r="AD10" s="1011"/>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2"/>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22"/>
      <c r="AC12" s="997"/>
      <c r="AD12" s="99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5" t="s">
        <v>378</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347</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0"/>
      <c r="AA16" s="411"/>
      <c r="AB16" s="1006" t="s">
        <v>11</v>
      </c>
      <c r="AC16" s="1007"/>
      <c r="AD16" s="1008"/>
      <c r="AE16" s="994" t="s">
        <v>388</v>
      </c>
      <c r="AF16" s="994"/>
      <c r="AG16" s="994"/>
      <c r="AH16" s="994"/>
      <c r="AI16" s="994" t="s">
        <v>410</v>
      </c>
      <c r="AJ16" s="994"/>
      <c r="AK16" s="994"/>
      <c r="AL16" s="458"/>
      <c r="AM16" s="994" t="s">
        <v>507</v>
      </c>
      <c r="AN16" s="994"/>
      <c r="AO16" s="994"/>
      <c r="AP16" s="458"/>
      <c r="AQ16" s="216" t="s">
        <v>232</v>
      </c>
      <c r="AR16" s="200"/>
      <c r="AS16" s="200"/>
      <c r="AT16" s="201"/>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3"/>
      <c r="Z17" s="1004"/>
      <c r="AA17" s="1005"/>
      <c r="AB17" s="1009"/>
      <c r="AC17" s="1010"/>
      <c r="AD17" s="1011"/>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2"/>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22"/>
      <c r="AC19" s="997"/>
      <c r="AD19" s="99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5" t="s">
        <v>378</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347</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0"/>
      <c r="AA23" s="411"/>
      <c r="AB23" s="1006" t="s">
        <v>11</v>
      </c>
      <c r="AC23" s="1007"/>
      <c r="AD23" s="1008"/>
      <c r="AE23" s="994" t="s">
        <v>388</v>
      </c>
      <c r="AF23" s="994"/>
      <c r="AG23" s="994"/>
      <c r="AH23" s="994"/>
      <c r="AI23" s="994" t="s">
        <v>410</v>
      </c>
      <c r="AJ23" s="994"/>
      <c r="AK23" s="994"/>
      <c r="AL23" s="458"/>
      <c r="AM23" s="994" t="s">
        <v>507</v>
      </c>
      <c r="AN23" s="994"/>
      <c r="AO23" s="994"/>
      <c r="AP23" s="458"/>
      <c r="AQ23" s="216" t="s">
        <v>232</v>
      </c>
      <c r="AR23" s="200"/>
      <c r="AS23" s="200"/>
      <c r="AT23" s="201"/>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3"/>
      <c r="Z24" s="1004"/>
      <c r="AA24" s="1005"/>
      <c r="AB24" s="1009"/>
      <c r="AC24" s="1010"/>
      <c r="AD24" s="1011"/>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2"/>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22"/>
      <c r="AC26" s="997"/>
      <c r="AD26" s="99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5" t="s">
        <v>378</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347</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0"/>
      <c r="AA30" s="411"/>
      <c r="AB30" s="1006" t="s">
        <v>11</v>
      </c>
      <c r="AC30" s="1007"/>
      <c r="AD30" s="1008"/>
      <c r="AE30" s="994" t="s">
        <v>388</v>
      </c>
      <c r="AF30" s="994"/>
      <c r="AG30" s="994"/>
      <c r="AH30" s="994"/>
      <c r="AI30" s="994" t="s">
        <v>410</v>
      </c>
      <c r="AJ30" s="994"/>
      <c r="AK30" s="994"/>
      <c r="AL30" s="458"/>
      <c r="AM30" s="994" t="s">
        <v>507</v>
      </c>
      <c r="AN30" s="994"/>
      <c r="AO30" s="994"/>
      <c r="AP30" s="458"/>
      <c r="AQ30" s="216" t="s">
        <v>232</v>
      </c>
      <c r="AR30" s="200"/>
      <c r="AS30" s="200"/>
      <c r="AT30" s="201"/>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3"/>
      <c r="Z31" s="1004"/>
      <c r="AA31" s="1005"/>
      <c r="AB31" s="1009"/>
      <c r="AC31" s="1010"/>
      <c r="AD31" s="1011"/>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2"/>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22"/>
      <c r="AC33" s="997"/>
      <c r="AD33" s="99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5" t="s">
        <v>378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347</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0"/>
      <c r="AA37" s="411"/>
      <c r="AB37" s="1006" t="s">
        <v>11</v>
      </c>
      <c r="AC37" s="1007"/>
      <c r="AD37" s="1008"/>
      <c r="AE37" s="994" t="s">
        <v>388</v>
      </c>
      <c r="AF37" s="994"/>
      <c r="AG37" s="994"/>
      <c r="AH37" s="994"/>
      <c r="AI37" s="994" t="s">
        <v>410</v>
      </c>
      <c r="AJ37" s="994"/>
      <c r="AK37" s="994"/>
      <c r="AL37" s="458"/>
      <c r="AM37" s="994" t="s">
        <v>507</v>
      </c>
      <c r="AN37" s="994"/>
      <c r="AO37" s="994"/>
      <c r="AP37" s="458"/>
      <c r="AQ37" s="216" t="s">
        <v>232</v>
      </c>
      <c r="AR37" s="200"/>
      <c r="AS37" s="200"/>
      <c r="AT37" s="201"/>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3"/>
      <c r="Z38" s="1004"/>
      <c r="AA38" s="1005"/>
      <c r="AB38" s="1009"/>
      <c r="AC38" s="1010"/>
      <c r="AD38" s="1011"/>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2"/>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22"/>
      <c r="AC40" s="997"/>
      <c r="AD40" s="99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5" t="s">
        <v>378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347</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0"/>
      <c r="AA44" s="411"/>
      <c r="AB44" s="1006" t="s">
        <v>11</v>
      </c>
      <c r="AC44" s="1007"/>
      <c r="AD44" s="1008"/>
      <c r="AE44" s="994" t="s">
        <v>388</v>
      </c>
      <c r="AF44" s="994"/>
      <c r="AG44" s="994"/>
      <c r="AH44" s="994"/>
      <c r="AI44" s="994" t="s">
        <v>410</v>
      </c>
      <c r="AJ44" s="994"/>
      <c r="AK44" s="994"/>
      <c r="AL44" s="458"/>
      <c r="AM44" s="994" t="s">
        <v>507</v>
      </c>
      <c r="AN44" s="994"/>
      <c r="AO44" s="994"/>
      <c r="AP44" s="458"/>
      <c r="AQ44" s="216" t="s">
        <v>232</v>
      </c>
      <c r="AR44" s="200"/>
      <c r="AS44" s="200"/>
      <c r="AT44" s="201"/>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3"/>
      <c r="Z45" s="1004"/>
      <c r="AA45" s="1005"/>
      <c r="AB45" s="1009"/>
      <c r="AC45" s="1010"/>
      <c r="AD45" s="1011"/>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2"/>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22"/>
      <c r="AC47" s="997"/>
      <c r="AD47" s="99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5" t="s">
        <v>378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347</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0"/>
      <c r="AA51" s="411"/>
      <c r="AB51" s="458" t="s">
        <v>11</v>
      </c>
      <c r="AC51" s="1007"/>
      <c r="AD51" s="1008"/>
      <c r="AE51" s="994" t="s">
        <v>388</v>
      </c>
      <c r="AF51" s="994"/>
      <c r="AG51" s="994"/>
      <c r="AH51" s="994"/>
      <c r="AI51" s="994" t="s">
        <v>410</v>
      </c>
      <c r="AJ51" s="994"/>
      <c r="AK51" s="994"/>
      <c r="AL51" s="458"/>
      <c r="AM51" s="994" t="s">
        <v>507</v>
      </c>
      <c r="AN51" s="994"/>
      <c r="AO51" s="994"/>
      <c r="AP51" s="458"/>
      <c r="AQ51" s="216" t="s">
        <v>232</v>
      </c>
      <c r="AR51" s="200"/>
      <c r="AS51" s="200"/>
      <c r="AT51" s="201"/>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3"/>
      <c r="Z52" s="1004"/>
      <c r="AA52" s="1005"/>
      <c r="AB52" s="1009"/>
      <c r="AC52" s="1010"/>
      <c r="AD52" s="1011"/>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2"/>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22"/>
      <c r="AC54" s="997"/>
      <c r="AD54" s="99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5" t="s">
        <v>378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347</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0"/>
      <c r="AA58" s="411"/>
      <c r="AB58" s="1006" t="s">
        <v>11</v>
      </c>
      <c r="AC58" s="1007"/>
      <c r="AD58" s="1008"/>
      <c r="AE58" s="994" t="s">
        <v>388</v>
      </c>
      <c r="AF58" s="994"/>
      <c r="AG58" s="994"/>
      <c r="AH58" s="994"/>
      <c r="AI58" s="994" t="s">
        <v>410</v>
      </c>
      <c r="AJ58" s="994"/>
      <c r="AK58" s="994"/>
      <c r="AL58" s="458"/>
      <c r="AM58" s="994" t="s">
        <v>507</v>
      </c>
      <c r="AN58" s="994"/>
      <c r="AO58" s="994"/>
      <c r="AP58" s="458"/>
      <c r="AQ58" s="216" t="s">
        <v>232</v>
      </c>
      <c r="AR58" s="200"/>
      <c r="AS58" s="200"/>
      <c r="AT58" s="201"/>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3"/>
      <c r="Z59" s="1004"/>
      <c r="AA59" s="1005"/>
      <c r="AB59" s="1009"/>
      <c r="AC59" s="1010"/>
      <c r="AD59" s="1011"/>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2"/>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22"/>
      <c r="AC61" s="997"/>
      <c r="AD61" s="99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5" t="s">
        <v>378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347</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0"/>
      <c r="AA65" s="411"/>
      <c r="AB65" s="1006" t="s">
        <v>11</v>
      </c>
      <c r="AC65" s="1007"/>
      <c r="AD65" s="1008"/>
      <c r="AE65" s="994" t="s">
        <v>388</v>
      </c>
      <c r="AF65" s="994"/>
      <c r="AG65" s="994"/>
      <c r="AH65" s="994"/>
      <c r="AI65" s="994" t="s">
        <v>410</v>
      </c>
      <c r="AJ65" s="994"/>
      <c r="AK65" s="994"/>
      <c r="AL65" s="458"/>
      <c r="AM65" s="994" t="s">
        <v>507</v>
      </c>
      <c r="AN65" s="994"/>
      <c r="AO65" s="994"/>
      <c r="AP65" s="458"/>
      <c r="AQ65" s="216" t="s">
        <v>232</v>
      </c>
      <c r="AR65" s="200"/>
      <c r="AS65" s="200"/>
      <c r="AT65" s="201"/>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3"/>
      <c r="Z66" s="1004"/>
      <c r="AA66" s="1005"/>
      <c r="AB66" s="1009"/>
      <c r="AC66" s="1010"/>
      <c r="AD66" s="1011"/>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2"/>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22"/>
      <c r="AC68" s="997"/>
      <c r="AD68" s="99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7"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5" t="s">
        <v>378</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351</v>
      </c>
      <c r="Z3" s="347"/>
      <c r="AA3" s="347"/>
      <c r="AB3" s="347"/>
      <c r="AC3" s="278" t="s">
        <v>336</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351</v>
      </c>
      <c r="Z36" s="347"/>
      <c r="AA36" s="347"/>
      <c r="AB36" s="347"/>
      <c r="AC36" s="278" t="s">
        <v>336</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351</v>
      </c>
      <c r="Z69" s="347"/>
      <c r="AA69" s="347"/>
      <c r="AB69" s="347"/>
      <c r="AC69" s="278" t="s">
        <v>336</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351</v>
      </c>
      <c r="Z102" s="347"/>
      <c r="AA102" s="347"/>
      <c r="AB102" s="347"/>
      <c r="AC102" s="278" t="s">
        <v>336</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351</v>
      </c>
      <c r="Z135" s="347"/>
      <c r="AA135" s="347"/>
      <c r="AB135" s="347"/>
      <c r="AC135" s="278" t="s">
        <v>336</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351</v>
      </c>
      <c r="Z168" s="347"/>
      <c r="AA168" s="347"/>
      <c r="AB168" s="347"/>
      <c r="AC168" s="278" t="s">
        <v>336</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351</v>
      </c>
      <c r="Z201" s="347"/>
      <c r="AA201" s="347"/>
      <c r="AB201" s="347"/>
      <c r="AC201" s="278" t="s">
        <v>336</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351</v>
      </c>
      <c r="Z234" s="347"/>
      <c r="AA234" s="347"/>
      <c r="AB234" s="347"/>
      <c r="AC234" s="278" t="s">
        <v>336</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351</v>
      </c>
      <c r="Z267" s="347"/>
      <c r="AA267" s="347"/>
      <c r="AB267" s="347"/>
      <c r="AC267" s="278" t="s">
        <v>336</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351</v>
      </c>
      <c r="Z300" s="347"/>
      <c r="AA300" s="347"/>
      <c r="AB300" s="347"/>
      <c r="AC300" s="278" t="s">
        <v>336</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351</v>
      </c>
      <c r="Z333" s="347"/>
      <c r="AA333" s="347"/>
      <c r="AB333" s="347"/>
      <c r="AC333" s="278" t="s">
        <v>336</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351</v>
      </c>
      <c r="Z366" s="347"/>
      <c r="AA366" s="347"/>
      <c r="AB366" s="347"/>
      <c r="AC366" s="278" t="s">
        <v>336</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351</v>
      </c>
      <c r="Z399" s="347"/>
      <c r="AA399" s="347"/>
      <c r="AB399" s="347"/>
      <c r="AC399" s="278" t="s">
        <v>336</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351</v>
      </c>
      <c r="Z432" s="347"/>
      <c r="AA432" s="347"/>
      <c r="AB432" s="347"/>
      <c r="AC432" s="278" t="s">
        <v>336</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351</v>
      </c>
      <c r="Z465" s="347"/>
      <c r="AA465" s="347"/>
      <c r="AB465" s="347"/>
      <c r="AC465" s="278" t="s">
        <v>336</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351</v>
      </c>
      <c r="Z498" s="347"/>
      <c r="AA498" s="347"/>
      <c r="AB498" s="347"/>
      <c r="AC498" s="278" t="s">
        <v>336</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351</v>
      </c>
      <c r="Z531" s="347"/>
      <c r="AA531" s="347"/>
      <c r="AB531" s="347"/>
      <c r="AC531" s="278" t="s">
        <v>336</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351</v>
      </c>
      <c r="Z564" s="347"/>
      <c r="AA564" s="347"/>
      <c r="AB564" s="347"/>
      <c r="AC564" s="278" t="s">
        <v>336</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351</v>
      </c>
      <c r="Z597" s="347"/>
      <c r="AA597" s="347"/>
      <c r="AB597" s="347"/>
      <c r="AC597" s="278" t="s">
        <v>336</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351</v>
      </c>
      <c r="Z630" s="347"/>
      <c r="AA630" s="347"/>
      <c r="AB630" s="347"/>
      <c r="AC630" s="278" t="s">
        <v>336</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351</v>
      </c>
      <c r="Z663" s="347"/>
      <c r="AA663" s="347"/>
      <c r="AB663" s="347"/>
      <c r="AC663" s="278" t="s">
        <v>336</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351</v>
      </c>
      <c r="Z696" s="347"/>
      <c r="AA696" s="347"/>
      <c r="AB696" s="347"/>
      <c r="AC696" s="278" t="s">
        <v>336</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351</v>
      </c>
      <c r="Z729" s="347"/>
      <c r="AA729" s="347"/>
      <c r="AB729" s="347"/>
      <c r="AC729" s="278" t="s">
        <v>336</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351</v>
      </c>
      <c r="Z762" s="347"/>
      <c r="AA762" s="347"/>
      <c r="AB762" s="347"/>
      <c r="AC762" s="278" t="s">
        <v>336</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351</v>
      </c>
      <c r="Z795" s="347"/>
      <c r="AA795" s="347"/>
      <c r="AB795" s="347"/>
      <c r="AC795" s="278" t="s">
        <v>336</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351</v>
      </c>
      <c r="Z828" s="347"/>
      <c r="AA828" s="347"/>
      <c r="AB828" s="347"/>
      <c r="AC828" s="278" t="s">
        <v>336</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351</v>
      </c>
      <c r="Z861" s="347"/>
      <c r="AA861" s="347"/>
      <c r="AB861" s="347"/>
      <c r="AC861" s="278" t="s">
        <v>336</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351</v>
      </c>
      <c r="Z894" s="347"/>
      <c r="AA894" s="347"/>
      <c r="AB894" s="347"/>
      <c r="AC894" s="278" t="s">
        <v>336</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351</v>
      </c>
      <c r="Z927" s="347"/>
      <c r="AA927" s="347"/>
      <c r="AB927" s="347"/>
      <c r="AC927" s="278" t="s">
        <v>336</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351</v>
      </c>
      <c r="Z960" s="347"/>
      <c r="AA960" s="347"/>
      <c r="AB960" s="347"/>
      <c r="AC960" s="278" t="s">
        <v>336</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351</v>
      </c>
      <c r="Z993" s="347"/>
      <c r="AA993" s="347"/>
      <c r="AB993" s="347"/>
      <c r="AC993" s="278" t="s">
        <v>336</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351</v>
      </c>
      <c r="Z1026" s="347"/>
      <c r="AA1026" s="347"/>
      <c r="AB1026" s="347"/>
      <c r="AC1026" s="278" t="s">
        <v>336</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351</v>
      </c>
      <c r="Z1059" s="347"/>
      <c r="AA1059" s="347"/>
      <c r="AB1059" s="347"/>
      <c r="AC1059" s="278" t="s">
        <v>336</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351</v>
      </c>
      <c r="Z1092" s="347"/>
      <c r="AA1092" s="347"/>
      <c r="AB1092" s="347"/>
      <c r="AC1092" s="278" t="s">
        <v>336</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351</v>
      </c>
      <c r="Z1125" s="347"/>
      <c r="AA1125" s="347"/>
      <c r="AB1125" s="347"/>
      <c r="AC1125" s="278" t="s">
        <v>336</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351</v>
      </c>
      <c r="Z1158" s="347"/>
      <c r="AA1158" s="347"/>
      <c r="AB1158" s="347"/>
      <c r="AC1158" s="278" t="s">
        <v>336</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351</v>
      </c>
      <c r="Z1191" s="347"/>
      <c r="AA1191" s="347"/>
      <c r="AB1191" s="347"/>
      <c r="AC1191" s="278" t="s">
        <v>336</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351</v>
      </c>
      <c r="Z1224" s="347"/>
      <c r="AA1224" s="347"/>
      <c r="AB1224" s="347"/>
      <c r="AC1224" s="278" t="s">
        <v>336</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351</v>
      </c>
      <c r="Z1257" s="347"/>
      <c r="AA1257" s="347"/>
      <c r="AB1257" s="347"/>
      <c r="AC1257" s="278" t="s">
        <v>336</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351</v>
      </c>
      <c r="Z1290" s="347"/>
      <c r="AA1290" s="347"/>
      <c r="AB1290" s="347"/>
      <c r="AC1290" s="278" t="s">
        <v>336</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白濱 洋平(shirahama-youhei)</dc:creator>
  <cp:lastModifiedBy>厚生労働省ネットワークシステム</cp:lastModifiedBy>
  <cp:lastPrinted>2021-08-20T11:37:52Z</cp:lastPrinted>
  <dcterms:created xsi:type="dcterms:W3CDTF">2012-03-13T00:50:25Z</dcterms:created>
  <dcterms:modified xsi:type="dcterms:W3CDTF">2021-08-20T11:37:57Z</dcterms:modified>
</cp:coreProperties>
</file>