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ownloads\"/>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<sst xmlns="http://schemas.openxmlformats.org/spreadsheetml/2006/main" count="2417" uniqueCount="723">
  <si>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</si>
  <si>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</si>
  <si>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</si>
  <si>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</si>
  <si>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</si>
  <si>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</si>
  <si>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</si>
  <si>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</si>
  <si>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</si>
  <si>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</si>
  <si>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</si>
  <si>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</si>
  <si>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</si>
  <si>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</si>
  <si>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</si>
  <si>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</si>
  <si>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</si>
  <si>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</si>
  <si>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</si>
  <si>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</si>
  <si>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</si>
  <si>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</si>
  <si>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</si>
  <si>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</si>
  <si>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</si>
  <si>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</si>
  <si>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</si>
  <si>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</si>
  <si>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</si>
  <si>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</si>
  <si>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</si>
  <si>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</si>
  <si>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</si>
  <si>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</si>
  <si>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</si>
  <si>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</si>
  <si>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</si>
  <si>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</si>
  <si>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</si>
  <si>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</si>
  <si>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</si>
  <si>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</si>
  <si>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</si>
  <si>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</si>
  <si>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</si>
  <si>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</si>
  <si>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</si>
  <si>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</si>
  <si>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</si>
  <si>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</si>
  <si>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</si>
  <si>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</si>
  <si>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</si>
  <si>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</si>
  <si>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</si>
  <si>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</si>
  <si>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</si>
  <si>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</si>
  <si>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</si>
  <si>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</si>
  <si>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</si>
  <si>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</si>
  <si>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</si>
  <si>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</si>
  <si>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</si>
  <si>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</si>
  <si>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</si>
  <si>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</si>
  <si>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</si>
  <si>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</si>
  <si>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</si>
  <si>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</si>
  <si>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</si>
  <si>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</si>
  <si>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</si>
  <si>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</si>
  <si>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</si>
  <si>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</si>
  <si>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</si>
  <si>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</si>
  <si>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</si>
  <si>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</si>
  <si>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</si>
  <si>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</si>
  <si>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</si>
  <si>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</si>
  <si>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</si>
  <si>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</si>
  <si>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</si>
  <si>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</si>
  <si>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</si>
  <si>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</si>
  <si>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</si>
  <si>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</si>
  <si>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</si>
  <si>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</si>
  <si>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</si>
  <si>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</si>
  <si>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</si>
  <si>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</si>
  <si>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</si>
  <si>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</si>
  <si>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</si>
  <si>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</si>
  <si>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</si>
  <si>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</si>
  <si>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</si>
  <si>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</si>
  <si>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</si>
  <si>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</si>
  <si>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</si>
  <si>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</si>
  <si>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</si>
  <si>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</si>
  <si>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</si>
  <si>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</si>
  <si>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</si>
  <si>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</si>
  <si>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</si>
  <si>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</si>
  <si>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</si>
  <si>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</si>
  <si>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</si>
  <si>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</si>
  <si>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</si>
  <si>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</si>
  <si>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</si>
  <si>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</si>
  <si>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</si>
  <si>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</si>
  <si>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</si>
  <si>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</si>
  <si>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</si>
  <si>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</si>
  <si>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</si>
  <si>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</si>
  <si>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</si>
  <si>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</si>
  <si>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</si>
  <si>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</si>
  <si>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</si>
  <si>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</si>
  <si>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</si>
  <si>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</si>
  <si>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</si>
  <si>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</si>
  <si>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</si>
  <si>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</si>
  <si>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</si>
  <si>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</si>
  <si>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</si>
  <si>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</si>
  <si>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</si>
  <si>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</si>
  <si>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</si>
  <si>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</si>
  <si>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</si>
  <si>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</si>
  <si>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</si>
  <si>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</si>
  <si>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</si>
  <si>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</si>
  <si>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</si>
  <si>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</si>
  <si>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</si>
  <si>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</si>
  <si>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</si>
  <si>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</si>
  <si>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</si>
  <si>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</si>
  <si>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</si>
  <si>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</si>
  <si>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</si>
  <si>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</si>
  <si>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</si>
  <si>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</si>
  <si>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</si>
  <si>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</si>
  <si>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</si>
  <si>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</si>
  <si>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</si>
  <si>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</si>
  <si>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</si>
  <si>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</si>
  <si>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</si>
  <si>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</si>
  <si>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</si>
  <si>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</si>
  <si>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</si>
  <si>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</si>
  <si>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</si>
  <si>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</si>
  <si>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</si>
  <si>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</si>
  <si>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</si>
  <si>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</si>
  <si>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</si>
  <si>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</si>
  <si>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</si>
  <si>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</si>
  <si>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</si>
  <si>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</si>
  <si>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</si>
  <si>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</si>
  <si>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</si>
  <si>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</si>
  <si>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</si>
  <si>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</si>
  <si>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</si>
  <si>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</si>
  <si>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</si>
  <si>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</si>
  <si>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</si>
  <si>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</si>
  <si>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</si>
  <si>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</si>
  <si>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</si>
  <si>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</si>
  <si>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</si>
  <si>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</si>
  <si>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</si>
  <si>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</si>
  <si>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</si>
  <si>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</si>
  <si>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</si>
  <si>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</si>
  <si>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</si>
  <si>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</si>
  <si>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</si>
  <si>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</si>
  <si>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</si>
  <si>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</si>
  <si>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</si>
  <si>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</si>
  <si>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</si>
  <si>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</si>
  <si>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</si>
  <si>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</si>
  <si>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</si>
  <si>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</si>
  <si>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</si>
  <si>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</si>
  <si>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</si>
  <si>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</si>
  <si>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</si>
  <si>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</si>
  <si>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</si>
  <si>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</si>
  <si>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</si>
  <si>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</si>
  <si>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</si>
  <si>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</si>
  <si>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</si>
  <si>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</si>
  <si>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</si>
  <si>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</si>
  <si>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</si>
  <si>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</si>
  <si>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</si>
  <si>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</si>
  <si>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</si>
  <si>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</si>
  <si>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</si>
  <si>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</si>
  <si>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</si>
  <si>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</si>
  <si>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</si>
  <si>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</si>
  <si>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</si>
  <si>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</si>
  <si>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</si>
  <si>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</si>
  <si>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</si>
  <si>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</si>
  <si>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</si>
  <si>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</si>
  <si>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</si>
  <si>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</si>
  <si>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</si>
  <si>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</si>
  <si>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</si>
  <si>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</si>
  <si>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</si>
  <si>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</si>
  <si>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</si>
  <si>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</si>
  <si>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</si>
  <si>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</si>
  <si>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</si>
  <si>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</si>
  <si>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</si>
  <si>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</si>
  <si>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</si>
  <si>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</si>
  <si>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</si>
  <si>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</si>
  <si>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</si>
  <si>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</si>
  <si>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</si>
  <si>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</si>
  <si>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</si>
  <si>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</si>
  <si>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</si>
  <si>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</si>
  <si>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</si>
  <si>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</si>
  <si>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</si>
  <si>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</si>
  <si>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</si>
  <si>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</si>
  <si>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</si>
  <si>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</si>
  <si>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</si>
  <si>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</si>
  <si>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</si>
  <si>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</si>
  <si>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</si>
  <si>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</si>
  <si>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</si>
  <si>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</si>
  <si>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</si>
  <si>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</si>
  <si>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</si>
  <si>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</si>
  <si>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</si>
  <si>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</si>
  <si>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</si>
  <si>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</si>
  <si>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</si>
  <si>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</si>
  <si>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</si>
  <si>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</si>
  <si>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</si>
  <si>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</si>
  <si>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</si>
  <si>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</si>
  <si>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</si>
  <si>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</si>
  <si>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</si>
  <si>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</si>
  <si>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</si>
  <si>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</si>
  <si>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</si>
  <si>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</si>
  <si>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</si>
  <si>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</si>
  <si>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</si>
  <si>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</si>
  <si>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</si>
  <si>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</si>
  <si>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</si>
  <si>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</si>
  <si>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</si>
  <si>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</si>
  <si>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</si>
  <si>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</si>
  <si>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</si>
  <si>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</si>
  <si>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</si>
  <si>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</si>
  <si>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</si>
  <si>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</si>
  <si>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</si>
  <si>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</si>
  <si>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</si>
  <si>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</si>
  <si>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</si>
  <si>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</si>
  <si>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</si>
  <si>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</si>
  <si>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</si>
  <si>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</si>
  <si>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</si>
  <si>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</si>
  <si>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</si>
  <si>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</si>
  <si>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</si>
  <si>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</si>
  <si>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</si>
  <si>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</si>
  <si>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</si>
  <si>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</si>
  <si>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</si>
  <si>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</si>
  <si>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</si>
  <si>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</si>
  <si>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</si>
  <si>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</si>
  <si>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</si>
  <si>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</si>
  <si>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</si>
  <si>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</si>
  <si>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</si>
  <si>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</si>
  <si>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</si>
  <si>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</si>
  <si>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</si>
  <si>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</si>
  <si>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</si>
  <si>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</si>
  <si>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</si>
  <si>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</si>
  <si>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</si>
  <si>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</si>
  <si>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</si>
  <si>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</si>
  <si>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</si>
  <si>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</si>
  <si>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</si>
  <si>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</si>
  <si>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</si>
  <si>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</si>
  <si>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</si>
  <si>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</si>
  <si>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</si>
  <si>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</si>
  <si>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</si>
  <si>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</si>
  <si>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</si>
  <si>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</si>
  <si>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</si>
  <si>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</si>
  <si>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</si>
  <si>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</si>
  <si>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</si>
  <si>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</si>
  <si>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</si>
  <si>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</si>
  <si>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</si>
  <si>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</si>
  <si>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</si>
  <si>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</si>
  <si>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</si>
  <si>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</si>
  <si>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</si>
  <si>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</si>
  <si>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</si>
  <si>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</si>
  <si>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</si>
  <si>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</si>
  <si>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</si>
  <si>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</si>
  <si>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</si>
  <si>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</si>
  <si>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</si>
  <si>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</si>
  <si>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</si>
  <si>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</si>
  <si>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</si>
  <si>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</si>
  <si>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</si>
  <si>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</si>
  <si>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</si>
  <si>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</si>
  <si>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</si>
  <si>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</si>
  <si>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</si>
  <si>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</si>
  <si>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</si>
  <si>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</si>
  <si>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</si>
  <si>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</si>
  <si>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</si>
  <si>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</si>
  <si>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</si>
  <si>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</si>
  <si>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</si>
  <si>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</si>
  <si>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</si>
  <si>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</si>
  <si>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</si>
  <si>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</si>
  <si>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</si>
  <si>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</si>
  <si>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</si>
  <si>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</si>
  <si>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</si>
  <si>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</si>
  <si>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</si>
  <si>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</si>
  <si>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</si>
  <si>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</si>
  <si>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</si>
  <si>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</si>
  <si>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</si>
  <si>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</si>
  <si>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</si>
  <si>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</si>
  <si>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</si>
  <si>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</si>
  <si>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</si>
  <si>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</si>
  <si>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</si>
  <si>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</si>
  <si>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</si>
  <si>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</si>
  <si>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</si>
  <si>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</si>
  <si>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</si>
  <si>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</si>
  <si>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</si>
  <si>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</si>
  <si>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</si>
  <si>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</si>
  <si>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</si>
  <si>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</si>
  <si>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</si>
  <si>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</si>
  <si>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</si>
  <si>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</si>
  <si>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</si>
  <si>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</si>
  <si>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</si>
  <si>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</si>
  <si>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</si>
  <si>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</si>
  <si>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</si>
  <si>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</si>
  <si>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</si>
  <si>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</si>
  <si>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</si>
  <si>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</si>
  <si>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</si>
  <si>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</si>
  <si>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</si>
  <si>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</si>
  <si>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</si>
  <si>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</si>
  <si>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</si>
  <si>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</si>
  <si>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</si>
  <si>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</si>
  <si>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</si>
  <si>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</si>
  <si>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</si>
  <si>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</si>
  <si>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</si>
  <si>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</si>
  <si>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</si>
  <si>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</si>
  <si>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</si>
  <si>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</si>
  <si>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</si>
  <si>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</si>
  <si>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</si>
  <si>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</si>
  <si>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</si>
  <si>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</si>
  <si>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</si>
  <si>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</si>
  <si>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</si>
  <si>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</si>
  <si>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</si>
  <si>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</si>
  <si>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</si>
  <si>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</si>
  <si>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</si>
  <si>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</si>
  <si>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</si>
  <si>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</si>
  <si>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</si>
  <si>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</si>
  <si>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</si>
  <si>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</si>
  <si>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</si>
  <si>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</si>
  <si>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</si>
  <si>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</si>
  <si>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</si>
  <si>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</si>
  <si>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</si>
  <si>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</si>
  <si>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</si>
  <si>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</si>
  <si>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</si>
  <si>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</si>
  <si>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</si>
  <si>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</si>
  <si>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</si>
  <si>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</si>
  <si>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</si>
  <si>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</si>
  <si>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</si>
  <si>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</si>
  <si>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</si>
  <si>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</si>
  <si>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</si>
  <si>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</si>
  <si>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</si>
  <si>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</si>
  <si>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</si>
  <si>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</si>
  <si>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</si>
  <si>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</si>
  <si>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</si>
  <si>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</si>
  <si>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</si>
  <si>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</si>
  <si>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</si>
  <si>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</si>
  <si>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</si>
  <si>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</si>
  <si>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</si>
  <si>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</si>
  <si>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</si>
  <si>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</si>
  <si>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</si>
  <si>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</si>
  <si>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</si>
  <si>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</si>
  <si>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</si>
  <si>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</si>
  <si>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</si>
  <si>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</si>
  <si>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</si>
  <si>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</si>
  <si>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</si>
  <si>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</si>
  <si>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</si>
  <si>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</si>
  <si>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</si>
  <si>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</si>
  <si>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</si>
  <si>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</si>
  <si>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</si>
  <si>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</si>
  <si>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過労死等防止対策推進法の施行に要する経費</t>
  </si>
  <si>
    <t>労働基準局</t>
  </si>
  <si>
    <t>石垣　健彦</t>
  </si>
  <si>
    <t>平成27年度</t>
  </si>
  <si>
    <t>終了予定なし</t>
  </si>
  <si>
    <t>総務課過労死等防止対策推進室</t>
  </si>
  <si>
    <t>-</t>
  </si>
  <si>
    <t>過労死等防止対策推進シンポジウムの参加者満足度
（満足と回答した件数・アンケート回答件数）</t>
  </si>
  <si>
    <t>アンケート調査</t>
  </si>
  <si>
    <t>過労死等防止対策推進シンポジウム参加者の「理解・関心が深まった」と思う割合を85％以上とする
※令和２年度新規</t>
  </si>
  <si>
    <t>過労死等防止対策推進シンポジウム参加者の「理解・関心が深まった」と思う割合</t>
  </si>
  <si>
    <t>過労死等防止対策推進シンポジウムを全国48箇所で開催する</t>
  </si>
  <si>
    <t>箇所</t>
  </si>
  <si>
    <t>過労死等防止対策推進シンポジウムの参加者を計1,280人以上とする</t>
  </si>
  <si>
    <t>人</t>
  </si>
  <si>
    <t>円/箇所</t>
  </si>
  <si>
    <t>単位当たりコスト＝Ｘ／Ｙ
Ｘ：「執行額」
Ｙ：「過労死遺児交流会開催箇所数」</t>
    <phoneticPr fontId="5"/>
  </si>
  <si>
    <t>施策大目標２　労働者が安全で健康に働くことができる職場づくりを推進すること</t>
  </si>
  <si>
    <t>新27-0020</t>
  </si>
  <si>
    <t>429</t>
  </si>
  <si>
    <t>431</t>
  </si>
  <si>
    <t>432</t>
  </si>
  <si>
    <t>○</t>
  </si>
  <si>
    <t>過労死等防止対策推進法
労働者災害補償保険法第29条第１項第２号及び第３号</t>
    <phoneticPr fontId="5"/>
  </si>
  <si>
    <t>厚労</t>
  </si>
  <si>
    <t>労働災害防止対策事業
委託費</t>
    <rPh sb="8" eb="10">
      <t>ジギョウ</t>
    </rPh>
    <phoneticPr fontId="5"/>
  </si>
  <si>
    <t>社会復帰促進等事業
委託費</t>
    <phoneticPr fontId="5"/>
  </si>
  <si>
    <t>-</t>
    <phoneticPr fontId="5"/>
  </si>
  <si>
    <t>過労死等防止対策推進シンポジウムの参加者満足度を80％以上とする
※令和元年度限り</t>
    <phoneticPr fontId="5"/>
  </si>
  <si>
    <t>職員旅費・諸謝金</t>
    <phoneticPr fontId="5"/>
  </si>
  <si>
    <t>91,627,632円（執行額）
/48箇所</t>
    <phoneticPr fontId="5"/>
  </si>
  <si>
    <t>88,461,824円（執行額）
/48箇所</t>
    <phoneticPr fontId="5"/>
  </si>
  <si>
    <t>　 X　/　Y 　</t>
    <phoneticPr fontId="5"/>
  </si>
  <si>
    <t>9,730,368円(執行額）
/１箇所</t>
    <phoneticPr fontId="5"/>
  </si>
  <si>
    <t>9,394,176円(執行額）
/１箇所</t>
    <phoneticPr fontId="5"/>
  </si>
  <si>
    <t>単価当たりコスト＝　X　／　Y
X：「執行額」
Y：「シンポジウム開催箇所数」</t>
    <rPh sb="2" eb="3">
      <t>ア</t>
    </rPh>
    <phoneticPr fontId="5"/>
  </si>
  <si>
    <t>施策目標Ⅲ－２－１　労働者が安全で健康に働くことができる職場づくりを推進すること</t>
    <rPh sb="0" eb="2">
      <t>シサク</t>
    </rPh>
    <rPh sb="2" eb="4">
      <t>モクヒョウ</t>
    </rPh>
    <phoneticPr fontId="5"/>
  </si>
  <si>
    <t>１　労働災害による死亡者数</t>
    <phoneticPr fontId="5"/>
  </si>
  <si>
    <t>２　労働災害による死傷者数（休業４日以上）</t>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</si>
  <si>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</si>
  <si>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</si>
  <si>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　「過労死等防止対策推進法」及び同法に基づき策定した「過労死等の防止のための対策に関する大綱」を踏まえ、過労死等の防止のための活動を行う民間団体の支援を行うため、被災労働者の遺族の援護の観点から、過労死として認定された労働者の遺児等を対象とした交流会を実施する事業であることから、施策目標に寄与する。</t>
    <phoneticPr fontId="5"/>
  </si>
  <si>
    <t>各事業の成果物（パンフレット、ポスター等）は、十分に活用されている。</t>
    <phoneticPr fontId="5"/>
  </si>
  <si>
    <t>パンフレットの作成、ポスターの掲示、新聞広告・インターネットへの掲載等は、広く国民に伝えるための手段であり、実効性の高い手段である。</t>
    <phoneticPr fontId="5"/>
  </si>
  <si>
    <t>‐</t>
  </si>
  <si>
    <t>本事業の実施にあたり真に必要な経費を支出している。</t>
  </si>
  <si>
    <t>事業実施に当たっては、一般競争入札により業者を選定する等、効率的な事業実施を図っており、妥当である。</t>
    <phoneticPr fontId="5"/>
  </si>
  <si>
    <t>本事業は過労死等の労働災害防止等のために行う事業であり、事業者から徴収した労災保険料から経費を支出していることから、受益者との負担関係は妥当である。</t>
    <rPh sb="15" eb="16">
      <t>トウ</t>
    </rPh>
    <phoneticPr fontId="5"/>
  </si>
  <si>
    <t>過労死等防止対策推進法第４条において、国は過労死等の防止を効果的に推進する責務を有すると規定されており、国が行わなければならない事業である。</t>
    <phoneticPr fontId="5"/>
  </si>
  <si>
    <t>近年、我が国において過労死等が多発し大きな社会問題になっていること等を踏まえ、過労死等防止対策の一層の推進を図るという国民や社会のニーズを的確に反映している。</t>
    <phoneticPr fontId="5"/>
  </si>
  <si>
    <t>点検対象外</t>
    <rPh sb="0" eb="2">
      <t>テンケン</t>
    </rPh>
    <rPh sb="2" eb="4">
      <t>タイショウ</t>
    </rPh>
    <rPh sb="4" eb="5">
      <t>ガイ</t>
    </rPh>
    <phoneticPr fontId="5"/>
  </si>
  <si>
    <t>A.みずほ情報総研株式会社</t>
    <rPh sb="5" eb="7">
      <t>ジョウホウ</t>
    </rPh>
    <rPh sb="7" eb="9">
      <t>ソウケン</t>
    </rPh>
    <rPh sb="9" eb="11">
      <t>カブシキ</t>
    </rPh>
    <rPh sb="11" eb="13">
      <t>カイシャ</t>
    </rPh>
    <phoneticPr fontId="5"/>
  </si>
  <si>
    <t>B.株式会社讀賣連合広告社</t>
    <rPh sb="2" eb="6">
      <t>カブシキガイシャ</t>
    </rPh>
    <rPh sb="6" eb="8">
      <t>ヨミウリ</t>
    </rPh>
    <rPh sb="8" eb="10">
      <t>レンゴウ</t>
    </rPh>
    <rPh sb="10" eb="13">
      <t>コウコクシャ</t>
    </rPh>
    <phoneticPr fontId="6"/>
  </si>
  <si>
    <t>事業費</t>
    <rPh sb="0" eb="3">
      <t>ジギョウヒ</t>
    </rPh>
    <phoneticPr fontId="5"/>
  </si>
  <si>
    <t>調査票の印刷発送、集計分析等に係る経費</t>
    <rPh sb="0" eb="3">
      <t>チョウサヒョウ</t>
    </rPh>
    <rPh sb="4" eb="6">
      <t>インサツ</t>
    </rPh>
    <rPh sb="6" eb="8">
      <t>ハッソウ</t>
    </rPh>
    <rPh sb="9" eb="11">
      <t>シュウケイ</t>
    </rPh>
    <rPh sb="11" eb="13">
      <t>ブンセキ</t>
    </rPh>
    <rPh sb="13" eb="14">
      <t>トウ</t>
    </rPh>
    <rPh sb="15" eb="16">
      <t>カカ</t>
    </rPh>
    <rPh sb="17" eb="19">
      <t>ケイヒ</t>
    </rPh>
    <phoneticPr fontId="5"/>
  </si>
  <si>
    <t>一般管理費</t>
    <rPh sb="0" eb="2">
      <t>イッパン</t>
    </rPh>
    <rPh sb="2" eb="5">
      <t>カンリヒ</t>
    </rPh>
    <phoneticPr fontId="5"/>
  </si>
  <si>
    <t>光熱費等</t>
    <rPh sb="0" eb="3">
      <t>コウネツヒ</t>
    </rPh>
    <rPh sb="3" eb="4">
      <t>トウ</t>
    </rPh>
    <phoneticPr fontId="5"/>
  </si>
  <si>
    <t>消費税</t>
    <rPh sb="0" eb="3">
      <t>ショウヒゼイ</t>
    </rPh>
    <phoneticPr fontId="5"/>
  </si>
  <si>
    <t>周知・啓発の実施に係るポスター等作成、新聞広告経費</t>
    <rPh sb="0" eb="2">
      <t>シュウチ</t>
    </rPh>
    <rPh sb="3" eb="5">
      <t>ケイハツ</t>
    </rPh>
    <rPh sb="6" eb="8">
      <t>ジッシ</t>
    </rPh>
    <rPh sb="9" eb="10">
      <t>カカ</t>
    </rPh>
    <rPh sb="15" eb="16">
      <t>トウ</t>
    </rPh>
    <rPh sb="16" eb="18">
      <t>サクセイ</t>
    </rPh>
    <rPh sb="19" eb="21">
      <t>シンブン</t>
    </rPh>
    <rPh sb="21" eb="23">
      <t>コウコク</t>
    </rPh>
    <rPh sb="23" eb="25">
      <t>ケイヒ</t>
    </rPh>
    <phoneticPr fontId="5"/>
  </si>
  <si>
    <t>一般管理費</t>
    <rPh sb="0" eb="5">
      <t>イッパンカンリヒ</t>
    </rPh>
    <phoneticPr fontId="5"/>
  </si>
  <si>
    <t>消費税</t>
    <rPh sb="0" eb="2">
      <t>ショウヒ</t>
    </rPh>
    <rPh sb="2" eb="3">
      <t>ゼイ</t>
    </rPh>
    <phoneticPr fontId="5"/>
  </si>
  <si>
    <t>C.株式会社プロセスユニーク</t>
    <rPh sb="2" eb="6">
      <t>カブシキガイシャ</t>
    </rPh>
    <phoneticPr fontId="5"/>
  </si>
  <si>
    <t>シンポジウム開催に係る会場費、広報費等経費、遺児交流会事業の実施に係る会場費および参加者宿泊等経費</t>
    <rPh sb="6" eb="8">
      <t>カイサイ</t>
    </rPh>
    <rPh sb="9" eb="10">
      <t>カカ</t>
    </rPh>
    <rPh sb="11" eb="13">
      <t>カイジョウ</t>
    </rPh>
    <rPh sb="13" eb="14">
      <t>ヒ</t>
    </rPh>
    <rPh sb="15" eb="18">
      <t>コウホウヒ</t>
    </rPh>
    <rPh sb="18" eb="19">
      <t>トウ</t>
    </rPh>
    <rPh sb="19" eb="21">
      <t>ケイヒ</t>
    </rPh>
    <rPh sb="22" eb="24">
      <t>イジ</t>
    </rPh>
    <rPh sb="24" eb="27">
      <t>コウリュウカイ</t>
    </rPh>
    <rPh sb="27" eb="29">
      <t>ジギョウ</t>
    </rPh>
    <rPh sb="30" eb="32">
      <t>ジッシ</t>
    </rPh>
    <rPh sb="33" eb="34">
      <t>カカ</t>
    </rPh>
    <rPh sb="35" eb="38">
      <t>カイジョウヒ</t>
    </rPh>
    <rPh sb="41" eb="44">
      <t>サンカシャ</t>
    </rPh>
    <rPh sb="44" eb="46">
      <t>シュクハク</t>
    </rPh>
    <rPh sb="46" eb="47">
      <t>ナド</t>
    </rPh>
    <rPh sb="47" eb="49">
      <t>ケイヒ</t>
    </rPh>
    <phoneticPr fontId="5"/>
  </si>
  <si>
    <t>諸謝金</t>
    <rPh sb="0" eb="1">
      <t>ショ</t>
    </rPh>
    <rPh sb="1" eb="3">
      <t>シャキン</t>
    </rPh>
    <phoneticPr fontId="5"/>
  </si>
  <si>
    <t>技術審査委員への謝金</t>
    <rPh sb="0" eb="2">
      <t>ギジュツ</t>
    </rPh>
    <rPh sb="2" eb="4">
      <t>シンサ</t>
    </rPh>
    <rPh sb="4" eb="6">
      <t>イイン</t>
    </rPh>
    <rPh sb="8" eb="10">
      <t>シャキン</t>
    </rPh>
    <phoneticPr fontId="5"/>
  </si>
  <si>
    <t>みずほ情報総研株式会社</t>
    <rPh sb="3" eb="5">
      <t>ジョウホウ</t>
    </rPh>
    <rPh sb="5" eb="7">
      <t>ソウケン</t>
    </rPh>
    <rPh sb="7" eb="11">
      <t>カブシキガイシャ</t>
    </rPh>
    <phoneticPr fontId="5"/>
  </si>
  <si>
    <t>企業、労働者へのアンケート調査、既存の統計資料等の収集、分析等によって、社会的側面から、過労死等の実態把握、背景要因の分析等を行うもの</t>
  </si>
  <si>
    <t>株式会社讀賣連合広告社</t>
    <rPh sb="0" eb="4">
      <t>カブシキガイシャ</t>
    </rPh>
    <rPh sb="4" eb="11">
      <t>ヨミウリレンゴウコウコクシャ</t>
    </rPh>
    <phoneticPr fontId="5"/>
  </si>
  <si>
    <t>周知広報内容等に係る検討の実施、周知用ポスター、パンフレット及びリーフレットの作成等、周知広報活動（新聞広告の作成及び掲載、Webによる広告の作成及び掲載、ポスター等の掲示）を実施するもの</t>
    <phoneticPr fontId="5"/>
  </si>
  <si>
    <t>株式会社プロセスユニーク</t>
    <rPh sb="0" eb="4">
      <t>カブシキガイシャ</t>
    </rPh>
    <phoneticPr fontId="5"/>
  </si>
  <si>
    <t>有</t>
  </si>
  <si>
    <t>無</t>
  </si>
  <si>
    <t>一般競争入札（総合評価落札方式）により調達を実施したことによる入札効果によるものであり、妥当である。</t>
    <rPh sb="0" eb="2">
      <t>イッパン</t>
    </rPh>
    <rPh sb="2" eb="4">
      <t>キョウソウ</t>
    </rPh>
    <rPh sb="4" eb="6">
      <t>ニュウサツ</t>
    </rPh>
    <rPh sb="7" eb="9">
      <t>ソウゴウ</t>
    </rPh>
    <rPh sb="9" eb="11">
      <t>ヒョウカ</t>
    </rPh>
    <rPh sb="11" eb="13">
      <t>ラクサツ</t>
    </rPh>
    <rPh sb="13" eb="15">
      <t>ホウシキ</t>
    </rPh>
    <rPh sb="19" eb="21">
      <t>チョウタツ</t>
    </rPh>
    <rPh sb="22" eb="24">
      <t>ジッシ</t>
    </rPh>
    <rPh sb="31" eb="33">
      <t>ニュウサツ</t>
    </rPh>
    <rPh sb="33" eb="35">
      <t>コウカ</t>
    </rPh>
    <rPh sb="44" eb="46">
      <t>ダトウ</t>
    </rPh>
    <phoneticPr fontId="5"/>
  </si>
  <si>
    <t>成果目標を達成している。</t>
  </si>
  <si>
    <t>シンポジウムの開催箇所数は当初見込みを達成し、参加者数は当初見込みを上回っている。</t>
    <phoneticPr fontId="5"/>
  </si>
  <si>
    <t>予算執行率は90％未満であるが、事業の目標を達成するとともに、一般競争入札による予算執行の効率化が進んでいる。今後、予算執行率を踏まえた、予算の見直し等の検討を行い、引き続き事業目標の達成を目指すとともに、効率的な予算執行をさらに進める。</t>
    <phoneticPr fontId="5"/>
  </si>
  <si>
    <t>97,102,546円（契約額）/48箇所</t>
    <rPh sb="10" eb="11">
      <t>エン</t>
    </rPh>
    <rPh sb="12" eb="14">
      <t>ケイヤク</t>
    </rPh>
    <rPh sb="14" eb="15">
      <t>ガク</t>
    </rPh>
    <rPh sb="19" eb="21">
      <t>カショ</t>
    </rPh>
    <phoneticPr fontId="5"/>
  </si>
  <si>
    <t>11,632,454円（契約額）/１箇所</t>
    <rPh sb="10" eb="11">
      <t>エン</t>
    </rPh>
    <rPh sb="12" eb="15">
      <t>ケイヤクガク</t>
    </rPh>
    <rPh sb="18" eb="20">
      <t>カショ</t>
    </rPh>
    <phoneticPr fontId="5"/>
  </si>
  <si>
    <t>本事業は一般競争入札(総合評価落札方式）により調達しているが、一者応札となった。一者応札を解消するために公示期間を長く確保し、提案書の作成に当たって参考となる前年度成果物の提供等により、応札しやすい環境を整えた。</t>
    <rPh sb="8" eb="10">
      <t>ニュウサツ</t>
    </rPh>
    <rPh sb="15" eb="17">
      <t>ラクサツ</t>
    </rPh>
    <rPh sb="17" eb="19">
      <t>ホウシキ</t>
    </rPh>
    <rPh sb="23" eb="25">
      <t>チョウタツ</t>
    </rPh>
    <rPh sb="31" eb="32">
      <t>イチ</t>
    </rPh>
    <rPh sb="65" eb="66">
      <t>ショ</t>
    </rPh>
    <rPh sb="67" eb="69">
      <t>サクセイ</t>
    </rPh>
    <rPh sb="70" eb="71">
      <t>ア</t>
    </rPh>
    <rPh sb="74" eb="76">
      <t>サンコウ</t>
    </rPh>
    <rPh sb="79" eb="82">
      <t>ゼンネンド</t>
    </rPh>
    <rPh sb="82" eb="85">
      <t>セイカブツ</t>
    </rPh>
    <rPh sb="86" eb="88">
      <t>テイキョウ</t>
    </rPh>
    <rPh sb="88" eb="89">
      <t>トウ</t>
    </rPh>
    <phoneticPr fontId="6"/>
  </si>
  <si>
    <t>96,279,000円（執行額）
/48箇所</t>
    <phoneticPr fontId="5"/>
  </si>
  <si>
    <t>12,896,000円(執行額）
/１箇所</t>
    <phoneticPr fontId="5"/>
  </si>
  <si>
    <t>「過労死等防止対策推進法」及び同法に基づき策定した「過労死等の防止のための対策に関する大綱」を踏まえ、①過労死等に関する調査研究、②過労死等を防止することの重要性について国民の自覚を促すための周知・啓発、③国民の過労死等防止対策の重要性に対する関心と理解を深めるための「過労死等防止対策推進シンポジウム」を実施することにより過労死等の件数を減少させ、労働者の健康確保を推進するものであることから、測定指標に寄与するものと見込んでいる。</t>
    <phoneticPr fontId="5"/>
  </si>
  <si>
    <t>予算執行率は90％未満であるが、一般競争入札により調達を実施したためであり、成果実績は目標を達成し、活動実績は見込みを上回っていることから、適切に事業が実施されていると考える。</t>
    <phoneticPr fontId="5"/>
  </si>
  <si>
    <t>-</t>
    <phoneticPr fontId="5"/>
  </si>
  <si>
    <t>委託先選定に係る
事務費</t>
    <rPh sb="0" eb="3">
      <t>イタクサキ</t>
    </rPh>
    <rPh sb="3" eb="5">
      <t>センテイ</t>
    </rPh>
    <rPh sb="6" eb="7">
      <t>カカ</t>
    </rPh>
    <rPh sb="9" eb="12">
      <t>ジムヒ</t>
    </rPh>
    <phoneticPr fontId="5"/>
  </si>
  <si>
    <t>D.委託先選定に係る事務費</t>
    <phoneticPr fontId="5"/>
  </si>
  <si>
    <t>-</t>
    <phoneticPr fontId="5"/>
  </si>
  <si>
    <t>国民の間に広く過労死等を防止することの重要性について自覚を促し、これに対する関心と理解を深めるため、過労死等防止啓発月間である11月を中心に、全国47都道府県48箇所において、「過労死等防止対策推進シンポジウム」を開催するもの。
あわせて、過労死等の防止のための活動を行う民間団体を支援するため、被災労働者の遺族の援護の観点から、過労死として認定された労働者の遺児等を対象とした交流会を行うもの。</t>
    <rPh sb="67" eb="69">
      <t>チュウシン</t>
    </rPh>
    <phoneticPr fontId="5"/>
  </si>
  <si>
    <t>「過労死等防止対策推進法」及び「過労死等の防止のための対策に関する大綱」を踏まえ、
①過労死等に関する調査研究、
②過労死等を防止することの重要性について国民の自覚を促すための周知・啓発、
③国民の過労死等防止対策の重要性に対する関心と理解を深めるための「過労死等防止対策推進シンポジウム」（毎年11月の「過労死等防止啓発月間」に開催）
④過労死で親を亡くした遺児等を招請し、イベントを通じて心身のリフレッシュを図るほか、遺児及びその保護者を対象とした相談等を行う過労死遺児交流会
を実施する。</t>
    <phoneticPr fontId="5"/>
  </si>
  <si>
    <t>執行率を踏まえ、予算額の縮減を検討すること。一者応札となっている要因を分析し、事業内容の改善を図ること。</t>
    <phoneticPr fontId="5"/>
  </si>
  <si>
    <t>-</t>
    <phoneticPr fontId="5"/>
  </si>
  <si>
    <t>縮減</t>
  </si>
  <si>
    <t>令和３年度に、過労死等に関する調査研究を独立行政法人労働者健康安全機構による交付金事業としたことにより、減額となっている。令和４年度は、0454「働き方改革の実現に向けた労働時間の上限規制の定着による長時間労働の抑制等のための取組」から予算の効率的執行のために一部事業を統合したこと等により、全体としては増額となっているが、既存事業について減額をしている。</t>
    <rPh sb="0" eb="2">
      <t>レイワ</t>
    </rPh>
    <rPh sb="3" eb="5">
      <t>ネンド</t>
    </rPh>
    <rPh sb="7" eb="9">
      <t>カロウ</t>
    </rPh>
    <rPh sb="9" eb="10">
      <t>シ</t>
    </rPh>
    <rPh sb="10" eb="11">
      <t>トウ</t>
    </rPh>
    <rPh sb="12" eb="13">
      <t>カン</t>
    </rPh>
    <rPh sb="15" eb="17">
      <t>チョウサ</t>
    </rPh>
    <rPh sb="17" eb="19">
      <t>ケンキュウ</t>
    </rPh>
    <rPh sb="20" eb="22">
      <t>ドクリツ</t>
    </rPh>
    <rPh sb="22" eb="24">
      <t>ギョウセイ</t>
    </rPh>
    <rPh sb="24" eb="26">
      <t>ホウジン</t>
    </rPh>
    <rPh sb="26" eb="29">
      <t>ロウドウシャ</t>
    </rPh>
    <rPh sb="29" eb="31">
      <t>ケンコウ</t>
    </rPh>
    <rPh sb="31" eb="33">
      <t>アンゼン</t>
    </rPh>
    <rPh sb="33" eb="35">
      <t>キコウ</t>
    </rPh>
    <rPh sb="38" eb="41">
      <t>コウフキン</t>
    </rPh>
    <rPh sb="41" eb="43">
      <t>ジギョウ</t>
    </rPh>
    <rPh sb="52" eb="54">
      <t>ゲンガク</t>
    </rPh>
    <rPh sb="61" eb="63">
      <t>レイワ</t>
    </rPh>
    <rPh sb="64" eb="66">
      <t>ネンド</t>
    </rPh>
    <rPh sb="118" eb="120">
      <t>ヨサン</t>
    </rPh>
    <rPh sb="121" eb="124">
      <t>コウリツテキ</t>
    </rPh>
    <rPh sb="124" eb="126">
      <t>シッコウ</t>
    </rPh>
    <rPh sb="130" eb="132">
      <t>イチブ</t>
    </rPh>
    <rPh sb="132" eb="134">
      <t>ジギョウ</t>
    </rPh>
    <rPh sb="135" eb="137">
      <t>トウゴウ</t>
    </rPh>
    <rPh sb="141" eb="142">
      <t>トウ</t>
    </rPh>
    <rPh sb="146" eb="148">
      <t>ゼンタイ</t>
    </rPh>
    <rPh sb="152" eb="154">
      <t>ゾウガク</t>
    </rPh>
    <rPh sb="162" eb="164">
      <t>キソン</t>
    </rPh>
    <rPh sb="164" eb="166">
      <t>ジギョウ</t>
    </rPh>
    <rPh sb="170" eb="172">
      <t>ゲンガク</t>
    </rPh>
    <phoneticPr fontId="5"/>
  </si>
  <si>
    <t>0454「働き方改革の実現に向けた労働時間の上限規制の定着による長時間労働の抑制等のための取組」から予算の効率的執行のために一部事業を統合したこと等により、全体としては増額となっているが、執行率を踏まえ、既存事業について予算額の縮減を行っている。なお、一者応札を解消するために公示期間を長く確保し、提案書の作成に当たって参考となる前年度成果物の提供等により、応札しやすい環境を整えた。</t>
    <rPh sb="94" eb="96">
      <t>シッコウ</t>
    </rPh>
    <rPh sb="96" eb="97">
      <t>リツ</t>
    </rPh>
    <rPh sb="98" eb="99">
      <t>フ</t>
    </rPh>
    <rPh sb="110" eb="113">
      <t>ヨサンガク</t>
    </rPh>
    <rPh sb="117" eb="118">
      <t>オコナ</t>
    </rPh>
    <phoneticPr fontId="5"/>
  </si>
  <si>
    <t>過労死等の防止のための対策に関する大綱
（令和３年７月30日閣議決定）</t>
    <rPh sb="21" eb="23">
      <t>レイワ</t>
    </rPh>
    <phoneticPr fontId="5"/>
  </si>
  <si>
    <t>「過労死等防止対策推進法」（平成26年６月27日法律第100号）及び同法に基づき策定した「過労死等の防止のための対策に関する大綱」（令和３年７月30日閣議決定）を踏まえ、過労死等防止対策の一層の推進を図る。</t>
    <rPh sb="66" eb="68">
      <t>レイワ</t>
    </rPh>
    <phoneticPr fontId="5"/>
  </si>
  <si>
    <t>過労死等防止対策推進法に基づき定められた過労死等の防止のための対策に関する大綱（令和３年７月30日閣議決定）において、取り組む対策が定められており、優先度の高い事業となっている。</t>
    <rPh sb="12" eb="13">
      <t>モト</t>
    </rPh>
    <rPh sb="15" eb="16">
      <t>サダ</t>
    </rPh>
    <rPh sb="20" eb="23">
      <t>カロウシ</t>
    </rPh>
    <rPh sb="23" eb="24">
      <t>トウ</t>
    </rPh>
    <rPh sb="25" eb="27">
      <t>ボウシ</t>
    </rPh>
    <rPh sb="31" eb="33">
      <t>タイサク</t>
    </rPh>
    <rPh sb="34" eb="35">
      <t>カン</t>
    </rPh>
    <rPh sb="37" eb="39">
      <t>タイコウ</t>
    </rPh>
    <rPh sb="40" eb="42">
      <t>レイワ</t>
    </rPh>
    <rPh sb="43" eb="44">
      <t>ネン</t>
    </rPh>
    <rPh sb="44" eb="45">
      <t>ヘイネン</t>
    </rPh>
    <rPh sb="45" eb="46">
      <t>ガツ</t>
    </rPh>
    <rPh sb="48" eb="49">
      <t>ニチ</t>
    </rPh>
    <rPh sb="49" eb="51">
      <t>カクギ</t>
    </rPh>
    <rPh sb="51" eb="53">
      <t>ケッテイ</t>
    </rPh>
    <rPh sb="59" eb="60">
      <t>ト</t>
    </rPh>
    <rPh sb="61" eb="62">
      <t>ク</t>
    </rPh>
    <rPh sb="63" eb="65">
      <t>タイサク</t>
    </rPh>
    <rPh sb="66" eb="67">
      <t>サダ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</si>
</sst>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0" fillId="5" borderId="20"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90877</xdr:colOff>
      <xdr:row>748</xdr:row>
      <xdr:rowOff>244562</xdr:rowOff>
    </xdr:from>
    <xdr:to>
      <xdr:col>34</xdr:col>
      <xdr:colOff>61818</xdr:colOff>
      <xdr:row>750</xdr:row>
      <xdr:rowOff>300913</xdr:rowOff>
    </xdr:to>
    <xdr:sp macro="" textlink="">
      <xdr:nvSpPr>
        <xdr:cNvPr id="5" name="正方形/長方形 4"/>
        <xdr:cNvSpPr/>
      </xdr:nvSpPr>
      <xdr:spPr bwMode="auto">
        <a:xfrm>
          <a:off x="3867747" y="50437171"/>
          <a:ext cx="2952680" cy="76865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196472</xdr:colOff>
      <xdr:row>753</xdr:row>
      <xdr:rowOff>3505</xdr:rowOff>
    </xdr:from>
    <xdr:to>
      <xdr:col>26</xdr:col>
      <xdr:colOff>196472</xdr:colOff>
      <xdr:row>755</xdr:row>
      <xdr:rowOff>225305</xdr:rowOff>
    </xdr:to>
    <xdr:cxnSp macro="">
      <xdr:nvCxnSpPr>
        <xdr:cNvPr id="6" name="直線コネクタ 5"/>
        <xdr:cNvCxnSpPr>
          <a:stCxn id="12" idx="2"/>
        </xdr:cNvCxnSpPr>
      </xdr:nvCxnSpPr>
      <xdr:spPr bwMode="auto">
        <a:xfrm>
          <a:off x="5397122" y="47247505"/>
          <a:ext cx="0" cy="9266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12872</xdr:colOff>
      <xdr:row>755</xdr:row>
      <xdr:rowOff>236778</xdr:rowOff>
    </xdr:from>
    <xdr:to>
      <xdr:col>37</xdr:col>
      <xdr:colOff>124353</xdr:colOff>
      <xdr:row>755</xdr:row>
      <xdr:rowOff>247919</xdr:rowOff>
    </xdr:to>
    <xdr:cxnSp macro="">
      <xdr:nvCxnSpPr>
        <xdr:cNvPr id="7" name="直線コネクタ 6"/>
        <xdr:cNvCxnSpPr/>
      </xdr:nvCxnSpPr>
      <xdr:spPr bwMode="auto">
        <a:xfrm flipH="1">
          <a:off x="3213272" y="48185628"/>
          <a:ext cx="4312006" cy="1114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30903</xdr:colOff>
      <xdr:row>755</xdr:row>
      <xdr:rowOff>225305</xdr:rowOff>
    </xdr:from>
    <xdr:to>
      <xdr:col>16</xdr:col>
      <xdr:colOff>30903</xdr:colOff>
      <xdr:row>757</xdr:row>
      <xdr:rowOff>96183</xdr:rowOff>
    </xdr:to>
    <xdr:cxnSp macro="">
      <xdr:nvCxnSpPr>
        <xdr:cNvPr id="8" name="直線矢印コネクタ 7"/>
        <xdr:cNvCxnSpPr/>
      </xdr:nvCxnSpPr>
      <xdr:spPr bwMode="auto">
        <a:xfrm rot="5400000">
          <a:off x="2943439" y="48462019"/>
          <a:ext cx="57572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31753</xdr:colOff>
      <xdr:row>758</xdr:row>
      <xdr:rowOff>94321</xdr:rowOff>
    </xdr:from>
    <xdr:to>
      <xdr:col>19</xdr:col>
      <xdr:colOff>127003</xdr:colOff>
      <xdr:row>760</xdr:row>
      <xdr:rowOff>286082</xdr:rowOff>
    </xdr:to>
    <xdr:sp macro="" textlink="">
      <xdr:nvSpPr>
        <xdr:cNvPr id="9" name="正方形/長方形 8"/>
        <xdr:cNvSpPr/>
      </xdr:nvSpPr>
      <xdr:spPr bwMode="auto">
        <a:xfrm>
          <a:off x="2444753" y="54090488"/>
          <a:ext cx="1502833" cy="89026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　みずほ情報総研</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株式会社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38.1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37</xdr:col>
      <xdr:colOff>110463</xdr:colOff>
      <xdr:row>755</xdr:row>
      <xdr:rowOff>225304</xdr:rowOff>
    </xdr:from>
    <xdr:to>
      <xdr:col>37</xdr:col>
      <xdr:colOff>110463</xdr:colOff>
      <xdr:row>757</xdr:row>
      <xdr:rowOff>96182</xdr:rowOff>
    </xdr:to>
    <xdr:cxnSp macro="">
      <xdr:nvCxnSpPr>
        <xdr:cNvPr id="10" name="直線矢印コネクタ 9"/>
        <xdr:cNvCxnSpPr/>
      </xdr:nvCxnSpPr>
      <xdr:spPr bwMode="auto">
        <a:xfrm rot="5400000">
          <a:off x="7223524" y="48462018"/>
          <a:ext cx="57572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180204</xdr:colOff>
      <xdr:row>757</xdr:row>
      <xdr:rowOff>116207</xdr:rowOff>
    </xdr:from>
    <xdr:to>
      <xdr:col>20</xdr:col>
      <xdr:colOff>201846</xdr:colOff>
      <xdr:row>758</xdr:row>
      <xdr:rowOff>94321</xdr:rowOff>
    </xdr:to>
    <xdr:sp macro="" textlink="">
      <xdr:nvSpPr>
        <xdr:cNvPr id="11" name="正方形/長方形 10"/>
        <xdr:cNvSpPr/>
      </xdr:nvSpPr>
      <xdr:spPr bwMode="auto">
        <a:xfrm>
          <a:off x="2180454" y="48769907"/>
          <a:ext cx="2021892" cy="3305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19</xdr:col>
      <xdr:colOff>199824</xdr:colOff>
      <xdr:row>751</xdr:row>
      <xdr:rowOff>67302</xdr:rowOff>
    </xdr:from>
    <xdr:to>
      <xdr:col>33</xdr:col>
      <xdr:colOff>182183</xdr:colOff>
      <xdr:row>753</xdr:row>
      <xdr:rowOff>3505</xdr:rowOff>
    </xdr:to>
    <xdr:sp macro="" textlink="">
      <xdr:nvSpPr>
        <xdr:cNvPr id="12" name="大かっこ 11"/>
        <xdr:cNvSpPr/>
      </xdr:nvSpPr>
      <xdr:spPr bwMode="auto">
        <a:xfrm>
          <a:off x="4000299" y="46606452"/>
          <a:ext cx="2782709" cy="641053"/>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事業管理、受託者への指導</a:t>
          </a:r>
          <a:endParaRPr kumimoji="1" lang="en-US" sz="1100">
            <a:solidFill>
              <a:schemeClr val="tx1"/>
            </a:solidFill>
            <a:latin typeface="+mn-lt"/>
            <a:ea typeface="+mn-ea"/>
            <a:cs typeface="+mn-cs"/>
          </a:endParaRPr>
        </a:p>
      </xdr:txBody>
    </xdr:sp>
    <xdr:clientData/>
  </xdr:twoCellAnchor>
  <xdr:twoCellAnchor>
    <xdr:from>
      <xdr:col>34</xdr:col>
      <xdr:colOff>189727</xdr:colOff>
      <xdr:row>758</xdr:row>
      <xdr:rowOff>106228</xdr:rowOff>
    </xdr:from>
    <xdr:to>
      <xdr:col>41</xdr:col>
      <xdr:colOff>100656</xdr:colOff>
      <xdr:row>760</xdr:row>
      <xdr:rowOff>261234</xdr:rowOff>
    </xdr:to>
    <xdr:sp macro="" textlink="">
      <xdr:nvSpPr>
        <xdr:cNvPr id="13" name="正方形/長方形 12"/>
        <xdr:cNvSpPr/>
      </xdr:nvSpPr>
      <xdr:spPr bwMode="auto">
        <a:xfrm>
          <a:off x="6990577" y="49112353"/>
          <a:ext cx="1311104" cy="85985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Ｃ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プロセスユニーク</a:t>
          </a:r>
          <a:endParaRPr lang="ja-JP" altLang="ja-JP">
            <a:solidFill>
              <a:sysClr val="windowText" lastClr="000000"/>
            </a:solidFill>
            <a:effectLst/>
            <a:latin typeface="+mn-ea"/>
            <a:ea typeface="+mn-ea"/>
          </a:endParaRPr>
        </a:p>
        <a:p>
          <a:pPr algn="ctr"/>
          <a:r>
            <a:rPr kumimoji="1" lang="en-US" altLang="ja-JP" sz="1100">
              <a:solidFill>
                <a:sysClr val="windowText" lastClr="000000"/>
              </a:solidFill>
              <a:effectLst/>
              <a:latin typeface="+mn-ea"/>
              <a:ea typeface="+mn-ea"/>
              <a:cs typeface="+mn-cs"/>
            </a:rPr>
            <a:t>109.1</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34</xdr:col>
      <xdr:colOff>154007</xdr:colOff>
      <xdr:row>761</xdr:row>
      <xdr:rowOff>65914</xdr:rowOff>
    </xdr:from>
    <xdr:to>
      <xdr:col>41</xdr:col>
      <xdr:colOff>198968</xdr:colOff>
      <xdr:row>763</xdr:row>
      <xdr:rowOff>112253</xdr:rowOff>
    </xdr:to>
    <xdr:sp macro="" textlink="">
      <xdr:nvSpPr>
        <xdr:cNvPr id="14" name="大かっこ 13"/>
        <xdr:cNvSpPr/>
      </xdr:nvSpPr>
      <xdr:spPr bwMode="auto">
        <a:xfrm>
          <a:off x="6954857" y="50129314"/>
          <a:ext cx="1445136" cy="75118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シンポジウムの開催</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遺児交流会事業</a:t>
          </a:r>
          <a:endParaRPr kumimoji="1" lang="en-US" sz="1100">
            <a:solidFill>
              <a:schemeClr val="tx1"/>
            </a:solidFill>
            <a:latin typeface="+mn-lt"/>
            <a:ea typeface="+mn-ea"/>
            <a:cs typeface="+mn-cs"/>
          </a:endParaRPr>
        </a:p>
      </xdr:txBody>
    </xdr:sp>
    <xdr:clientData/>
  </xdr:twoCellAnchor>
  <xdr:twoCellAnchor>
    <xdr:from>
      <xdr:col>23</xdr:col>
      <xdr:colOff>82967</xdr:colOff>
      <xdr:row>758</xdr:row>
      <xdr:rowOff>74774</xdr:rowOff>
    </xdr:from>
    <xdr:to>
      <xdr:col>30</xdr:col>
      <xdr:colOff>74726</xdr:colOff>
      <xdr:row>760</xdr:row>
      <xdr:rowOff>266535</xdr:rowOff>
    </xdr:to>
    <xdr:sp macro="" textlink="">
      <xdr:nvSpPr>
        <xdr:cNvPr id="15" name="正方形/長方形 14"/>
        <xdr:cNvSpPr/>
      </xdr:nvSpPr>
      <xdr:spPr bwMode="auto">
        <a:xfrm>
          <a:off x="4683542" y="49080899"/>
          <a:ext cx="1391934" cy="89661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讀賣連合広告社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85.7</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23</xdr:col>
      <xdr:colOff>151889</xdr:colOff>
      <xdr:row>761</xdr:row>
      <xdr:rowOff>125447</xdr:rowOff>
    </xdr:from>
    <xdr:to>
      <xdr:col>30</xdr:col>
      <xdr:colOff>39007</xdr:colOff>
      <xdr:row>763</xdr:row>
      <xdr:rowOff>161774</xdr:rowOff>
    </xdr:to>
    <xdr:sp macro="" textlink="">
      <xdr:nvSpPr>
        <xdr:cNvPr id="16" name="大かっこ 15"/>
        <xdr:cNvSpPr/>
      </xdr:nvSpPr>
      <xdr:spPr bwMode="auto">
        <a:xfrm>
          <a:off x="4752464" y="50188847"/>
          <a:ext cx="1287293" cy="741177"/>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周知・啓発事業</a:t>
          </a:r>
          <a:endParaRPr kumimoji="1" lang="en-US" sz="1100">
            <a:solidFill>
              <a:schemeClr val="tx1"/>
            </a:solidFill>
            <a:latin typeface="+mn-lt"/>
            <a:ea typeface="+mn-ea"/>
            <a:cs typeface="+mn-cs"/>
          </a:endParaRPr>
        </a:p>
      </xdr:txBody>
    </xdr:sp>
    <xdr:clientData/>
  </xdr:twoCellAnchor>
  <xdr:twoCellAnchor>
    <xdr:from>
      <xdr:col>26</xdr:col>
      <xdr:colOff>200904</xdr:colOff>
      <xdr:row>755</xdr:row>
      <xdr:rowOff>249650</xdr:rowOff>
    </xdr:from>
    <xdr:to>
      <xdr:col>26</xdr:col>
      <xdr:colOff>200904</xdr:colOff>
      <xdr:row>757</xdr:row>
      <xdr:rowOff>120528</xdr:rowOff>
    </xdr:to>
    <xdr:cxnSp macro="">
      <xdr:nvCxnSpPr>
        <xdr:cNvPr id="17" name="直線矢印コネクタ 16"/>
        <xdr:cNvCxnSpPr/>
      </xdr:nvCxnSpPr>
      <xdr:spPr bwMode="auto">
        <a:xfrm rot="5400000">
          <a:off x="5144382" y="54064839"/>
          <a:ext cx="56937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61152</xdr:colOff>
      <xdr:row>749</xdr:row>
      <xdr:rowOff>195524</xdr:rowOff>
    </xdr:from>
    <xdr:to>
      <xdr:col>43</xdr:col>
      <xdr:colOff>112638</xdr:colOff>
      <xdr:row>749</xdr:row>
      <xdr:rowOff>207430</xdr:rowOff>
    </xdr:to>
    <xdr:cxnSp macro="">
      <xdr:nvCxnSpPr>
        <xdr:cNvPr id="18" name="直線コネクタ 17"/>
        <xdr:cNvCxnSpPr/>
      </xdr:nvCxnSpPr>
      <xdr:spPr bwMode="auto">
        <a:xfrm flipH="1" flipV="1">
          <a:off x="6862002" y="46029824"/>
          <a:ext cx="1851711" cy="11906"/>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112638</xdr:colOff>
      <xdr:row>749</xdr:row>
      <xdr:rowOff>207432</xdr:rowOff>
    </xdr:from>
    <xdr:to>
      <xdr:col>43</xdr:col>
      <xdr:colOff>112638</xdr:colOff>
      <xdr:row>750</xdr:row>
      <xdr:rowOff>271856</xdr:rowOff>
    </xdr:to>
    <xdr:cxnSp macro="">
      <xdr:nvCxnSpPr>
        <xdr:cNvPr id="19" name="直線矢印コネクタ 18"/>
        <xdr:cNvCxnSpPr/>
      </xdr:nvCxnSpPr>
      <xdr:spPr bwMode="auto">
        <a:xfrm>
          <a:off x="8713713" y="46041732"/>
          <a:ext cx="0" cy="41684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1813</xdr:colOff>
      <xdr:row>751</xdr:row>
      <xdr:rowOff>7663</xdr:rowOff>
    </xdr:from>
    <xdr:to>
      <xdr:col>46</xdr:col>
      <xdr:colOff>118687</xdr:colOff>
      <xdr:row>753</xdr:row>
      <xdr:rowOff>167432</xdr:rowOff>
    </xdr:to>
    <xdr:sp macro="" textlink="">
      <xdr:nvSpPr>
        <xdr:cNvPr id="20" name="正方形/長方形 19"/>
        <xdr:cNvSpPr/>
      </xdr:nvSpPr>
      <xdr:spPr bwMode="auto">
        <a:xfrm>
          <a:off x="8002813" y="46546813"/>
          <a:ext cx="1317024" cy="86461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Ｄ　委託先選定に係る事務費</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ea"/>
              <a:ea typeface="+mn-ea"/>
              <a:cs typeface="+mn-cs"/>
            </a:rPr>
            <a:t>0.1</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33</xdr:col>
      <xdr:colOff>159931</xdr:colOff>
      <xdr:row>757</xdr:row>
      <xdr:rowOff>132262</xdr:rowOff>
    </xdr:from>
    <xdr:to>
      <xdr:col>42</xdr:col>
      <xdr:colOff>199379</xdr:colOff>
      <xdr:row>758</xdr:row>
      <xdr:rowOff>110376</xdr:rowOff>
    </xdr:to>
    <xdr:sp macro="" textlink="">
      <xdr:nvSpPr>
        <xdr:cNvPr id="21" name="正方形/長方形 20"/>
        <xdr:cNvSpPr/>
      </xdr:nvSpPr>
      <xdr:spPr bwMode="auto">
        <a:xfrm>
          <a:off x="6760756" y="48785962"/>
          <a:ext cx="1839673" cy="3305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22</xdr:col>
      <xdr:colOff>62559</xdr:colOff>
      <xdr:row>757</xdr:row>
      <xdr:rowOff>117457</xdr:rowOff>
    </xdr:from>
    <xdr:to>
      <xdr:col>31</xdr:col>
      <xdr:colOff>92483</xdr:colOff>
      <xdr:row>758</xdr:row>
      <xdr:rowOff>95571</xdr:rowOff>
    </xdr:to>
    <xdr:sp macro="" textlink="">
      <xdr:nvSpPr>
        <xdr:cNvPr id="22" name="正方形/長方形 21"/>
        <xdr:cNvSpPr/>
      </xdr:nvSpPr>
      <xdr:spPr bwMode="auto">
        <a:xfrm>
          <a:off x="4463109" y="48771157"/>
          <a:ext cx="1830149" cy="3305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12</xdr:col>
      <xdr:colOff>102973</xdr:colOff>
      <xdr:row>761</xdr:row>
      <xdr:rowOff>128716</xdr:rowOff>
    </xdr:from>
    <xdr:to>
      <xdr:col>18</xdr:col>
      <xdr:colOff>196036</xdr:colOff>
      <xdr:row>763</xdr:row>
      <xdr:rowOff>165043</xdr:rowOff>
    </xdr:to>
    <xdr:sp macro="" textlink="">
      <xdr:nvSpPr>
        <xdr:cNvPr id="23" name="大かっこ 22"/>
        <xdr:cNvSpPr/>
      </xdr:nvSpPr>
      <xdr:spPr bwMode="auto">
        <a:xfrm>
          <a:off x="2503273" y="50192116"/>
          <a:ext cx="1293213" cy="741177"/>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調査研究</a:t>
          </a:r>
          <a:endParaRPr kumimoji="1"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G704" sqref="AG704:AX7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650</v>
      </c>
      <c r="AK2" s="191"/>
      <c r="AL2" s="191"/>
      <c r="AM2" s="191"/>
      <c r="AN2" s="83" t="s">
        <v>321</v>
      </c>
      <c r="AO2" s="191">
        <v>20</v>
      </c>
      <c r="AP2" s="191"/>
      <c r="AQ2" s="191"/>
      <c r="AR2" s="84" t="s">
        <v>624</v>
      </c>
      <c r="AS2" s="192">
        <v>504</v>
      </c>
      <c r="AT2" s="192"/>
      <c r="AU2" s="192"/>
      <c r="AV2" s="83" t="str">
        <f>IF(AW2="","","-")</f>
        <v/>
      </c>
      <c r="AW2" s="379"/>
      <c r="AX2" s="379"/>
    </row>
    <row r="3" spans="1:50" ht="21" customHeight="1" thickBot="1" x14ac:dyDescent="0.2">
      <c r="A3" s="509" t="s">
        <v>617</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625</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626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629</v>
      </c>
      <c r="H5" s="545"/>
      <c r="I5" s="545"/>
      <c r="J5" s="545"/>
      <c r="K5" s="545"/>
      <c r="L5" s="545"/>
      <c r="M5" s="546" t="s">
        <v>65</v>
      </c>
      <c r="N5" s="547"/>
      <c r="O5" s="547"/>
      <c r="P5" s="547"/>
      <c r="Q5" s="547"/>
      <c r="R5" s="548"/>
      <c r="S5" s="549" t="s">
        <v>630</v>
      </c>
      <c r="T5" s="545"/>
      <c r="U5" s="545"/>
      <c r="V5" s="545"/>
      <c r="W5" s="545"/>
      <c r="X5" s="550"/>
      <c r="Y5" s="703" t="s">
        <v>3</v>
      </c>
      <c r="Z5" s="704"/>
      <c r="AA5" s="704"/>
      <c r="AB5" s="704"/>
      <c r="AC5" s="704"/>
      <c r="AD5" s="705"/>
      <c r="AE5" s="706" t="s">
        <v>631</v>
      </c>
      <c r="AF5" s="706"/>
      <c r="AG5" s="706"/>
      <c r="AH5" s="706"/>
      <c r="AI5" s="706"/>
      <c r="AJ5" s="706"/>
      <c r="AK5" s="706"/>
      <c r="AL5" s="706"/>
      <c r="AM5" s="706"/>
      <c r="AN5" s="706"/>
      <c r="AO5" s="706"/>
      <c r="AP5" s="707"/>
      <c r="AQ5" s="708" t="s">
        <v>628</v>
      </c>
      <c r="AR5" s="709"/>
      <c r="AS5" s="709"/>
      <c r="AT5" s="709"/>
      <c r="AU5" s="709"/>
      <c r="AV5" s="709"/>
      <c r="AW5" s="709"/>
      <c r="AX5" s="710"/>
    </row>
    <row r="6" spans="1:50" ht="39" customHeight="1" x14ac:dyDescent="0.15">
      <c r="A6" s="713" t="s">
        <v>4</v>
      </c>
      <c r="B6" s="714"/>
      <c r="C6" s="714"/>
      <c r="D6" s="714"/>
      <c r="E6" s="714"/>
      <c r="F6" s="714"/>
      <c r="G6" s="861" t="str">
        <f>入力規則等!F39</f>
        <v>一般会計、労働保険特別会計労災勘定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649</v>
      </c>
      <c r="H7" s="814"/>
      <c r="I7" s="814"/>
      <c r="J7" s="814"/>
      <c r="K7" s="814"/>
      <c r="L7" s="814"/>
      <c r="M7" s="814"/>
      <c r="N7" s="814"/>
      <c r="O7" s="814"/>
      <c r="P7" s="814"/>
      <c r="Q7" s="814"/>
      <c r="R7" s="814"/>
      <c r="S7" s="814"/>
      <c r="T7" s="814"/>
      <c r="U7" s="814"/>
      <c r="V7" s="814"/>
      <c r="W7" s="814"/>
      <c r="X7" s="815"/>
      <c r="Y7" s="377" t="s">
        <v>304</v>
      </c>
      <c r="Z7" s="281"/>
      <c r="AA7" s="281"/>
      <c r="AB7" s="281"/>
      <c r="AC7" s="281"/>
      <c r="AD7" s="378"/>
      <c r="AE7" s="364" t="s">
        <v>720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0" t="s">
        <v>208</v>
      </c>
      <c r="B8" s="811"/>
      <c r="C8" s="811"/>
      <c r="D8" s="811"/>
      <c r="E8" s="811"/>
      <c r="F8" s="812"/>
      <c r="G8" s="203" t="str">
        <f>入力規則等!A27</f>
        <v>-</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6" t="str">
        <f>入力規則等!K13</f>
        <v>社会保障</v>
      </c>
      <c r="AF8" s="204"/>
      <c r="AG8" s="204"/>
      <c r="AH8" s="204"/>
      <c r="AI8" s="204"/>
      <c r="AJ8" s="204"/>
      <c r="AK8" s="204"/>
      <c r="AL8" s="204"/>
      <c r="AM8" s="204"/>
      <c r="AN8" s="204"/>
      <c r="AO8" s="204"/>
      <c r="AP8" s="204"/>
      <c r="AQ8" s="204"/>
      <c r="AR8" s="204"/>
      <c r="AS8" s="204"/>
      <c r="AT8" s="204"/>
      <c r="AU8" s="204"/>
      <c r="AV8" s="204"/>
      <c r="AW8" s="204"/>
      <c r="AX8" s="727"/>
    </row>
    <row r="9" spans="1:50" ht="58.5" customHeight="1" x14ac:dyDescent="0.15">
      <c r="A9" s="108" t="s">
        <v>23</v>
      </c>
      <c r="B9" s="109"/>
      <c r="C9" s="109"/>
      <c r="D9" s="109"/>
      <c r="E9" s="109"/>
      <c r="F9" s="109"/>
      <c r="G9" s="558" t="s">
        <v>721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6.75" customHeight="1" x14ac:dyDescent="0.15">
      <c r="A10" s="728" t="s">
        <v>29</v>
      </c>
      <c r="B10" s="729"/>
      <c r="C10" s="729"/>
      <c r="D10" s="729"/>
      <c r="E10" s="729"/>
      <c r="F10" s="729"/>
      <c r="G10" s="661" t="s">
        <v>714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0"/>
    </row>
    <row r="13" spans="1:50" ht="20.25" customHeight="1" x14ac:dyDescent="0.15">
      <c r="A13" s="105"/>
      <c r="B13" s="106"/>
      <c r="C13" s="106"/>
      <c r="D13" s="106"/>
      <c r="E13" s="106"/>
      <c r="F13" s="107"/>
      <c r="G13" s="731" t="s">
        <v>6</v>
      </c>
      <c r="H13" s="732"/>
      <c r="I13" s="624" t="s">
        <v>7</v>
      </c>
      <c r="J13" s="625"/>
      <c r="K13" s="625"/>
      <c r="L13" s="625"/>
      <c r="M13" s="625"/>
      <c r="N13" s="625"/>
      <c r="O13" s="626"/>
      <c r="P13" s="148">
        <v>287</v>
      </c>
      <c r="Q13" s="149"/>
      <c r="R13" s="149"/>
      <c r="S13" s="149"/>
      <c r="T13" s="149"/>
      <c r="U13" s="149"/>
      <c r="V13" s="150"/>
      <c r="W13" s="148">
        <v>277</v>
      </c>
      <c r="X13" s="149"/>
      <c r="Y13" s="149"/>
      <c r="Z13" s="149"/>
      <c r="AA13" s="149"/>
      <c r="AB13" s="149"/>
      <c r="AC13" s="150"/>
      <c r="AD13" s="148">
        <v>279</v>
      </c>
      <c r="AE13" s="149"/>
      <c r="AF13" s="149"/>
      <c r="AG13" s="149"/>
      <c r="AH13" s="149"/>
      <c r="AI13" s="149"/>
      <c r="AJ13" s="150"/>
      <c r="AK13" s="148">
        <v>197</v>
      </c>
      <c r="AL13" s="149"/>
      <c r="AM13" s="149"/>
      <c r="AN13" s="149"/>
      <c r="AO13" s="149"/>
      <c r="AP13" s="149"/>
      <c r="AQ13" s="150"/>
      <c r="AR13" s="145">
        <v>211</v>
      </c>
      <c r="AS13" s="146"/>
      <c r="AT13" s="146"/>
      <c r="AU13" s="146"/>
      <c r="AV13" s="146"/>
      <c r="AW13" s="146"/>
      <c r="AX13" s="376"/>
    </row>
    <row r="14" spans="1:50" ht="20.25" customHeight="1" x14ac:dyDescent="0.15">
      <c r="A14" s="105"/>
      <c r="B14" s="106"/>
      <c r="C14" s="106"/>
      <c r="D14" s="106"/>
      <c r="E14" s="106"/>
      <c r="F14" s="107"/>
      <c r="G14" s="733"/>
      <c r="H14" s="734"/>
      <c r="I14" s="561" t="s">
        <v>8</v>
      </c>
      <c r="J14" s="615"/>
      <c r="K14" s="615"/>
      <c r="L14" s="615"/>
      <c r="M14" s="615"/>
      <c r="N14" s="615"/>
      <c r="O14" s="616"/>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t="s">
        <v>632</v>
      </c>
      <c r="AL14" s="149"/>
      <c r="AM14" s="149"/>
      <c r="AN14" s="149"/>
      <c r="AO14" s="149"/>
      <c r="AP14" s="149"/>
      <c r="AQ14" s="150"/>
      <c r="AR14" s="651"/>
      <c r="AS14" s="651"/>
      <c r="AT14" s="651"/>
      <c r="AU14" s="651"/>
      <c r="AV14" s="651"/>
      <c r="AW14" s="651"/>
      <c r="AX14" s="652"/>
    </row>
    <row r="15" spans="1:50" ht="20.25" customHeight="1" x14ac:dyDescent="0.15">
      <c r="A15" s="105"/>
      <c r="B15" s="106"/>
      <c r="C15" s="106"/>
      <c r="D15" s="106"/>
      <c r="E15" s="106"/>
      <c r="F15" s="107"/>
      <c r="G15" s="733"/>
      <c r="H15" s="734"/>
      <c r="I15" s="561" t="s">
        <v>50</v>
      </c>
      <c r="J15" s="562"/>
      <c r="K15" s="562"/>
      <c r="L15" s="562"/>
      <c r="M15" s="562"/>
      <c r="N15" s="562"/>
      <c r="O15" s="563"/>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t="s">
        <v>653</v>
      </c>
      <c r="AL15" s="149"/>
      <c r="AM15" s="149"/>
      <c r="AN15" s="149"/>
      <c r="AO15" s="149"/>
      <c r="AP15" s="149"/>
      <c r="AQ15" s="150"/>
      <c r="AR15" s="148" t="s">
        <v>716</v>
      </c>
      <c r="AS15" s="149"/>
      <c r="AT15" s="149"/>
      <c r="AU15" s="149"/>
      <c r="AV15" s="149"/>
      <c r="AW15" s="149"/>
      <c r="AX15" s="614"/>
    </row>
    <row r="16" spans="1:50" ht="20.25" customHeight="1" x14ac:dyDescent="0.15">
      <c r="A16" s="105"/>
      <c r="B16" s="106"/>
      <c r="C16" s="106"/>
      <c r="D16" s="106"/>
      <c r="E16" s="106"/>
      <c r="F16" s="107"/>
      <c r="G16" s="733"/>
      <c r="H16" s="734"/>
      <c r="I16" s="561" t="s">
        <v>51</v>
      </c>
      <c r="J16" s="562"/>
      <c r="K16" s="562"/>
      <c r="L16" s="562"/>
      <c r="M16" s="562"/>
      <c r="N16" s="562"/>
      <c r="O16" s="563"/>
      <c r="P16" s="148" t="s">
        <v>632</v>
      </c>
      <c r="Q16" s="149"/>
      <c r="R16" s="149"/>
      <c r="S16" s="149"/>
      <c r="T16" s="149"/>
      <c r="U16" s="149"/>
      <c r="V16" s="150"/>
      <c r="W16" s="148" t="s">
        <v>632</v>
      </c>
      <c r="X16" s="149"/>
      <c r="Y16" s="149"/>
      <c r="Z16" s="149"/>
      <c r="AA16" s="149"/>
      <c r="AB16" s="149"/>
      <c r="AC16" s="150"/>
      <c r="AD16" s="148" t="s">
        <v>632</v>
      </c>
      <c r="AE16" s="149"/>
      <c r="AF16" s="149"/>
      <c r="AG16" s="149"/>
      <c r="AH16" s="149"/>
      <c r="AI16" s="149"/>
      <c r="AJ16" s="150"/>
      <c r="AK16" s="148" t="s">
        <v>632</v>
      </c>
      <c r="AL16" s="149"/>
      <c r="AM16" s="149"/>
      <c r="AN16" s="149"/>
      <c r="AO16" s="149"/>
      <c r="AP16" s="149"/>
      <c r="AQ16" s="150"/>
      <c r="AR16" s="664"/>
      <c r="AS16" s="665"/>
      <c r="AT16" s="665"/>
      <c r="AU16" s="665"/>
      <c r="AV16" s="665"/>
      <c r="AW16" s="665"/>
      <c r="AX16" s="666"/>
    </row>
    <row r="17" spans="1:50" ht="20.25" customHeight="1" x14ac:dyDescent="0.15">
      <c r="A17" s="105"/>
      <c r="B17" s="106"/>
      <c r="C17" s="106"/>
      <c r="D17" s="106"/>
      <c r="E17" s="106"/>
      <c r="F17" s="107"/>
      <c r="G17" s="733"/>
      <c r="H17" s="734"/>
      <c r="I17" s="561" t="s">
        <v>49</v>
      </c>
      <c r="J17" s="615"/>
      <c r="K17" s="615"/>
      <c r="L17" s="615"/>
      <c r="M17" s="615"/>
      <c r="N17" s="615"/>
      <c r="O17" s="616"/>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t="s">
        <v>632</v>
      </c>
      <c r="AL17" s="149"/>
      <c r="AM17" s="149"/>
      <c r="AN17" s="149"/>
      <c r="AO17" s="149"/>
      <c r="AP17" s="149"/>
      <c r="AQ17" s="150"/>
      <c r="AR17" s="374"/>
      <c r="AS17" s="374"/>
      <c r="AT17" s="374"/>
      <c r="AU17" s="374"/>
      <c r="AV17" s="374"/>
      <c r="AW17" s="374"/>
      <c r="AX17" s="375"/>
    </row>
    <row r="18" spans="1:50" ht="20.25" customHeight="1" x14ac:dyDescent="0.15">
      <c r="A18" s="105"/>
      <c r="B18" s="106"/>
      <c r="C18" s="106"/>
      <c r="D18" s="106"/>
      <c r="E18" s="106"/>
      <c r="F18" s="107"/>
      <c r="G18" s="735"/>
      <c r="H18" s="736"/>
      <c r="I18" s="723" t="s">
        <v>20</v>
      </c>
      <c r="J18" s="724"/>
      <c r="K18" s="724"/>
      <c r="L18" s="724"/>
      <c r="M18" s="724"/>
      <c r="N18" s="724"/>
      <c r="O18" s="725"/>
      <c r="P18" s="154">
        <f>SUM(P13:V17)</f>
        <v>287</v>
      </c>
      <c r="Q18" s="155"/>
      <c r="R18" s="155"/>
      <c r="S18" s="155"/>
      <c r="T18" s="155"/>
      <c r="U18" s="155"/>
      <c r="V18" s="156"/>
      <c r="W18" s="154">
        <f>SUM(W13:AC17)</f>
        <v>277</v>
      </c>
      <c r="X18" s="155"/>
      <c r="Y18" s="155"/>
      <c r="Z18" s="155"/>
      <c r="AA18" s="155"/>
      <c r="AB18" s="155"/>
      <c r="AC18" s="156"/>
      <c r="AD18" s="154">
        <f>SUM(AD13:AJ17)</f>
        <v>279</v>
      </c>
      <c r="AE18" s="155"/>
      <c r="AF18" s="155"/>
      <c r="AG18" s="155"/>
      <c r="AH18" s="155"/>
      <c r="AI18" s="155"/>
      <c r="AJ18" s="156"/>
      <c r="AK18" s="154">
        <f>SUM(AK13:AQ17)</f>
        <v>197</v>
      </c>
      <c r="AL18" s="155"/>
      <c r="AM18" s="155"/>
      <c r="AN18" s="155"/>
      <c r="AO18" s="155"/>
      <c r="AP18" s="155"/>
      <c r="AQ18" s="156"/>
      <c r="AR18" s="154">
        <f>SUM(AR13:AX17)</f>
        <v>211</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251</v>
      </c>
      <c r="Q19" s="149"/>
      <c r="R19" s="149"/>
      <c r="S19" s="149"/>
      <c r="T19" s="149"/>
      <c r="U19" s="149"/>
      <c r="V19" s="150"/>
      <c r="W19" s="148">
        <v>221</v>
      </c>
      <c r="X19" s="149"/>
      <c r="Y19" s="149"/>
      <c r="Z19" s="149"/>
      <c r="AA19" s="149"/>
      <c r="AB19" s="149"/>
      <c r="AC19" s="150"/>
      <c r="AD19" s="148">
        <v>233</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0.87456445993031362</v>
      </c>
      <c r="Q20" s="525"/>
      <c r="R20" s="525"/>
      <c r="S20" s="525"/>
      <c r="T20" s="525"/>
      <c r="U20" s="525"/>
      <c r="V20" s="525"/>
      <c r="W20" s="525">
        <f t="shared" ref="W20" si="0">IF(W18=0, "-", SUM(W19)/W18)</f>
        <v>0.79783393501805056</v>
      </c>
      <c r="X20" s="525"/>
      <c r="Y20" s="525"/>
      <c r="Z20" s="525"/>
      <c r="AA20" s="525"/>
      <c r="AB20" s="525"/>
      <c r="AC20" s="525"/>
      <c r="AD20" s="525">
        <f t="shared" ref="AD20" si="1">IF(AD18=0, "-", SUM(AD19)/AD18)</f>
        <v>0.83512544802867383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8" t="s">
        <v>272</v>
      </c>
      <c r="H21" s="909"/>
      <c r="I21" s="909"/>
      <c r="J21" s="909"/>
      <c r="K21" s="909"/>
      <c r="L21" s="909"/>
      <c r="M21" s="909"/>
      <c r="N21" s="909"/>
      <c r="O21" s="909"/>
      <c r="P21" s="525">
        <f>IF(P19=0, "-", SUM(P19)/SUM(P13,P14))</f>
        <v>0.87456445993031362</v>
      </c>
      <c r="Q21" s="525"/>
      <c r="R21" s="525"/>
      <c r="S21" s="525"/>
      <c r="T21" s="525"/>
      <c r="U21" s="525"/>
      <c r="V21" s="525"/>
      <c r="W21" s="525">
        <f t="shared" ref="W21" si="2">IF(W19=0, "-", SUM(W19)/SUM(W13,W14))</f>
        <v>0.79783393501805056</v>
      </c>
      <c r="X21" s="525"/>
      <c r="Y21" s="525"/>
      <c r="Z21" s="525"/>
      <c r="AA21" s="525"/>
      <c r="AB21" s="525"/>
      <c r="AC21" s="525"/>
      <c r="AD21" s="525">
        <f t="shared" ref="AD21" si="3">IF(AD19=0, "-", SUM(AD19)/SUM(AD13,AD14))</f>
        <v>0.83512544802867383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622</v>
      </c>
      <c r="B22" s="124"/>
      <c r="C22" s="124"/>
      <c r="D22" s="124"/>
      <c r="E22" s="124"/>
      <c r="F22" s="125"/>
      <c r="G22" s="114" t="s">
        <v>252</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7.75" customHeight="1" x14ac:dyDescent="0.15">
      <c r="A23" s="126"/>
      <c r="B23" s="127"/>
      <c r="C23" s="127"/>
      <c r="D23" s="127"/>
      <c r="E23" s="127"/>
      <c r="F23" s="128"/>
      <c r="G23" s="117" t="s">
        <v>651</v>
      </c>
      <c r="H23" s="118"/>
      <c r="I23" s="118"/>
      <c r="J23" s="118"/>
      <c r="K23" s="118"/>
      <c r="L23" s="118"/>
      <c r="M23" s="118"/>
      <c r="N23" s="118"/>
      <c r="O23" s="119"/>
      <c r="P23" s="145">
        <v>184</v>
      </c>
      <c r="Q23" s="146"/>
      <c r="R23" s="146"/>
      <c r="S23" s="146"/>
      <c r="T23" s="146"/>
      <c r="U23" s="146"/>
      <c r="V23" s="147"/>
      <c r="W23" s="145">
        <v>197</v>
      </c>
      <c r="X23" s="146"/>
      <c r="Y23" s="146"/>
      <c r="Z23" s="146"/>
      <c r="AA23" s="146"/>
      <c r="AB23" s="146"/>
      <c r="AC23" s="147"/>
      <c r="AD23" s="134" t="s">
        <v>718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7.75" customHeight="1" x14ac:dyDescent="0.15">
      <c r="A24" s="126"/>
      <c r="B24" s="127"/>
      <c r="C24" s="127"/>
      <c r="D24" s="127"/>
      <c r="E24" s="127"/>
      <c r="F24" s="128"/>
      <c r="G24" s="120" t="s">
        <v>652</v>
      </c>
      <c r="H24" s="121"/>
      <c r="I24" s="121"/>
      <c r="J24" s="121"/>
      <c r="K24" s="121"/>
      <c r="L24" s="121"/>
      <c r="M24" s="121"/>
      <c r="N24" s="121"/>
      <c r="O24" s="122"/>
      <c r="P24" s="148">
        <v>12</v>
      </c>
      <c r="Q24" s="149"/>
      <c r="R24" s="149"/>
      <c r="S24" s="149"/>
      <c r="T24" s="149"/>
      <c r="U24" s="149"/>
      <c r="V24" s="150"/>
      <c r="W24" s="148">
        <v>14</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7.75" customHeight="1" x14ac:dyDescent="0.15">
      <c r="A25" s="126"/>
      <c r="B25" s="127"/>
      <c r="C25" s="127"/>
      <c r="D25" s="127"/>
      <c r="E25" s="127"/>
      <c r="F25" s="128"/>
      <c r="G25" s="120" t="s">
        <v>655</v>
      </c>
      <c r="H25" s="121"/>
      <c r="I25" s="121"/>
      <c r="J25" s="121"/>
      <c r="K25" s="121"/>
      <c r="L25" s="121"/>
      <c r="M25" s="121"/>
      <c r="N25" s="121"/>
      <c r="O25" s="122"/>
      <c r="P25" s="148">
        <v>1</v>
      </c>
      <c r="Q25" s="149"/>
      <c r="R25" s="149"/>
      <c r="S25" s="149"/>
      <c r="T25" s="149"/>
      <c r="U25" s="149"/>
      <c r="V25" s="150"/>
      <c r="W25" s="148">
        <v>0.2</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7.7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7.7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7.7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-0.19999999999998863</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7.75" customHeight="1" thickBot="1" x14ac:dyDescent="0.2">
      <c r="A29" s="129"/>
      <c r="B29" s="130"/>
      <c r="C29" s="130"/>
      <c r="D29" s="130"/>
      <c r="E29" s="130"/>
      <c r="F29" s="131"/>
      <c r="G29" s="213" t="s">
        <v>253</v>
      </c>
      <c r="H29" s="214"/>
      <c r="I29" s="214"/>
      <c r="J29" s="214"/>
      <c r="K29" s="214"/>
      <c r="L29" s="214"/>
      <c r="M29" s="214"/>
      <c r="N29" s="214"/>
      <c r="O29" s="215"/>
      <c r="P29" s="148">
        <f>AK13</f>
        <v>197</v>
      </c>
      <c r="Q29" s="149"/>
      <c r="R29" s="149"/>
      <c r="S29" s="149"/>
      <c r="T29" s="149"/>
      <c r="U29" s="149"/>
      <c r="V29" s="150"/>
      <c r="W29" s="196">
        <f>AR13</f>
        <v>211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268</v>
      </c>
      <c r="B30" s="496"/>
      <c r="C30" s="496"/>
      <c r="D30" s="496"/>
      <c r="E30" s="496"/>
      <c r="F30" s="497"/>
      <c r="G30" s="636" t="s">
        <v>145</v>
      </c>
      <c r="H30" s="372"/>
      <c r="I30" s="372"/>
      <c r="J30" s="372"/>
      <c r="K30" s="372"/>
      <c r="L30" s="372"/>
      <c r="M30" s="372"/>
      <c r="N30" s="372"/>
      <c r="O30" s="565"/>
      <c r="P30" s="564" t="s">
        <v>58</v>
      </c>
      <c r="Q30" s="372"/>
      <c r="R30" s="372"/>
      <c r="S30" s="372"/>
      <c r="T30" s="372"/>
      <c r="U30" s="372"/>
      <c r="V30" s="372"/>
      <c r="W30" s="372"/>
      <c r="X30" s="565"/>
      <c r="Y30" s="451"/>
      <c r="Z30" s="452"/>
      <c r="AA30" s="453"/>
      <c r="AB30" s="367" t="s">
        <v>11</v>
      </c>
      <c r="AC30" s="368"/>
      <c r="AD30" s="369"/>
      <c r="AE30" s="367" t="s">
        <v>305</v>
      </c>
      <c r="AF30" s="368"/>
      <c r="AG30" s="368"/>
      <c r="AH30" s="369"/>
      <c r="AI30" s="370" t="s">
        <v>327</v>
      </c>
      <c r="AJ30" s="370"/>
      <c r="AK30" s="370"/>
      <c r="AL30" s="367"/>
      <c r="AM30" s="370" t="s">
        <v>424</v>
      </c>
      <c r="AN30" s="370"/>
      <c r="AO30" s="370"/>
      <c r="AP30" s="367"/>
      <c r="AQ30" s="627" t="s">
        <v>184</v>
      </c>
      <c r="AR30" s="628"/>
      <c r="AS30" s="628"/>
      <c r="AT30" s="629"/>
      <c r="AU30" s="372" t="s">
        <v>133</v>
      </c>
      <c r="AV30" s="372"/>
      <c r="AW30" s="372"/>
      <c r="AX30" s="373"/>
    </row>
    <row r="31" spans="1:50" ht="18.75" customHeight="1" x14ac:dyDescent="0.15">
      <c r="A31" s="498"/>
      <c r="B31" s="499"/>
      <c r="C31" s="499"/>
      <c r="D31" s="499"/>
      <c r="E31" s="499"/>
      <c r="F31" s="500"/>
      <c r="G31" s="553"/>
      <c r="H31" s="360"/>
      <c r="I31" s="360"/>
      <c r="J31" s="360"/>
      <c r="K31" s="360"/>
      <c r="L31" s="360"/>
      <c r="M31" s="360"/>
      <c r="N31" s="360"/>
      <c r="O31" s="554"/>
      <c r="P31" s="566"/>
      <c r="Q31" s="360"/>
      <c r="R31" s="360"/>
      <c r="S31" s="360"/>
      <c r="T31" s="360"/>
      <c r="U31" s="360"/>
      <c r="V31" s="360"/>
      <c r="W31" s="360"/>
      <c r="X31" s="554"/>
      <c r="Y31" s="454"/>
      <c r="Z31" s="455"/>
      <c r="AA31" s="456"/>
      <c r="AB31" s="317"/>
      <c r="AC31" s="318"/>
      <c r="AD31" s="319"/>
      <c r="AE31" s="317"/>
      <c r="AF31" s="318"/>
      <c r="AG31" s="318"/>
      <c r="AH31" s="319"/>
      <c r="AI31" s="371"/>
      <c r="AJ31" s="371"/>
      <c r="AK31" s="371"/>
      <c r="AL31" s="317"/>
      <c r="AM31" s="371"/>
      <c r="AN31" s="371"/>
      <c r="AO31" s="371"/>
      <c r="AP31" s="317"/>
      <c r="AQ31" s="216" t="s">
        <v>632</v>
      </c>
      <c r="AR31" s="163"/>
      <c r="AS31" s="164" t="s">
        <v>185</v>
      </c>
      <c r="AT31" s="187"/>
      <c r="AU31" s="256" t="s">
        <v>653</v>
      </c>
      <c r="AV31" s="256"/>
      <c r="AW31" s="360" t="s">
        <v>175</v>
      </c>
      <c r="AX31" s="361"/>
    </row>
    <row r="32" spans="1:50" ht="23.25" customHeight="1" x14ac:dyDescent="0.15">
      <c r="A32" s="501"/>
      <c r="B32" s="499"/>
      <c r="C32" s="499"/>
      <c r="D32" s="499"/>
      <c r="E32" s="499"/>
      <c r="F32" s="500"/>
      <c r="G32" s="526" t="s">
        <v>654</v>
      </c>
      <c r="H32" s="527"/>
      <c r="I32" s="527"/>
      <c r="J32" s="527"/>
      <c r="K32" s="527"/>
      <c r="L32" s="527"/>
      <c r="M32" s="527"/>
      <c r="N32" s="527"/>
      <c r="O32" s="528"/>
      <c r="P32" s="176" t="s">
        <v>633</v>
      </c>
      <c r="Q32" s="176"/>
      <c r="R32" s="176"/>
      <c r="S32" s="176"/>
      <c r="T32" s="176"/>
      <c r="U32" s="176"/>
      <c r="V32" s="176"/>
      <c r="W32" s="176"/>
      <c r="X32" s="218"/>
      <c r="Y32" s="324" t="s">
        <v>12</v>
      </c>
      <c r="Z32" s="535"/>
      <c r="AA32" s="536"/>
      <c r="AB32" s="537" t="s">
        <v>286</v>
      </c>
      <c r="AC32" s="537"/>
      <c r="AD32" s="537"/>
      <c r="AE32" s="348">
        <v>89.6</v>
      </c>
      <c r="AF32" s="349"/>
      <c r="AG32" s="349"/>
      <c r="AH32" s="349"/>
      <c r="AI32" s="348">
        <v>88.6</v>
      </c>
      <c r="AJ32" s="349"/>
      <c r="AK32" s="349"/>
      <c r="AL32" s="349"/>
      <c r="AM32" s="348" t="s">
        <v>653</v>
      </c>
      <c r="AN32" s="349"/>
      <c r="AO32" s="349"/>
      <c r="AP32" s="349"/>
      <c r="AQ32" s="151" t="s">
        <v>632</v>
      </c>
      <c r="AR32" s="152"/>
      <c r="AS32" s="152"/>
      <c r="AT32" s="153"/>
      <c r="AU32" s="349" t="s">
        <v>653</v>
      </c>
      <c r="AV32" s="349"/>
      <c r="AW32" s="349"/>
      <c r="AX32" s="350"/>
    </row>
    <row r="33" spans="1:51" ht="23.2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286</v>
      </c>
      <c r="AC33" s="508"/>
      <c r="AD33" s="508"/>
      <c r="AE33" s="348">
        <v>80</v>
      </c>
      <c r="AF33" s="349"/>
      <c r="AG33" s="349"/>
      <c r="AH33" s="349"/>
      <c r="AI33" s="348">
        <v>80</v>
      </c>
      <c r="AJ33" s="349"/>
      <c r="AK33" s="349"/>
      <c r="AL33" s="349"/>
      <c r="AM33" s="348" t="s">
        <v>653</v>
      </c>
      <c r="AN33" s="349"/>
      <c r="AO33" s="349"/>
      <c r="AP33" s="349"/>
      <c r="AQ33" s="151" t="s">
        <v>632</v>
      </c>
      <c r="AR33" s="152"/>
      <c r="AS33" s="152"/>
      <c r="AT33" s="153"/>
      <c r="AU33" s="349" t="s">
        <v>653</v>
      </c>
      <c r="AV33" s="349"/>
      <c r="AW33" s="349"/>
      <c r="AX33" s="350"/>
    </row>
    <row r="34" spans="1:51" ht="23.2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8">
        <v>112</v>
      </c>
      <c r="AF34" s="349"/>
      <c r="AG34" s="349"/>
      <c r="AH34" s="349"/>
      <c r="AI34" s="348">
        <v>110.8</v>
      </c>
      <c r="AJ34" s="349"/>
      <c r="AK34" s="349"/>
      <c r="AL34" s="349"/>
      <c r="AM34" s="348" t="s">
        <v>653</v>
      </c>
      <c r="AN34" s="349"/>
      <c r="AO34" s="349"/>
      <c r="AP34" s="349"/>
      <c r="AQ34" s="151" t="s">
        <v>632</v>
      </c>
      <c r="AR34" s="152"/>
      <c r="AS34" s="152"/>
      <c r="AT34" s="153"/>
      <c r="AU34" s="349" t="s">
        <v>653</v>
      </c>
      <c r="AV34" s="349"/>
      <c r="AW34" s="349"/>
      <c r="AX34" s="350"/>
    </row>
    <row r="35" spans="1:51" ht="23.25" customHeight="1" x14ac:dyDescent="0.15">
      <c r="A35" s="881" t="s">
        <v>295</v>
      </c>
      <c r="B35" s="882"/>
      <c r="C35" s="882"/>
      <c r="D35" s="882"/>
      <c r="E35" s="882"/>
      <c r="F35" s="883"/>
      <c r="G35" s="887" t="s">
        <v>634</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customHeight="1" x14ac:dyDescent="0.15">
      <c r="A37" s="630" t="s">
        <v>268</v>
      </c>
      <c r="B37" s="631"/>
      <c r="C37" s="631"/>
      <c r="D37" s="631"/>
      <c r="E37" s="631"/>
      <c r="F37" s="632"/>
      <c r="G37" s="551" t="s">
        <v>145</v>
      </c>
      <c r="H37" s="362"/>
      <c r="I37" s="362"/>
      <c r="J37" s="362"/>
      <c r="K37" s="362"/>
      <c r="L37" s="362"/>
      <c r="M37" s="362"/>
      <c r="N37" s="362"/>
      <c r="O37" s="552"/>
      <c r="P37" s="617" t="s">
        <v>58</v>
      </c>
      <c r="Q37" s="362"/>
      <c r="R37" s="362"/>
      <c r="S37" s="362"/>
      <c r="T37" s="362"/>
      <c r="U37" s="362"/>
      <c r="V37" s="362"/>
      <c r="W37" s="362"/>
      <c r="X37" s="552"/>
      <c r="Y37" s="618"/>
      <c r="Z37" s="619"/>
      <c r="AA37" s="620"/>
      <c r="AB37" s="621" t="s">
        <v>11</v>
      </c>
      <c r="AC37" s="622"/>
      <c r="AD37" s="623"/>
      <c r="AE37" s="320" t="s">
        <v>305</v>
      </c>
      <c r="AF37" s="320"/>
      <c r="AG37" s="320"/>
      <c r="AH37" s="320"/>
      <c r="AI37" s="320" t="s">
        <v>327</v>
      </c>
      <c r="AJ37" s="320"/>
      <c r="AK37" s="320"/>
      <c r="AL37" s="320"/>
      <c r="AM37" s="320" t="s">
        <v>424</v>
      </c>
      <c r="AN37" s="320"/>
      <c r="AO37" s="320"/>
      <c r="AP37" s="320"/>
      <c r="AQ37" s="252" t="s">
        <v>184</v>
      </c>
      <c r="AR37" s="253"/>
      <c r="AS37" s="253"/>
      <c r="AT37" s="254"/>
      <c r="AU37" s="362" t="s">
        <v>133</v>
      </c>
      <c r="AV37" s="362"/>
      <c r="AW37" s="362"/>
      <c r="AX37" s="363"/>
      <c r="AY37">
        <f>COUNTA($G$39)</f>
        <v>1</v>
      </c>
    </row>
    <row r="38" spans="1:51" ht="18.75" customHeight="1" x14ac:dyDescent="0.15">
      <c r="A38" s="498"/>
      <c r="B38" s="499"/>
      <c r="C38" s="499"/>
      <c r="D38" s="499"/>
      <c r="E38" s="499"/>
      <c r="F38" s="500"/>
      <c r="G38" s="553"/>
      <c r="H38" s="360"/>
      <c r="I38" s="360"/>
      <c r="J38" s="360"/>
      <c r="K38" s="360"/>
      <c r="L38" s="360"/>
      <c r="M38" s="360"/>
      <c r="N38" s="360"/>
      <c r="O38" s="554"/>
      <c r="P38" s="566"/>
      <c r="Q38" s="360"/>
      <c r="R38" s="360"/>
      <c r="S38" s="360"/>
      <c r="T38" s="360"/>
      <c r="U38" s="360"/>
      <c r="V38" s="360"/>
      <c r="W38" s="360"/>
      <c r="X38" s="554"/>
      <c r="Y38" s="454"/>
      <c r="Z38" s="455"/>
      <c r="AA38" s="456"/>
      <c r="AB38" s="317"/>
      <c r="AC38" s="318"/>
      <c r="AD38" s="319"/>
      <c r="AE38" s="320"/>
      <c r="AF38" s="320"/>
      <c r="AG38" s="320"/>
      <c r="AH38" s="320"/>
      <c r="AI38" s="320"/>
      <c r="AJ38" s="320"/>
      <c r="AK38" s="320"/>
      <c r="AL38" s="320"/>
      <c r="AM38" s="320"/>
      <c r="AN38" s="320"/>
      <c r="AO38" s="320"/>
      <c r="AP38" s="320"/>
      <c r="AQ38" s="216" t="s">
        <v>632</v>
      </c>
      <c r="AR38" s="163"/>
      <c r="AS38" s="164" t="s">
        <v>185</v>
      </c>
      <c r="AT38" s="187"/>
      <c r="AU38" s="256">
        <v>6</v>
      </c>
      <c r="AV38" s="256"/>
      <c r="AW38" s="360" t="s">
        <v>175</v>
      </c>
      <c r="AX38" s="361"/>
      <c r="AY38">
        <f>$AY$37</f>
        <v>1</v>
      </c>
    </row>
    <row r="39" spans="1:51" ht="26.25" customHeight="1" x14ac:dyDescent="0.15">
      <c r="A39" s="501"/>
      <c r="B39" s="499"/>
      <c r="C39" s="499"/>
      <c r="D39" s="499"/>
      <c r="E39" s="499"/>
      <c r="F39" s="500"/>
      <c r="G39" s="526" t="s">
        <v>635</v>
      </c>
      <c r="H39" s="527"/>
      <c r="I39" s="527"/>
      <c r="J39" s="527"/>
      <c r="K39" s="527"/>
      <c r="L39" s="527"/>
      <c r="M39" s="527"/>
      <c r="N39" s="527"/>
      <c r="O39" s="528"/>
      <c r="P39" s="176" t="s">
        <v>636</v>
      </c>
      <c r="Q39" s="176"/>
      <c r="R39" s="176"/>
      <c r="S39" s="176"/>
      <c r="T39" s="176"/>
      <c r="U39" s="176"/>
      <c r="V39" s="176"/>
      <c r="W39" s="176"/>
      <c r="X39" s="218"/>
      <c r="Y39" s="324" t="s">
        <v>12</v>
      </c>
      <c r="Z39" s="535"/>
      <c r="AA39" s="536"/>
      <c r="AB39" s="537" t="s">
        <v>286</v>
      </c>
      <c r="AC39" s="537"/>
      <c r="AD39" s="537"/>
      <c r="AE39" s="348" t="s">
        <v>632</v>
      </c>
      <c r="AF39" s="349"/>
      <c r="AG39" s="349"/>
      <c r="AH39" s="349"/>
      <c r="AI39" s="348" t="s">
        <v>632</v>
      </c>
      <c r="AJ39" s="349"/>
      <c r="AK39" s="349"/>
      <c r="AL39" s="349"/>
      <c r="AM39" s="348">
        <v>93.9</v>
      </c>
      <c r="AN39" s="349"/>
      <c r="AO39" s="349"/>
      <c r="AP39" s="349"/>
      <c r="AQ39" s="151" t="s">
        <v>632</v>
      </c>
      <c r="AR39" s="152"/>
      <c r="AS39" s="152"/>
      <c r="AT39" s="153"/>
      <c r="AU39" s="349" t="s">
        <v>632</v>
      </c>
      <c r="AV39" s="349"/>
      <c r="AW39" s="349"/>
      <c r="AX39" s="350"/>
      <c r="AY39">
        <f t="shared" ref="AY39:AY43" si="4">$AY$37</f>
        <v>1</v>
      </c>
    </row>
    <row r="40" spans="1:51" ht="26.25"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t="s">
        <v>286</v>
      </c>
      <c r="AC40" s="508"/>
      <c r="AD40" s="508"/>
      <c r="AE40" s="348" t="s">
        <v>632</v>
      </c>
      <c r="AF40" s="349"/>
      <c r="AG40" s="349"/>
      <c r="AH40" s="349"/>
      <c r="AI40" s="348" t="s">
        <v>632</v>
      </c>
      <c r="AJ40" s="349"/>
      <c r="AK40" s="349"/>
      <c r="AL40" s="349"/>
      <c r="AM40" s="348">
        <v>85</v>
      </c>
      <c r="AN40" s="349"/>
      <c r="AO40" s="349"/>
      <c r="AP40" s="349"/>
      <c r="AQ40" s="151" t="s">
        <v>632</v>
      </c>
      <c r="AR40" s="152"/>
      <c r="AS40" s="152"/>
      <c r="AT40" s="153"/>
      <c r="AU40" s="349">
        <v>85</v>
      </c>
      <c r="AV40" s="349"/>
      <c r="AW40" s="349"/>
      <c r="AX40" s="350"/>
      <c r="AY40">
        <f t="shared" si="4"/>
        <v>1</v>
      </c>
    </row>
    <row r="41" spans="1:51" ht="26.25"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8" t="s">
        <v>632</v>
      </c>
      <c r="AF41" s="349"/>
      <c r="AG41" s="349"/>
      <c r="AH41" s="349"/>
      <c r="AI41" s="348" t="s">
        <v>632</v>
      </c>
      <c r="AJ41" s="349"/>
      <c r="AK41" s="349"/>
      <c r="AL41" s="349"/>
      <c r="AM41" s="348">
        <v>110.5</v>
      </c>
      <c r="AN41" s="349"/>
      <c r="AO41" s="349"/>
      <c r="AP41" s="349"/>
      <c r="AQ41" s="151" t="s">
        <v>632</v>
      </c>
      <c r="AR41" s="152"/>
      <c r="AS41" s="152"/>
      <c r="AT41" s="153"/>
      <c r="AU41" s="349" t="s">
        <v>632</v>
      </c>
      <c r="AV41" s="349"/>
      <c r="AW41" s="349"/>
      <c r="AX41" s="350"/>
      <c r="AY41">
        <f t="shared" si="4"/>
        <v>1</v>
      </c>
    </row>
    <row r="42" spans="1:51" ht="23.25" customHeight="1" x14ac:dyDescent="0.15">
      <c r="A42" s="881" t="s">
        <v>295</v>
      </c>
      <c r="B42" s="882"/>
      <c r="C42" s="882"/>
      <c r="D42" s="882"/>
      <c r="E42" s="882"/>
      <c r="F42" s="883"/>
      <c r="G42" s="887" t="s">
        <v>634</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1</v>
      </c>
    </row>
    <row r="43" spans="1:51" ht="23.25" customHeight="1" thickBo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1</v>
      </c>
    </row>
    <row r="44" spans="1:51" ht="18.75" hidden="1" customHeight="1" x14ac:dyDescent="0.15">
      <c r="A44" s="630" t="s">
        <v>268</v>
      </c>
      <c r="B44" s="631"/>
      <c r="C44" s="631"/>
      <c r="D44" s="631"/>
      <c r="E44" s="631"/>
      <c r="F44" s="632"/>
      <c r="G44" s="551" t="s">
        <v>145</v>
      </c>
      <c r="H44" s="362"/>
      <c r="I44" s="362"/>
      <c r="J44" s="362"/>
      <c r="K44" s="362"/>
      <c r="L44" s="362"/>
      <c r="M44" s="362"/>
      <c r="N44" s="362"/>
      <c r="O44" s="552"/>
      <c r="P44" s="617" t="s">
        <v>58</v>
      </c>
      <c r="Q44" s="362"/>
      <c r="R44" s="362"/>
      <c r="S44" s="362"/>
      <c r="T44" s="362"/>
      <c r="U44" s="362"/>
      <c r="V44" s="362"/>
      <c r="W44" s="362"/>
      <c r="X44" s="552"/>
      <c r="Y44" s="618"/>
      <c r="Z44" s="619"/>
      <c r="AA44" s="620"/>
      <c r="AB44" s="621" t="s">
        <v>11</v>
      </c>
      <c r="AC44" s="622"/>
      <c r="AD44" s="623"/>
      <c r="AE44" s="320" t="s">
        <v>305</v>
      </c>
      <c r="AF44" s="320"/>
      <c r="AG44" s="320"/>
      <c r="AH44" s="320"/>
      <c r="AI44" s="320" t="s">
        <v>327</v>
      </c>
      <c r="AJ44" s="320"/>
      <c r="AK44" s="320"/>
      <c r="AL44" s="320"/>
      <c r="AM44" s="320" t="s">
        <v>424</v>
      </c>
      <c r="AN44" s="320"/>
      <c r="AO44" s="320"/>
      <c r="AP44" s="320"/>
      <c r="AQ44" s="252" t="s">
        <v>184</v>
      </c>
      <c r="AR44" s="253"/>
      <c r="AS44" s="253"/>
      <c r="AT44" s="254"/>
      <c r="AU44" s="362" t="s">
        <v>133</v>
      </c>
      <c r="AV44" s="362"/>
      <c r="AW44" s="362"/>
      <c r="AX44" s="363"/>
      <c r="AY44">
        <f>COUNTA($G$46)</f>
        <v>0</v>
      </c>
    </row>
    <row r="45" spans="1:51" ht="18.75" hidden="1" customHeight="1" x14ac:dyDescent="0.15">
      <c r="A45" s="498"/>
      <c r="B45" s="499"/>
      <c r="C45" s="499"/>
      <c r="D45" s="499"/>
      <c r="E45" s="499"/>
      <c r="F45" s="500"/>
      <c r="G45" s="553"/>
      <c r="H45" s="360"/>
      <c r="I45" s="360"/>
      <c r="J45" s="360"/>
      <c r="K45" s="360"/>
      <c r="L45" s="360"/>
      <c r="M45" s="360"/>
      <c r="N45" s="360"/>
      <c r="O45" s="554"/>
      <c r="P45" s="566"/>
      <c r="Q45" s="360"/>
      <c r="R45" s="360"/>
      <c r="S45" s="360"/>
      <c r="T45" s="360"/>
      <c r="U45" s="360"/>
      <c r="V45" s="360"/>
      <c r="W45" s="360"/>
      <c r="X45" s="554"/>
      <c r="Y45" s="454"/>
      <c r="Z45" s="455"/>
      <c r="AA45" s="456"/>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4" t="s">
        <v>12</v>
      </c>
      <c r="Z46" s="535"/>
      <c r="AA46" s="536"/>
      <c r="AB46" s="537"/>
      <c r="AC46" s="537"/>
      <c r="AD46" s="537"/>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1" t="s">
        <v>295</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8" t="s">
        <v>268</v>
      </c>
      <c r="B51" s="499"/>
      <c r="C51" s="499"/>
      <c r="D51" s="499"/>
      <c r="E51" s="499"/>
      <c r="F51" s="500"/>
      <c r="G51" s="551" t="s">
        <v>145</v>
      </c>
      <c r="H51" s="362"/>
      <c r="I51" s="362"/>
      <c r="J51" s="362"/>
      <c r="K51" s="362"/>
      <c r="L51" s="362"/>
      <c r="M51" s="362"/>
      <c r="N51" s="362"/>
      <c r="O51" s="552"/>
      <c r="P51" s="617" t="s">
        <v>58</v>
      </c>
      <c r="Q51" s="362"/>
      <c r="R51" s="362"/>
      <c r="S51" s="362"/>
      <c r="T51" s="362"/>
      <c r="U51" s="362"/>
      <c r="V51" s="362"/>
      <c r="W51" s="362"/>
      <c r="X51" s="552"/>
      <c r="Y51" s="618"/>
      <c r="Z51" s="619"/>
      <c r="AA51" s="620"/>
      <c r="AB51" s="621" t="s">
        <v>11</v>
      </c>
      <c r="AC51" s="622"/>
      <c r="AD51" s="623"/>
      <c r="AE51" s="320" t="s">
        <v>305</v>
      </c>
      <c r="AF51" s="320"/>
      <c r="AG51" s="320"/>
      <c r="AH51" s="320"/>
      <c r="AI51" s="320" t="s">
        <v>327</v>
      </c>
      <c r="AJ51" s="320"/>
      <c r="AK51" s="320"/>
      <c r="AL51" s="320"/>
      <c r="AM51" s="320" t="s">
        <v>424</v>
      </c>
      <c r="AN51" s="320"/>
      <c r="AO51" s="320"/>
      <c r="AP51" s="320"/>
      <c r="AQ51" s="252" t="s">
        <v>184</v>
      </c>
      <c r="AR51" s="253"/>
      <c r="AS51" s="253"/>
      <c r="AT51" s="254"/>
      <c r="AU51" s="358" t="s">
        <v>133</v>
      </c>
      <c r="AV51" s="358"/>
      <c r="AW51" s="358"/>
      <c r="AX51" s="359"/>
      <c r="AY51">
        <f>COUNTA($G$53)</f>
        <v>0</v>
      </c>
    </row>
    <row r="52" spans="1:51" ht="18.75" hidden="1" customHeight="1" x14ac:dyDescent="0.15">
      <c r="A52" s="498"/>
      <c r="B52" s="499"/>
      <c r="C52" s="499"/>
      <c r="D52" s="499"/>
      <c r="E52" s="499"/>
      <c r="F52" s="500"/>
      <c r="G52" s="553"/>
      <c r="H52" s="360"/>
      <c r="I52" s="360"/>
      <c r="J52" s="360"/>
      <c r="K52" s="360"/>
      <c r="L52" s="360"/>
      <c r="M52" s="360"/>
      <c r="N52" s="360"/>
      <c r="O52" s="554"/>
      <c r="P52" s="566"/>
      <c r="Q52" s="360"/>
      <c r="R52" s="360"/>
      <c r="S52" s="360"/>
      <c r="T52" s="360"/>
      <c r="U52" s="360"/>
      <c r="V52" s="360"/>
      <c r="W52" s="360"/>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4" t="s">
        <v>12</v>
      </c>
      <c r="Z53" s="535"/>
      <c r="AA53" s="536"/>
      <c r="AB53" s="537"/>
      <c r="AC53" s="537"/>
      <c r="AD53" s="5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1" t="s">
        <v>295</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8" t="s">
        <v>268</v>
      </c>
      <c r="B58" s="499"/>
      <c r="C58" s="499"/>
      <c r="D58" s="499"/>
      <c r="E58" s="499"/>
      <c r="F58" s="500"/>
      <c r="G58" s="551" t="s">
        <v>145</v>
      </c>
      <c r="H58" s="362"/>
      <c r="I58" s="362"/>
      <c r="J58" s="362"/>
      <c r="K58" s="362"/>
      <c r="L58" s="362"/>
      <c r="M58" s="362"/>
      <c r="N58" s="362"/>
      <c r="O58" s="552"/>
      <c r="P58" s="617" t="s">
        <v>58</v>
      </c>
      <c r="Q58" s="362"/>
      <c r="R58" s="362"/>
      <c r="S58" s="362"/>
      <c r="T58" s="362"/>
      <c r="U58" s="362"/>
      <c r="V58" s="362"/>
      <c r="W58" s="362"/>
      <c r="X58" s="552"/>
      <c r="Y58" s="618"/>
      <c r="Z58" s="619"/>
      <c r="AA58" s="620"/>
      <c r="AB58" s="621" t="s">
        <v>11</v>
      </c>
      <c r="AC58" s="622"/>
      <c r="AD58" s="623"/>
      <c r="AE58" s="320" t="s">
        <v>305</v>
      </c>
      <c r="AF58" s="320"/>
      <c r="AG58" s="320"/>
      <c r="AH58" s="320"/>
      <c r="AI58" s="320" t="s">
        <v>327</v>
      </c>
      <c r="AJ58" s="320"/>
      <c r="AK58" s="320"/>
      <c r="AL58" s="320"/>
      <c r="AM58" s="320" t="s">
        <v>424</v>
      </c>
      <c r="AN58" s="320"/>
      <c r="AO58" s="320"/>
      <c r="AP58" s="320"/>
      <c r="AQ58" s="252" t="s">
        <v>184</v>
      </c>
      <c r="AR58" s="253"/>
      <c r="AS58" s="253"/>
      <c r="AT58" s="254"/>
      <c r="AU58" s="358" t="s">
        <v>133</v>
      </c>
      <c r="AV58" s="358"/>
      <c r="AW58" s="358"/>
      <c r="AX58" s="359"/>
      <c r="AY58">
        <f>COUNTA($G$60)</f>
        <v>0</v>
      </c>
    </row>
    <row r="59" spans="1:51" ht="18.75" hidden="1" customHeight="1" x14ac:dyDescent="0.15">
      <c r="A59" s="498"/>
      <c r="B59" s="499"/>
      <c r="C59" s="499"/>
      <c r="D59" s="499"/>
      <c r="E59" s="499"/>
      <c r="F59" s="500"/>
      <c r="G59" s="553"/>
      <c r="H59" s="360"/>
      <c r="I59" s="360"/>
      <c r="J59" s="360"/>
      <c r="K59" s="360"/>
      <c r="L59" s="360"/>
      <c r="M59" s="360"/>
      <c r="N59" s="360"/>
      <c r="O59" s="554"/>
      <c r="P59" s="566"/>
      <c r="Q59" s="360"/>
      <c r="R59" s="360"/>
      <c r="S59" s="360"/>
      <c r="T59" s="360"/>
      <c r="U59" s="360"/>
      <c r="V59" s="360"/>
      <c r="W59" s="360"/>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4" t="s">
        <v>12</v>
      </c>
      <c r="Z60" s="535"/>
      <c r="AA60" s="536"/>
      <c r="AB60" s="537"/>
      <c r="AC60" s="537"/>
      <c r="AD60" s="5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1" t="s">
        <v>295</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2" t="s">
        <v>269</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264</v>
      </c>
      <c r="X65" s="854"/>
      <c r="Y65" s="857"/>
      <c r="Z65" s="857"/>
      <c r="AA65" s="858"/>
      <c r="AB65" s="851" t="s">
        <v>11</v>
      </c>
      <c r="AC65" s="847"/>
      <c r="AD65" s="848"/>
      <c r="AE65" s="320" t="s">
        <v>305</v>
      </c>
      <c r="AF65" s="320"/>
      <c r="AG65" s="320"/>
      <c r="AH65" s="320"/>
      <c r="AI65" s="320" t="s">
        <v>327</v>
      </c>
      <c r="AJ65" s="320"/>
      <c r="AK65" s="320"/>
      <c r="AL65" s="320"/>
      <c r="AM65" s="320" t="s">
        <v>424</v>
      </c>
      <c r="AN65" s="320"/>
      <c r="AO65" s="320"/>
      <c r="AP65" s="320"/>
      <c r="AQ65" s="200" t="s">
        <v>184</v>
      </c>
      <c r="AR65" s="184"/>
      <c r="AS65" s="184"/>
      <c r="AT65" s="185"/>
      <c r="AU65" s="961" t="s">
        <v>133</v>
      </c>
      <c r="AV65" s="961"/>
      <c r="AW65" s="961"/>
      <c r="AX65" s="962"/>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0"/>
      <c r="AF66" s="320"/>
      <c r="AG66" s="320"/>
      <c r="AH66" s="320"/>
      <c r="AI66" s="320"/>
      <c r="AJ66" s="320"/>
      <c r="AK66" s="320"/>
      <c r="AL66" s="320"/>
      <c r="AM66" s="320"/>
      <c r="AN66" s="320"/>
      <c r="AO66" s="320"/>
      <c r="AP66" s="320"/>
      <c r="AQ66" s="216"/>
      <c r="AR66" s="163"/>
      <c r="AS66" s="164" t="s">
        <v>185</v>
      </c>
      <c r="AT66" s="187"/>
      <c r="AU66" s="256"/>
      <c r="AV66" s="256"/>
      <c r="AW66" s="849" t="s">
        <v>267</v>
      </c>
      <c r="AX66" s="963"/>
      <c r="AY66">
        <f>$AY$65</f>
        <v>0</v>
      </c>
    </row>
    <row r="67" spans="1:51" ht="23.25" hidden="1" customHeight="1" x14ac:dyDescent="0.15">
      <c r="A67" s="835"/>
      <c r="B67" s="836"/>
      <c r="C67" s="836"/>
      <c r="D67" s="836"/>
      <c r="E67" s="836"/>
      <c r="F67" s="837"/>
      <c r="G67" s="964" t="s">
        <v>186</v>
      </c>
      <c r="H67" s="947"/>
      <c r="I67" s="948"/>
      <c r="J67" s="948"/>
      <c r="K67" s="948"/>
      <c r="L67" s="948"/>
      <c r="M67" s="948"/>
      <c r="N67" s="948"/>
      <c r="O67" s="949"/>
      <c r="P67" s="947"/>
      <c r="Q67" s="948"/>
      <c r="R67" s="948"/>
      <c r="S67" s="948"/>
      <c r="T67" s="948"/>
      <c r="U67" s="948"/>
      <c r="V67" s="949"/>
      <c r="W67" s="953"/>
      <c r="X67" s="954"/>
      <c r="Y67" s="933" t="s">
        <v>12</v>
      </c>
      <c r="Z67" s="933"/>
      <c r="AA67" s="934"/>
      <c r="AB67" s="935" t="s">
        <v>285</v>
      </c>
      <c r="AC67" s="935"/>
      <c r="AD67" s="935"/>
      <c r="AE67" s="348"/>
      <c r="AF67" s="349"/>
      <c r="AG67" s="349"/>
      <c r="AH67" s="349"/>
      <c r="AI67" s="348"/>
      <c r="AJ67" s="349"/>
      <c r="AK67" s="349"/>
      <c r="AL67" s="349"/>
      <c r="AM67" s="348"/>
      <c r="AN67" s="349"/>
      <c r="AO67" s="349"/>
      <c r="AP67" s="349"/>
      <c r="AQ67" s="348"/>
      <c r="AR67" s="349"/>
      <c r="AS67" s="349"/>
      <c r="AT67" s="800"/>
      <c r="AU67" s="349"/>
      <c r="AV67" s="349"/>
      <c r="AW67" s="349"/>
      <c r="AX67" s="350"/>
      <c r="AY67">
        <f t="shared" ref="AY67:AY72" si="8">$AY$65</f>
        <v>0</v>
      </c>
    </row>
    <row r="68" spans="1:51" ht="23.25" hidden="1" customHeight="1" x14ac:dyDescent="0.15">
      <c r="A68" s="835"/>
      <c r="B68" s="836"/>
      <c r="C68" s="836"/>
      <c r="D68" s="836"/>
      <c r="E68" s="836"/>
      <c r="F68" s="837"/>
      <c r="G68" s="923"/>
      <c r="H68" s="950"/>
      <c r="I68" s="951"/>
      <c r="J68" s="951"/>
      <c r="K68" s="951"/>
      <c r="L68" s="951"/>
      <c r="M68" s="951"/>
      <c r="N68" s="951"/>
      <c r="O68" s="952"/>
      <c r="P68" s="950"/>
      <c r="Q68" s="951"/>
      <c r="R68" s="951"/>
      <c r="S68" s="951"/>
      <c r="T68" s="951"/>
      <c r="U68" s="951"/>
      <c r="V68" s="952"/>
      <c r="W68" s="955"/>
      <c r="X68" s="956"/>
      <c r="Y68" s="115" t="s">
        <v>53</v>
      </c>
      <c r="Z68" s="115"/>
      <c r="AA68" s="116"/>
      <c r="AB68" s="959" t="s">
        <v>285</v>
      </c>
      <c r="AC68" s="959"/>
      <c r="AD68" s="959"/>
      <c r="AE68" s="348"/>
      <c r="AF68" s="349"/>
      <c r="AG68" s="349"/>
      <c r="AH68" s="349"/>
      <c r="AI68" s="348"/>
      <c r="AJ68" s="349"/>
      <c r="AK68" s="349"/>
      <c r="AL68" s="349"/>
      <c r="AM68" s="348"/>
      <c r="AN68" s="349"/>
      <c r="AO68" s="349"/>
      <c r="AP68" s="349"/>
      <c r="AQ68" s="348"/>
      <c r="AR68" s="349"/>
      <c r="AS68" s="349"/>
      <c r="AT68" s="800"/>
      <c r="AU68" s="349"/>
      <c r="AV68" s="349"/>
      <c r="AW68" s="349"/>
      <c r="AX68" s="350"/>
      <c r="AY68">
        <f t="shared" si="8"/>
        <v>0</v>
      </c>
    </row>
    <row r="69" spans="1:51" ht="23.25" hidden="1" customHeight="1" x14ac:dyDescent="0.15">
      <c r="A69" s="835"/>
      <c r="B69" s="836"/>
      <c r="C69" s="836"/>
      <c r="D69" s="836"/>
      <c r="E69" s="836"/>
      <c r="F69" s="837"/>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286</v>
      </c>
      <c r="AC69" s="960"/>
      <c r="AD69" s="960"/>
      <c r="AE69" s="356"/>
      <c r="AF69" s="357"/>
      <c r="AG69" s="357"/>
      <c r="AH69" s="357"/>
      <c r="AI69" s="356"/>
      <c r="AJ69" s="357"/>
      <c r="AK69" s="357"/>
      <c r="AL69" s="357"/>
      <c r="AM69" s="356"/>
      <c r="AN69" s="357"/>
      <c r="AO69" s="357"/>
      <c r="AP69" s="357"/>
      <c r="AQ69" s="348"/>
      <c r="AR69" s="349"/>
      <c r="AS69" s="349"/>
      <c r="AT69" s="800"/>
      <c r="AU69" s="349"/>
      <c r="AV69" s="349"/>
      <c r="AW69" s="349"/>
      <c r="AX69" s="350"/>
      <c r="AY69">
        <f t="shared" si="8"/>
        <v>0</v>
      </c>
    </row>
    <row r="70" spans="1:51" ht="23.25" hidden="1" customHeight="1" x14ac:dyDescent="0.15">
      <c r="A70" s="835" t="s">
        <v>273</v>
      </c>
      <c r="B70" s="836"/>
      <c r="C70" s="836"/>
      <c r="D70" s="836"/>
      <c r="E70" s="836"/>
      <c r="F70" s="837"/>
      <c r="G70" s="923" t="s">
        <v>187</v>
      </c>
      <c r="H70" s="924"/>
      <c r="I70" s="924"/>
      <c r="J70" s="924"/>
      <c r="K70" s="924"/>
      <c r="L70" s="924"/>
      <c r="M70" s="924"/>
      <c r="N70" s="924"/>
      <c r="O70" s="924"/>
      <c r="P70" s="924"/>
      <c r="Q70" s="924"/>
      <c r="R70" s="924"/>
      <c r="S70" s="924"/>
      <c r="T70" s="924"/>
      <c r="U70" s="924"/>
      <c r="V70" s="924"/>
      <c r="W70" s="927" t="s">
        <v>284</v>
      </c>
      <c r="X70" s="928"/>
      <c r="Y70" s="933" t="s">
        <v>12</v>
      </c>
      <c r="Z70" s="933"/>
      <c r="AA70" s="934"/>
      <c r="AB70" s="935" t="s">
        <v>285</v>
      </c>
      <c r="AC70" s="935"/>
      <c r="AD70" s="935"/>
      <c r="AE70" s="348"/>
      <c r="AF70" s="349"/>
      <c r="AG70" s="349"/>
      <c r="AH70" s="349"/>
      <c r="AI70" s="348"/>
      <c r="AJ70" s="349"/>
      <c r="AK70" s="349"/>
      <c r="AL70" s="349"/>
      <c r="AM70" s="348"/>
      <c r="AN70" s="349"/>
      <c r="AO70" s="349"/>
      <c r="AP70" s="349"/>
      <c r="AQ70" s="348"/>
      <c r="AR70" s="349"/>
      <c r="AS70" s="349"/>
      <c r="AT70" s="800"/>
      <c r="AU70" s="349"/>
      <c r="AV70" s="349"/>
      <c r="AW70" s="349"/>
      <c r="AX70" s="350"/>
      <c r="AY70">
        <f t="shared" si="8"/>
        <v>0</v>
      </c>
    </row>
    <row r="71" spans="1:51"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15" t="s">
        <v>53</v>
      </c>
      <c r="Z71" s="115"/>
      <c r="AA71" s="116"/>
      <c r="AB71" s="959" t="s">
        <v>285</v>
      </c>
      <c r="AC71" s="959"/>
      <c r="AD71" s="959"/>
      <c r="AE71" s="348"/>
      <c r="AF71" s="349"/>
      <c r="AG71" s="349"/>
      <c r="AH71" s="349"/>
      <c r="AI71" s="348"/>
      <c r="AJ71" s="349"/>
      <c r="AK71" s="349"/>
      <c r="AL71" s="349"/>
      <c r="AM71" s="348"/>
      <c r="AN71" s="349"/>
      <c r="AO71" s="349"/>
      <c r="AP71" s="349"/>
      <c r="AQ71" s="348"/>
      <c r="AR71" s="349"/>
      <c r="AS71" s="349"/>
      <c r="AT71" s="800"/>
      <c r="AU71" s="349"/>
      <c r="AV71" s="349"/>
      <c r="AW71" s="349"/>
      <c r="AX71" s="350"/>
      <c r="AY71">
        <f t="shared" si="8"/>
        <v>0</v>
      </c>
    </row>
    <row r="72" spans="1:51"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15" t="s">
        <v>13</v>
      </c>
      <c r="Z72" s="115"/>
      <c r="AA72" s="116"/>
      <c r="AB72" s="960" t="s">
        <v>286</v>
      </c>
      <c r="AC72" s="960"/>
      <c r="AD72" s="960"/>
      <c r="AE72" s="356"/>
      <c r="AF72" s="357"/>
      <c r="AG72" s="357"/>
      <c r="AH72" s="357"/>
      <c r="AI72" s="356"/>
      <c r="AJ72" s="357"/>
      <c r="AK72" s="357"/>
      <c r="AL72" s="357"/>
      <c r="AM72" s="356"/>
      <c r="AN72" s="357"/>
      <c r="AO72" s="357"/>
      <c r="AP72" s="922"/>
      <c r="AQ72" s="348"/>
      <c r="AR72" s="349"/>
      <c r="AS72" s="349"/>
      <c r="AT72" s="800"/>
      <c r="AU72" s="349"/>
      <c r="AV72" s="349"/>
      <c r="AW72" s="349"/>
      <c r="AX72" s="350"/>
      <c r="AY72">
        <f t="shared" si="8"/>
        <v>0</v>
      </c>
    </row>
    <row r="73" spans="1:51" ht="18.75" hidden="1" customHeight="1" x14ac:dyDescent="0.15">
      <c r="A73" s="821" t="s">
        <v>269</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0" t="s">
        <v>305</v>
      </c>
      <c r="AF73" s="320"/>
      <c r="AG73" s="320"/>
      <c r="AH73" s="320"/>
      <c r="AI73" s="320" t="s">
        <v>327</v>
      </c>
      <c r="AJ73" s="320"/>
      <c r="AK73" s="320"/>
      <c r="AL73" s="320"/>
      <c r="AM73" s="320" t="s">
        <v>424</v>
      </c>
      <c r="AN73" s="320"/>
      <c r="AO73" s="320"/>
      <c r="AP73" s="320"/>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4"/>
      <c r="B76" s="825"/>
      <c r="C76" s="825"/>
      <c r="D76" s="825"/>
      <c r="E76" s="825"/>
      <c r="F76" s="826"/>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4"/>
      <c r="B77" s="825"/>
      <c r="C77" s="825"/>
      <c r="D77" s="825"/>
      <c r="E77" s="825"/>
      <c r="F77" s="826"/>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6" t="s">
        <v>298</v>
      </c>
      <c r="B78" s="897"/>
      <c r="C78" s="897"/>
      <c r="D78" s="897"/>
      <c r="E78" s="894" t="s">
        <v>247</v>
      </c>
      <c r="F78" s="895"/>
      <c r="G78" s="45" t="s">
        <v>187</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263</v>
      </c>
      <c r="AP79" s="112"/>
      <c r="AQ79" s="112"/>
      <c r="AR79" s="62" t="s">
        <v>261</v>
      </c>
      <c r="AS79" s="111"/>
      <c r="AT79" s="112"/>
      <c r="AU79" s="112"/>
      <c r="AV79" s="112"/>
      <c r="AW79" s="112"/>
      <c r="AX79" s="113"/>
      <c r="AY79">
        <f>COUNTIF($AR$79,"☑")</f>
        <v>0</v>
      </c>
    </row>
    <row r="80" spans="1:51" ht="18.75" hidden="1" customHeight="1" x14ac:dyDescent="0.15">
      <c r="A80" s="505" t="s">
        <v>146</v>
      </c>
      <c r="B80" s="830" t="s">
        <v>260</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615</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06"/>
      <c r="B81" s="833"/>
      <c r="C81" s="538"/>
      <c r="D81" s="538"/>
      <c r="E81" s="538"/>
      <c r="F81" s="539"/>
      <c r="G81" s="360"/>
      <c r="H81" s="360"/>
      <c r="I81" s="360"/>
      <c r="J81" s="360"/>
      <c r="K81" s="360"/>
      <c r="L81" s="360"/>
      <c r="M81" s="360"/>
      <c r="N81" s="360"/>
      <c r="O81" s="360"/>
      <c r="P81" s="360"/>
      <c r="Q81" s="360"/>
      <c r="R81" s="360"/>
      <c r="S81" s="360"/>
      <c r="T81" s="360"/>
      <c r="U81" s="360"/>
      <c r="V81" s="360"/>
      <c r="W81" s="360"/>
      <c r="X81" s="360"/>
      <c r="Y81" s="360"/>
      <c r="Z81" s="360"/>
      <c r="AA81" s="554"/>
      <c r="AB81" s="56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0" t="s">
        <v>305</v>
      </c>
      <c r="AF85" s="320"/>
      <c r="AG85" s="320"/>
      <c r="AH85" s="320"/>
      <c r="AI85" s="320" t="s">
        <v>327</v>
      </c>
      <c r="AJ85" s="320"/>
      <c r="AK85" s="320"/>
      <c r="AL85" s="320"/>
      <c r="AM85" s="320" t="s">
        <v>424</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6"/>
      <c r="B86" s="538"/>
      <c r="C86" s="538"/>
      <c r="D86" s="538"/>
      <c r="E86" s="538"/>
      <c r="F86" s="539"/>
      <c r="G86" s="553"/>
      <c r="H86" s="360"/>
      <c r="I86" s="360"/>
      <c r="J86" s="360"/>
      <c r="K86" s="360"/>
      <c r="L86" s="360"/>
      <c r="M86" s="360"/>
      <c r="N86" s="360"/>
      <c r="O86" s="554"/>
      <c r="P86" s="566"/>
      <c r="Q86" s="360"/>
      <c r="R86" s="360"/>
      <c r="S86" s="360"/>
      <c r="T86" s="360"/>
      <c r="U86" s="360"/>
      <c r="V86" s="360"/>
      <c r="W86" s="360"/>
      <c r="X86" s="554"/>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5"/>
      <c r="R87" s="785"/>
      <c r="S87" s="785"/>
      <c r="T87" s="785"/>
      <c r="U87" s="785"/>
      <c r="V87" s="785"/>
      <c r="W87" s="785"/>
      <c r="X87" s="786"/>
      <c r="Y87" s="741" t="s">
        <v>61</v>
      </c>
      <c r="Z87" s="742"/>
      <c r="AA87" s="743"/>
      <c r="AB87" s="537"/>
      <c r="AC87" s="537"/>
      <c r="AD87" s="53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87"/>
      <c r="Q88" s="787"/>
      <c r="R88" s="787"/>
      <c r="S88" s="787"/>
      <c r="T88" s="787"/>
      <c r="U88" s="787"/>
      <c r="V88" s="787"/>
      <c r="W88" s="787"/>
      <c r="X88" s="788"/>
      <c r="Y88" s="718" t="s">
        <v>53</v>
      </c>
      <c r="Z88" s="719"/>
      <c r="AA88" s="720"/>
      <c r="AB88" s="508"/>
      <c r="AC88" s="508"/>
      <c r="AD88" s="50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89"/>
      <c r="Y89" s="718" t="s">
        <v>13</v>
      </c>
      <c r="Z89" s="719"/>
      <c r="AA89" s="720"/>
      <c r="AB89" s="447" t="s">
        <v>14</v>
      </c>
      <c r="AC89" s="447"/>
      <c r="AD89" s="44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0" t="s">
        <v>305</v>
      </c>
      <c r="AF90" s="320"/>
      <c r="AG90" s="320"/>
      <c r="AH90" s="320"/>
      <c r="AI90" s="320" t="s">
        <v>327</v>
      </c>
      <c r="AJ90" s="320"/>
      <c r="AK90" s="320"/>
      <c r="AL90" s="320"/>
      <c r="AM90" s="320" t="s">
        <v>424</v>
      </c>
      <c r="AN90" s="320"/>
      <c r="AO90" s="320"/>
      <c r="AP90" s="320"/>
      <c r="AQ90" s="200" t="s">
        <v>184</v>
      </c>
      <c r="AR90" s="184"/>
      <c r="AS90" s="184"/>
      <c r="AT90" s="185"/>
      <c r="AU90" s="354" t="s">
        <v>133</v>
      </c>
      <c r="AV90" s="354"/>
      <c r="AW90" s="354"/>
      <c r="AX90" s="355"/>
      <c r="AY90">
        <f>COUNTA($G$92)</f>
        <v>0</v>
      </c>
    </row>
    <row r="91" spans="1:60" ht="18.75" hidden="1" customHeight="1" x14ac:dyDescent="0.15">
      <c r="A91" s="506"/>
      <c r="B91" s="538"/>
      <c r="C91" s="538"/>
      <c r="D91" s="538"/>
      <c r="E91" s="538"/>
      <c r="F91" s="539"/>
      <c r="G91" s="553"/>
      <c r="H91" s="360"/>
      <c r="I91" s="360"/>
      <c r="J91" s="360"/>
      <c r="K91" s="360"/>
      <c r="L91" s="360"/>
      <c r="M91" s="360"/>
      <c r="N91" s="360"/>
      <c r="O91" s="554"/>
      <c r="P91" s="566"/>
      <c r="Q91" s="360"/>
      <c r="R91" s="360"/>
      <c r="S91" s="360"/>
      <c r="T91" s="360"/>
      <c r="U91" s="360"/>
      <c r="V91" s="360"/>
      <c r="W91" s="360"/>
      <c r="X91" s="554"/>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5"/>
      <c r="R92" s="785"/>
      <c r="S92" s="785"/>
      <c r="T92" s="785"/>
      <c r="U92" s="785"/>
      <c r="V92" s="785"/>
      <c r="W92" s="785"/>
      <c r="X92" s="786"/>
      <c r="Y92" s="741" t="s">
        <v>61</v>
      </c>
      <c r="Z92" s="742"/>
      <c r="AA92" s="743"/>
      <c r="AB92" s="537"/>
      <c r="AC92" s="537"/>
      <c r="AD92" s="53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87"/>
      <c r="Q93" s="787"/>
      <c r="R93" s="787"/>
      <c r="S93" s="787"/>
      <c r="T93" s="787"/>
      <c r="U93" s="787"/>
      <c r="V93" s="787"/>
      <c r="W93" s="787"/>
      <c r="X93" s="788"/>
      <c r="Y93" s="718" t="s">
        <v>53</v>
      </c>
      <c r="Z93" s="719"/>
      <c r="AA93" s="720"/>
      <c r="AB93" s="508"/>
      <c r="AC93" s="508"/>
      <c r="AD93" s="50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89"/>
      <c r="Y94" s="718" t="s">
        <v>13</v>
      </c>
      <c r="Z94" s="719"/>
      <c r="AA94" s="720"/>
      <c r="AB94" s="447" t="s">
        <v>14</v>
      </c>
      <c r="AC94" s="447"/>
      <c r="AD94" s="44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0" t="s">
        <v>305</v>
      </c>
      <c r="AF95" s="320"/>
      <c r="AG95" s="320"/>
      <c r="AH95" s="320"/>
      <c r="AI95" s="320" t="s">
        <v>327</v>
      </c>
      <c r="AJ95" s="320"/>
      <c r="AK95" s="320"/>
      <c r="AL95" s="320"/>
      <c r="AM95" s="320" t="s">
        <v>424</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0"/>
      <c r="I96" s="360"/>
      <c r="J96" s="360"/>
      <c r="K96" s="360"/>
      <c r="L96" s="360"/>
      <c r="M96" s="360"/>
      <c r="N96" s="360"/>
      <c r="O96" s="554"/>
      <c r="P96" s="566"/>
      <c r="Q96" s="360"/>
      <c r="R96" s="360"/>
      <c r="S96" s="360"/>
      <c r="T96" s="360"/>
      <c r="U96" s="360"/>
      <c r="V96" s="360"/>
      <c r="W96" s="360"/>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5"/>
      <c r="R97" s="785"/>
      <c r="S97" s="785"/>
      <c r="T97" s="785"/>
      <c r="U97" s="785"/>
      <c r="V97" s="785"/>
      <c r="W97" s="785"/>
      <c r="X97" s="786"/>
      <c r="Y97" s="741" t="s">
        <v>61</v>
      </c>
      <c r="Z97" s="742"/>
      <c r="AA97" s="743"/>
      <c r="AB97" s="389"/>
      <c r="AC97" s="390"/>
      <c r="AD97" s="391"/>
      <c r="AE97" s="348"/>
      <c r="AF97" s="349"/>
      <c r="AG97" s="349"/>
      <c r="AH97" s="800"/>
      <c r="AI97" s="348"/>
      <c r="AJ97" s="349"/>
      <c r="AK97" s="349"/>
      <c r="AL97" s="800"/>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87"/>
      <c r="Q98" s="787"/>
      <c r="R98" s="787"/>
      <c r="S98" s="787"/>
      <c r="T98" s="787"/>
      <c r="U98" s="787"/>
      <c r="V98" s="787"/>
      <c r="W98" s="787"/>
      <c r="X98" s="788"/>
      <c r="Y98" s="718" t="s">
        <v>53</v>
      </c>
      <c r="Z98" s="719"/>
      <c r="AA98" s="720"/>
      <c r="AB98" s="285"/>
      <c r="AC98" s="286"/>
      <c r="AD98" s="287"/>
      <c r="AE98" s="348"/>
      <c r="AF98" s="349"/>
      <c r="AG98" s="349"/>
      <c r="AH98" s="800"/>
      <c r="AI98" s="348"/>
      <c r="AJ98" s="349"/>
      <c r="AK98" s="349"/>
      <c r="AL98" s="800"/>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7"/>
      <c r="B99" s="864"/>
      <c r="C99" s="864"/>
      <c r="D99" s="864"/>
      <c r="E99" s="864"/>
      <c r="F99" s="865"/>
      <c r="G99" s="790"/>
      <c r="H99" s="233"/>
      <c r="I99" s="233"/>
      <c r="J99" s="233"/>
      <c r="K99" s="233"/>
      <c r="L99" s="233"/>
      <c r="M99" s="233"/>
      <c r="N99" s="233"/>
      <c r="O99" s="791"/>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270</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305</v>
      </c>
      <c r="AF100" s="808"/>
      <c r="AG100" s="808"/>
      <c r="AH100" s="809"/>
      <c r="AI100" s="807" t="s">
        <v>327</v>
      </c>
      <c r="AJ100" s="808"/>
      <c r="AK100" s="808"/>
      <c r="AL100" s="809"/>
      <c r="AM100" s="807" t="s">
        <v>424</v>
      </c>
      <c r="AN100" s="808"/>
      <c r="AO100" s="808"/>
      <c r="AP100" s="809"/>
      <c r="AQ100" s="910" t="s">
        <v>332</v>
      </c>
      <c r="AR100" s="911"/>
      <c r="AS100" s="911"/>
      <c r="AT100" s="912"/>
      <c r="AU100" s="910" t="s">
        <v>456</v>
      </c>
      <c r="AV100" s="911"/>
      <c r="AW100" s="911"/>
      <c r="AX100" s="913"/>
    </row>
    <row r="101" spans="1:60" ht="23.25" customHeight="1" x14ac:dyDescent="0.15">
      <c r="A101" s="477"/>
      <c r="B101" s="478"/>
      <c r="C101" s="478"/>
      <c r="D101" s="478"/>
      <c r="E101" s="478"/>
      <c r="F101" s="479"/>
      <c r="G101" s="176" t="s">
        <v>637</v>
      </c>
      <c r="H101" s="176"/>
      <c r="I101" s="176"/>
      <c r="J101" s="176"/>
      <c r="K101" s="176"/>
      <c r="L101" s="176"/>
      <c r="M101" s="176"/>
      <c r="N101" s="176"/>
      <c r="O101" s="176"/>
      <c r="P101" s="176"/>
      <c r="Q101" s="176"/>
      <c r="R101" s="176"/>
      <c r="S101" s="176"/>
      <c r="T101" s="176"/>
      <c r="U101" s="176"/>
      <c r="V101" s="176"/>
      <c r="W101" s="176"/>
      <c r="X101" s="218"/>
      <c r="Y101" s="799" t="s">
        <v>54</v>
      </c>
      <c r="Z101" s="704"/>
      <c r="AA101" s="705"/>
      <c r="AB101" s="537" t="s">
        <v>638</v>
      </c>
      <c r="AC101" s="537"/>
      <c r="AD101" s="537"/>
      <c r="AE101" s="343">
        <v>48</v>
      </c>
      <c r="AF101" s="343"/>
      <c r="AG101" s="343"/>
      <c r="AH101" s="343"/>
      <c r="AI101" s="343">
        <v>48</v>
      </c>
      <c r="AJ101" s="343"/>
      <c r="AK101" s="343"/>
      <c r="AL101" s="343"/>
      <c r="AM101" s="343">
        <v>48</v>
      </c>
      <c r="AN101" s="343"/>
      <c r="AO101" s="343"/>
      <c r="AP101" s="343"/>
      <c r="AQ101" s="343" t="s">
        <v>712</v>
      </c>
      <c r="AR101" s="343"/>
      <c r="AS101" s="343"/>
      <c r="AT101" s="343"/>
      <c r="AU101" s="348" t="s">
        <v>716</v>
      </c>
      <c r="AV101" s="349"/>
      <c r="AW101" s="349"/>
      <c r="AX101" s="350"/>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537" t="s">
        <v>638</v>
      </c>
      <c r="AC102" s="537"/>
      <c r="AD102" s="537"/>
      <c r="AE102" s="343">
        <v>48</v>
      </c>
      <c r="AF102" s="343"/>
      <c r="AG102" s="343"/>
      <c r="AH102" s="343"/>
      <c r="AI102" s="343">
        <v>48</v>
      </c>
      <c r="AJ102" s="343"/>
      <c r="AK102" s="343"/>
      <c r="AL102" s="343"/>
      <c r="AM102" s="343">
        <v>48</v>
      </c>
      <c r="AN102" s="343"/>
      <c r="AO102" s="343"/>
      <c r="AP102" s="343"/>
      <c r="AQ102" s="343">
        <v>48</v>
      </c>
      <c r="AR102" s="343"/>
      <c r="AS102" s="343"/>
      <c r="AT102" s="343"/>
      <c r="AU102" s="356">
        <v>48</v>
      </c>
      <c r="AV102" s="357"/>
      <c r="AW102" s="357"/>
      <c r="AX102" s="914"/>
    </row>
    <row r="103" spans="1:60" ht="31.5" customHeight="1" x14ac:dyDescent="0.15">
      <c r="A103" s="474" t="s">
        <v>270</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8" t="s">
        <v>11</v>
      </c>
      <c r="AC103" s="283"/>
      <c r="AD103" s="284"/>
      <c r="AE103" s="320" t="s">
        <v>305</v>
      </c>
      <c r="AF103" s="320"/>
      <c r="AG103" s="320"/>
      <c r="AH103" s="320"/>
      <c r="AI103" s="320" t="s">
        <v>327</v>
      </c>
      <c r="AJ103" s="320"/>
      <c r="AK103" s="320"/>
      <c r="AL103" s="320"/>
      <c r="AM103" s="320" t="s">
        <v>424</v>
      </c>
      <c r="AN103" s="320"/>
      <c r="AO103" s="320"/>
      <c r="AP103" s="320"/>
      <c r="AQ103" s="345" t="s">
        <v>332</v>
      </c>
      <c r="AR103" s="346"/>
      <c r="AS103" s="346"/>
      <c r="AT103" s="346"/>
      <c r="AU103" s="345" t="s">
        <v>456</v>
      </c>
      <c r="AV103" s="346"/>
      <c r="AW103" s="346"/>
      <c r="AX103" s="347"/>
      <c r="AY103">
        <f>COUNTA($G$104)</f>
        <v>1</v>
      </c>
    </row>
    <row r="104" spans="1:60" ht="23.25" customHeight="1" x14ac:dyDescent="0.15">
      <c r="A104" s="477"/>
      <c r="B104" s="478"/>
      <c r="C104" s="478"/>
      <c r="D104" s="478"/>
      <c r="E104" s="478"/>
      <c r="F104" s="479"/>
      <c r="G104" s="176" t="s">
        <v>639</v>
      </c>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t="s">
        <v>640</v>
      </c>
      <c r="AC104" s="458"/>
      <c r="AD104" s="459"/>
      <c r="AE104" s="343">
        <v>5646</v>
      </c>
      <c r="AF104" s="343"/>
      <c r="AG104" s="343"/>
      <c r="AH104" s="343"/>
      <c r="AI104" s="343">
        <v>5753</v>
      </c>
      <c r="AJ104" s="343"/>
      <c r="AK104" s="343"/>
      <c r="AL104" s="343"/>
      <c r="AM104" s="343">
        <v>3780</v>
      </c>
      <c r="AN104" s="343"/>
      <c r="AO104" s="343"/>
      <c r="AP104" s="343"/>
      <c r="AQ104" s="343" t="s">
        <v>712</v>
      </c>
      <c r="AR104" s="343"/>
      <c r="AS104" s="343"/>
      <c r="AT104" s="343"/>
      <c r="AU104" s="343" t="s">
        <v>716</v>
      </c>
      <c r="AV104" s="343"/>
      <c r="AW104" s="343"/>
      <c r="AX104" s="344"/>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9" t="s">
        <v>640</v>
      </c>
      <c r="AC105" s="390"/>
      <c r="AD105" s="391"/>
      <c r="AE105" s="343">
        <v>5120</v>
      </c>
      <c r="AF105" s="343"/>
      <c r="AG105" s="343"/>
      <c r="AH105" s="343"/>
      <c r="AI105" s="343">
        <v>5120</v>
      </c>
      <c r="AJ105" s="343"/>
      <c r="AK105" s="343"/>
      <c r="AL105" s="343"/>
      <c r="AM105" s="343">
        <v>1280</v>
      </c>
      <c r="AN105" s="343"/>
      <c r="AO105" s="343"/>
      <c r="AP105" s="343"/>
      <c r="AQ105" s="343">
        <v>1280</v>
      </c>
      <c r="AR105" s="343"/>
      <c r="AS105" s="343"/>
      <c r="AT105" s="343"/>
      <c r="AU105" s="343">
        <v>1280</v>
      </c>
      <c r="AV105" s="343"/>
      <c r="AW105" s="343"/>
      <c r="AX105" s="344"/>
      <c r="AY105">
        <f>$AY$103</f>
        <v>1</v>
      </c>
    </row>
    <row r="106" spans="1:60" ht="31.5" hidden="1" customHeight="1" x14ac:dyDescent="0.15">
      <c r="A106" s="474" t="s">
        <v>270</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8" t="s">
        <v>11</v>
      </c>
      <c r="AC106" s="283"/>
      <c r="AD106" s="284"/>
      <c r="AE106" s="320" t="s">
        <v>305</v>
      </c>
      <c r="AF106" s="320"/>
      <c r="AG106" s="320"/>
      <c r="AH106" s="320"/>
      <c r="AI106" s="320" t="s">
        <v>327</v>
      </c>
      <c r="AJ106" s="320"/>
      <c r="AK106" s="320"/>
      <c r="AL106" s="320"/>
      <c r="AM106" s="320" t="s">
        <v>424</v>
      </c>
      <c r="AN106" s="320"/>
      <c r="AO106" s="320"/>
      <c r="AP106" s="320"/>
      <c r="AQ106" s="345" t="s">
        <v>332</v>
      </c>
      <c r="AR106" s="346"/>
      <c r="AS106" s="346"/>
      <c r="AT106" s="346"/>
      <c r="AU106" s="345" t="s">
        <v>456</v>
      </c>
      <c r="AV106" s="346"/>
      <c r="AW106" s="346"/>
      <c r="AX106" s="347"/>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4" t="s">
        <v>270</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8" t="s">
        <v>11</v>
      </c>
      <c r="AC109" s="283"/>
      <c r="AD109" s="284"/>
      <c r="AE109" s="320" t="s">
        <v>305</v>
      </c>
      <c r="AF109" s="320"/>
      <c r="AG109" s="320"/>
      <c r="AH109" s="320"/>
      <c r="AI109" s="320" t="s">
        <v>327</v>
      </c>
      <c r="AJ109" s="320"/>
      <c r="AK109" s="320"/>
      <c r="AL109" s="320"/>
      <c r="AM109" s="320" t="s">
        <v>424</v>
      </c>
      <c r="AN109" s="320"/>
      <c r="AO109" s="320"/>
      <c r="AP109" s="320"/>
      <c r="AQ109" s="345" t="s">
        <v>332</v>
      </c>
      <c r="AR109" s="346"/>
      <c r="AS109" s="346"/>
      <c r="AT109" s="346"/>
      <c r="AU109" s="345" t="s">
        <v>456</v>
      </c>
      <c r="AV109" s="346"/>
      <c r="AW109" s="346"/>
      <c r="AX109" s="347"/>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4" t="s">
        <v>270</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8" t="s">
        <v>11</v>
      </c>
      <c r="AC112" s="283"/>
      <c r="AD112" s="284"/>
      <c r="AE112" s="320" t="s">
        <v>305</v>
      </c>
      <c r="AF112" s="320"/>
      <c r="AG112" s="320"/>
      <c r="AH112" s="320"/>
      <c r="AI112" s="320" t="s">
        <v>327</v>
      </c>
      <c r="AJ112" s="320"/>
      <c r="AK112" s="320"/>
      <c r="AL112" s="320"/>
      <c r="AM112" s="320" t="s">
        <v>424</v>
      </c>
      <c r="AN112" s="320"/>
      <c r="AO112" s="320"/>
      <c r="AP112" s="320"/>
      <c r="AQ112" s="345" t="s">
        <v>332</v>
      </c>
      <c r="AR112" s="346"/>
      <c r="AS112" s="346"/>
      <c r="AT112" s="346"/>
      <c r="AU112" s="345" t="s">
        <v>456</v>
      </c>
      <c r="AV112" s="346"/>
      <c r="AW112" s="346"/>
      <c r="AX112" s="347"/>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800"/>
      <c r="AU113" s="343"/>
      <c r="AV113" s="343"/>
      <c r="AW113" s="343"/>
      <c r="AX113" s="344"/>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9"/>
      <c r="AC114" s="390"/>
      <c r="AD114" s="391"/>
      <c r="AE114" s="351"/>
      <c r="AF114" s="351"/>
      <c r="AG114" s="351"/>
      <c r="AH114" s="351"/>
      <c r="AI114" s="351"/>
      <c r="AJ114" s="351"/>
      <c r="AK114" s="351"/>
      <c r="AL114" s="351"/>
      <c r="AM114" s="351"/>
      <c r="AN114" s="351"/>
      <c r="AO114" s="351"/>
      <c r="AP114" s="351"/>
      <c r="AQ114" s="348"/>
      <c r="AR114" s="349"/>
      <c r="AS114" s="349"/>
      <c r="AT114" s="800"/>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305</v>
      </c>
      <c r="AF115" s="320"/>
      <c r="AG115" s="320"/>
      <c r="AH115" s="320"/>
      <c r="AI115" s="320" t="s">
        <v>327</v>
      </c>
      <c r="AJ115" s="320"/>
      <c r="AK115" s="320"/>
      <c r="AL115" s="320"/>
      <c r="AM115" s="320" t="s">
        <v>424</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661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641</v>
      </c>
      <c r="AC116" s="286"/>
      <c r="AD116" s="287"/>
      <c r="AE116" s="343">
        <v>1908909</v>
      </c>
      <c r="AF116" s="343"/>
      <c r="AG116" s="343"/>
      <c r="AH116" s="343"/>
      <c r="AI116" s="343">
        <v>1842955</v>
      </c>
      <c r="AJ116" s="343"/>
      <c r="AK116" s="343"/>
      <c r="AL116" s="343"/>
      <c r="AM116" s="343">
        <v>2005813</v>
      </c>
      <c r="AN116" s="343"/>
      <c r="AO116" s="343"/>
      <c r="AP116" s="343"/>
      <c r="AQ116" s="348">
        <v>2022970</v>
      </c>
      <c r="AR116" s="349"/>
      <c r="AS116" s="349"/>
      <c r="AT116" s="349"/>
      <c r="AU116" s="349"/>
      <c r="AV116" s="349"/>
      <c r="AW116" s="349"/>
      <c r="AX116" s="350"/>
    </row>
    <row r="117" spans="1:51" ht="61.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658</v>
      </c>
      <c r="AC117" s="328"/>
      <c r="AD117" s="329"/>
      <c r="AE117" s="386" t="s">
        <v>656</v>
      </c>
      <c r="AF117" s="291"/>
      <c r="AG117" s="291"/>
      <c r="AH117" s="291"/>
      <c r="AI117" s="386" t="s">
        <v>657</v>
      </c>
      <c r="AJ117" s="291"/>
      <c r="AK117" s="291"/>
      <c r="AL117" s="291"/>
      <c r="AM117" s="386" t="s">
        <v>705</v>
      </c>
      <c r="AN117" s="291"/>
      <c r="AO117" s="291"/>
      <c r="AP117" s="291"/>
      <c r="AQ117" s="291" t="s">
        <v>702</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305</v>
      </c>
      <c r="AF118" s="320"/>
      <c r="AG118" s="320"/>
      <c r="AH118" s="320"/>
      <c r="AI118" s="320" t="s">
        <v>327</v>
      </c>
      <c r="AJ118" s="320"/>
      <c r="AK118" s="320"/>
      <c r="AL118" s="320"/>
      <c r="AM118" s="320" t="s">
        <v>424</v>
      </c>
      <c r="AN118" s="320"/>
      <c r="AO118" s="320"/>
      <c r="AP118" s="320"/>
      <c r="AQ118" s="321" t="s">
        <v>457</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642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641</v>
      </c>
      <c r="AC119" s="286"/>
      <c r="AD119" s="287"/>
      <c r="AE119" s="343">
        <v>9730368</v>
      </c>
      <c r="AF119" s="343"/>
      <c r="AG119" s="343"/>
      <c r="AH119" s="343"/>
      <c r="AI119" s="343">
        <v>9394176</v>
      </c>
      <c r="AJ119" s="343"/>
      <c r="AK119" s="343"/>
      <c r="AL119" s="343"/>
      <c r="AM119" s="343">
        <v>12896000</v>
      </c>
      <c r="AN119" s="343"/>
      <c r="AO119" s="343"/>
      <c r="AP119" s="343"/>
      <c r="AQ119" s="343">
        <v>11632454</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658</v>
      </c>
      <c r="AC120" s="328"/>
      <c r="AD120" s="329"/>
      <c r="AE120" s="386" t="s">
        <v>659</v>
      </c>
      <c r="AF120" s="291"/>
      <c r="AG120" s="291"/>
      <c r="AH120" s="291"/>
      <c r="AI120" s="386" t="s">
        <v>660</v>
      </c>
      <c r="AJ120" s="291"/>
      <c r="AK120" s="291"/>
      <c r="AL120" s="291"/>
      <c r="AM120" s="386" t="s">
        <v>706</v>
      </c>
      <c r="AN120" s="291"/>
      <c r="AO120" s="291"/>
      <c r="AP120" s="291"/>
      <c r="AQ120" s="291" t="s">
        <v>703</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305</v>
      </c>
      <c r="AF121" s="320"/>
      <c r="AG121" s="320"/>
      <c r="AH121" s="320"/>
      <c r="AI121" s="320" t="s">
        <v>327</v>
      </c>
      <c r="AJ121" s="320"/>
      <c r="AK121" s="320"/>
      <c r="AL121" s="320"/>
      <c r="AM121" s="320" t="s">
        <v>424</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277</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305</v>
      </c>
      <c r="AF124" s="320"/>
      <c r="AG124" s="320"/>
      <c r="AH124" s="320"/>
      <c r="AI124" s="320" t="s">
        <v>327</v>
      </c>
      <c r="AJ124" s="320"/>
      <c r="AK124" s="320"/>
      <c r="AL124" s="320"/>
      <c r="AM124" s="320" t="s">
        <v>424</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277</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305</v>
      </c>
      <c r="AF127" s="320"/>
      <c r="AG127" s="320"/>
      <c r="AH127" s="320"/>
      <c r="AI127" s="320" t="s">
        <v>327</v>
      </c>
      <c r="AJ127" s="320"/>
      <c r="AK127" s="320"/>
      <c r="AL127" s="320"/>
      <c r="AM127" s="320" t="s">
        <v>424</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277</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8" t="s">
        <v>320</v>
      </c>
      <c r="B130" s="976"/>
      <c r="C130" s="975" t="s">
        <v>188</v>
      </c>
      <c r="D130" s="976"/>
      <c r="E130" s="293" t="s">
        <v>217</v>
      </c>
      <c r="F130" s="294"/>
      <c r="G130" s="295" t="s">
        <v>643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9"/>
      <c r="B131" s="238"/>
      <c r="C131" s="237"/>
      <c r="D131" s="238"/>
      <c r="E131" s="224" t="s">
        <v>216</v>
      </c>
      <c r="F131" s="225"/>
      <c r="G131" s="222" t="s">
        <v>662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632</v>
      </c>
      <c r="AR133" s="256"/>
      <c r="AS133" s="164" t="s">
        <v>185</v>
      </c>
      <c r="AT133" s="187"/>
      <c r="AU133" s="163">
        <v>4</v>
      </c>
      <c r="AV133" s="163"/>
      <c r="AW133" s="164" t="s">
        <v>175</v>
      </c>
      <c r="AX133" s="165"/>
      <c r="AY133">
        <f>$AY$132</f>
        <v>1</v>
      </c>
    </row>
    <row r="134" spans="1:51" ht="39.75" customHeight="1" x14ac:dyDescent="0.15">
      <c r="A134" s="979"/>
      <c r="B134" s="238"/>
      <c r="C134" s="237"/>
      <c r="D134" s="238"/>
      <c r="E134" s="237"/>
      <c r="F134" s="299"/>
      <c r="G134" s="217" t="s">
        <v>663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v>909</v>
      </c>
      <c r="AF134" s="152"/>
      <c r="AG134" s="152"/>
      <c r="AH134" s="152"/>
      <c r="AI134" s="251">
        <v>845</v>
      </c>
      <c r="AJ134" s="152"/>
      <c r="AK134" s="152"/>
      <c r="AL134" s="152"/>
      <c r="AM134" s="251">
        <v>802</v>
      </c>
      <c r="AN134" s="152"/>
      <c r="AO134" s="152"/>
      <c r="AP134" s="152"/>
      <c r="AQ134" s="251" t="s">
        <v>632</v>
      </c>
      <c r="AR134" s="152"/>
      <c r="AS134" s="152"/>
      <c r="AT134" s="152"/>
      <c r="AU134" s="251" t="s">
        <v>632</v>
      </c>
      <c r="AV134" s="152"/>
      <c r="AW134" s="152"/>
      <c r="AX134" s="193"/>
      <c r="AY134">
        <f t="shared" ref="AY134:AY135" si="13">$AY$132</f>
        <v>1</v>
      </c>
    </row>
    <row r="135" spans="1:51" ht="39.75" customHeight="1" x14ac:dyDescent="0.15">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640</v>
      </c>
      <c r="AC135" s="160"/>
      <c r="AD135" s="160"/>
      <c r="AE135" s="251">
        <v>948</v>
      </c>
      <c r="AF135" s="152"/>
      <c r="AG135" s="152"/>
      <c r="AH135" s="152"/>
      <c r="AI135" s="251">
        <v>919</v>
      </c>
      <c r="AJ135" s="152"/>
      <c r="AK135" s="152"/>
      <c r="AL135" s="152"/>
      <c r="AM135" s="251">
        <v>889</v>
      </c>
      <c r="AN135" s="152"/>
      <c r="AO135" s="152"/>
      <c r="AP135" s="152"/>
      <c r="AQ135" s="251" t="s">
        <v>632</v>
      </c>
      <c r="AR135" s="152"/>
      <c r="AS135" s="152"/>
      <c r="AT135" s="152"/>
      <c r="AU135" s="251">
        <v>831</v>
      </c>
      <c r="AV135" s="152"/>
      <c r="AW135" s="152"/>
      <c r="AX135" s="193"/>
      <c r="AY135">
        <f t="shared" si="13"/>
        <v>1</v>
      </c>
    </row>
    <row r="136" spans="1:51" ht="18.75"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632</v>
      </c>
      <c r="AR137" s="256"/>
      <c r="AS137" s="164" t="s">
        <v>185</v>
      </c>
      <c r="AT137" s="187"/>
      <c r="AU137" s="163">
        <v>4</v>
      </c>
      <c r="AV137" s="163"/>
      <c r="AW137" s="164" t="s">
        <v>175</v>
      </c>
      <c r="AX137" s="165"/>
      <c r="AY137">
        <f>$AY$136</f>
        <v>1</v>
      </c>
    </row>
    <row r="138" spans="1:51" ht="39.75" customHeight="1" x14ac:dyDescent="0.15">
      <c r="A138" s="979"/>
      <c r="B138" s="238"/>
      <c r="C138" s="237"/>
      <c r="D138" s="238"/>
      <c r="E138" s="237"/>
      <c r="F138" s="299"/>
      <c r="G138" s="217" t="s">
        <v>664</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640</v>
      </c>
      <c r="AC138" s="209"/>
      <c r="AD138" s="209"/>
      <c r="AE138" s="251">
        <v>127329</v>
      </c>
      <c r="AF138" s="152"/>
      <c r="AG138" s="152"/>
      <c r="AH138" s="152"/>
      <c r="AI138" s="251">
        <v>125611</v>
      </c>
      <c r="AJ138" s="152"/>
      <c r="AK138" s="152"/>
      <c r="AL138" s="152"/>
      <c r="AM138" s="251">
        <v>131156</v>
      </c>
      <c r="AN138" s="152"/>
      <c r="AO138" s="152"/>
      <c r="AP138" s="152"/>
      <c r="AQ138" s="251" t="s">
        <v>632</v>
      </c>
      <c r="AR138" s="152"/>
      <c r="AS138" s="152"/>
      <c r="AT138" s="152"/>
      <c r="AU138" s="251" t="s">
        <v>632</v>
      </c>
      <c r="AV138" s="152"/>
      <c r="AW138" s="152"/>
      <c r="AX138" s="193"/>
      <c r="AY138">
        <f t="shared" ref="AY138:AY139" si="14">$AY$136</f>
        <v>1</v>
      </c>
    </row>
    <row r="139" spans="1:51" ht="39.75"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640</v>
      </c>
      <c r="AC139" s="160"/>
      <c r="AD139" s="160"/>
      <c r="AE139" s="251">
        <v>119255</v>
      </c>
      <c r="AF139" s="152"/>
      <c r="AG139" s="152"/>
      <c r="AH139" s="152"/>
      <c r="AI139" s="251">
        <v>118050</v>
      </c>
      <c r="AJ139" s="152"/>
      <c r="AK139" s="152"/>
      <c r="AL139" s="152"/>
      <c r="AM139" s="251">
        <v>116846</v>
      </c>
      <c r="AN139" s="152"/>
      <c r="AO139" s="152"/>
      <c r="AP139" s="152"/>
      <c r="AQ139" s="251" t="s">
        <v>632</v>
      </c>
      <c r="AR139" s="152"/>
      <c r="AS139" s="152"/>
      <c r="AT139" s="152"/>
      <c r="AU139" s="251">
        <v>114437</v>
      </c>
      <c r="AV139" s="152"/>
      <c r="AW139" s="152"/>
      <c r="AX139" s="193"/>
      <c r="AY139">
        <f t="shared" si="14"/>
        <v>1</v>
      </c>
    </row>
    <row r="140" spans="1:51" ht="18.75" hidden="1"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9"/>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9"/>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9"/>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9"/>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31.5" customHeight="1" x14ac:dyDescent="0.15">
      <c r="A188" s="979"/>
      <c r="B188" s="238"/>
      <c r="C188" s="237"/>
      <c r="D188" s="238"/>
      <c r="E188" s="175" t="s">
        <v>707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1.5" customHeight="1" thickBot="1" x14ac:dyDescent="0.2">
      <c r="A189" s="979"/>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customHeight="1" x14ac:dyDescent="0.15">
      <c r="A190" s="979"/>
      <c r="B190" s="238"/>
      <c r="C190" s="237"/>
      <c r="D190" s="238"/>
      <c r="E190" s="293" t="s">
        <v>217</v>
      </c>
      <c r="F190" s="294"/>
      <c r="G190" s="295" t="s">
        <v>665</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79"/>
      <c r="B191" s="238"/>
      <c r="C191" s="237"/>
      <c r="D191" s="238"/>
      <c r="E191" s="224" t="s">
        <v>216</v>
      </c>
      <c r="F191" s="225"/>
      <c r="G191" s="222" t="s">
        <v>666</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1</v>
      </c>
    </row>
    <row r="193" spans="1:51" ht="18.75"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t="s">
        <v>653</v>
      </c>
      <c r="AR193" s="256"/>
      <c r="AS193" s="164" t="s">
        <v>185</v>
      </c>
      <c r="AT193" s="187"/>
      <c r="AU193" s="163" t="s">
        <v>653</v>
      </c>
      <c r="AV193" s="163"/>
      <c r="AW193" s="164" t="s">
        <v>175</v>
      </c>
      <c r="AX193" s="165"/>
      <c r="AY193">
        <f>$AY$192</f>
        <v>1</v>
      </c>
    </row>
    <row r="194" spans="1:51" ht="39.75" customHeight="1" x14ac:dyDescent="0.15">
      <c r="A194" s="979"/>
      <c r="B194" s="238"/>
      <c r="C194" s="237"/>
      <c r="D194" s="238"/>
      <c r="E194" s="237"/>
      <c r="F194" s="299"/>
      <c r="G194" s="217" t="s">
        <v>653</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t="s">
        <v>653</v>
      </c>
      <c r="AC194" s="209"/>
      <c r="AD194" s="209"/>
      <c r="AE194" s="251" t="s">
        <v>653</v>
      </c>
      <c r="AF194" s="152"/>
      <c r="AG194" s="152"/>
      <c r="AH194" s="152"/>
      <c r="AI194" s="251" t="s">
        <v>653</v>
      </c>
      <c r="AJ194" s="152"/>
      <c r="AK194" s="152"/>
      <c r="AL194" s="152"/>
      <c r="AM194" s="251" t="s">
        <v>653</v>
      </c>
      <c r="AN194" s="152"/>
      <c r="AO194" s="152"/>
      <c r="AP194" s="152"/>
      <c r="AQ194" s="251" t="s">
        <v>653</v>
      </c>
      <c r="AR194" s="152"/>
      <c r="AS194" s="152"/>
      <c r="AT194" s="152"/>
      <c r="AU194" s="251" t="s">
        <v>653</v>
      </c>
      <c r="AV194" s="152"/>
      <c r="AW194" s="152"/>
      <c r="AX194" s="193"/>
      <c r="AY194">
        <f t="shared" ref="AY194:AY195" si="23">$AY$192</f>
        <v>1</v>
      </c>
    </row>
    <row r="195" spans="1:51" ht="39.75"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653</v>
      </c>
      <c r="AC195" s="160"/>
      <c r="AD195" s="160"/>
      <c r="AE195" s="251" t="s">
        <v>653</v>
      </c>
      <c r="AF195" s="152"/>
      <c r="AG195" s="152"/>
      <c r="AH195" s="152"/>
      <c r="AI195" s="251" t="s">
        <v>653</v>
      </c>
      <c r="AJ195" s="152"/>
      <c r="AK195" s="152"/>
      <c r="AL195" s="152"/>
      <c r="AM195" s="251" t="s">
        <v>653</v>
      </c>
      <c r="AN195" s="152"/>
      <c r="AO195" s="152"/>
      <c r="AP195" s="152"/>
      <c r="AQ195" s="251" t="s">
        <v>653</v>
      </c>
      <c r="AR195" s="152"/>
      <c r="AS195" s="152"/>
      <c r="AT195" s="152"/>
      <c r="AU195" s="251" t="s">
        <v>653</v>
      </c>
      <c r="AV195" s="152"/>
      <c r="AW195" s="152"/>
      <c r="AX195" s="193"/>
      <c r="AY195">
        <f t="shared" si="23"/>
        <v>1</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31.5" customHeight="1" x14ac:dyDescent="0.15">
      <c r="A248" s="979"/>
      <c r="B248" s="238"/>
      <c r="C248" s="237"/>
      <c r="D248" s="238"/>
      <c r="E248" s="175" t="s">
        <v>667</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31.5" customHeight="1" x14ac:dyDescent="0.15">
      <c r="A249" s="979"/>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1</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9"/>
      <c r="B430" s="238"/>
      <c r="C430" s="235" t="s">
        <v>586</v>
      </c>
      <c r="D430" s="236"/>
      <c r="E430" s="224" t="s">
        <v>314</v>
      </c>
      <c r="F430" s="434"/>
      <c r="G430" s="226" t="s">
        <v>204</v>
      </c>
      <c r="H430" s="173"/>
      <c r="I430" s="173"/>
      <c r="J430" s="227" t="s">
        <v>632</v>
      </c>
      <c r="K430" s="228"/>
      <c r="L430" s="228"/>
      <c r="M430" s="228"/>
      <c r="N430" s="228"/>
      <c r="O430" s="228"/>
      <c r="P430" s="228"/>
      <c r="Q430" s="228"/>
      <c r="R430" s="228"/>
      <c r="S430" s="228"/>
      <c r="T430" s="229"/>
      <c r="U430" s="230" t="s">
        <v>653</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653</v>
      </c>
      <c r="AF432" s="163"/>
      <c r="AG432" s="164" t="s">
        <v>185</v>
      </c>
      <c r="AH432" s="187"/>
      <c r="AI432" s="201"/>
      <c r="AJ432" s="201"/>
      <c r="AK432" s="201"/>
      <c r="AL432" s="202"/>
      <c r="AM432" s="201"/>
      <c r="AN432" s="201"/>
      <c r="AO432" s="201"/>
      <c r="AP432" s="202"/>
      <c r="AQ432" s="216" t="s">
        <v>653</v>
      </c>
      <c r="AR432" s="163"/>
      <c r="AS432" s="164" t="s">
        <v>185</v>
      </c>
      <c r="AT432" s="187"/>
      <c r="AU432" s="163" t="s">
        <v>653</v>
      </c>
      <c r="AV432" s="163"/>
      <c r="AW432" s="164" t="s">
        <v>175</v>
      </c>
      <c r="AX432" s="165"/>
      <c r="AY432">
        <f>$AY$431</f>
        <v>1</v>
      </c>
    </row>
    <row r="433" spans="1:51" ht="23.25" customHeight="1" x14ac:dyDescent="0.15">
      <c r="A433" s="979"/>
      <c r="B433" s="238"/>
      <c r="C433" s="237"/>
      <c r="D433" s="238"/>
      <c r="E433" s="181"/>
      <c r="F433" s="182"/>
      <c r="G433" s="217" t="s">
        <v>632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632</v>
      </c>
      <c r="AC433" s="160"/>
      <c r="AD433" s="160"/>
      <c r="AE433" s="151" t="s">
        <v>632</v>
      </c>
      <c r="AF433" s="152"/>
      <c r="AG433" s="152"/>
      <c r="AH433" s="152"/>
      <c r="AI433" s="151" t="s">
        <v>632</v>
      </c>
      <c r="AJ433" s="152"/>
      <c r="AK433" s="152"/>
      <c r="AL433" s="152"/>
      <c r="AM433" s="151" t="s">
        <v>653</v>
      </c>
      <c r="AN433" s="152"/>
      <c r="AO433" s="152"/>
      <c r="AP433" s="153"/>
      <c r="AQ433" s="151" t="s">
        <v>632</v>
      </c>
      <c r="AR433" s="152"/>
      <c r="AS433" s="152"/>
      <c r="AT433" s="153"/>
      <c r="AU433" s="152" t="s">
        <v>632</v>
      </c>
      <c r="AV433" s="152"/>
      <c r="AW433" s="152"/>
      <c r="AX433" s="193"/>
      <c r="AY433">
        <f t="shared" ref="AY433:AY435" si="63">$AY$431</f>
        <v>1</v>
      </c>
    </row>
    <row r="434" spans="1:51" ht="23.25"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632</v>
      </c>
      <c r="AC434" s="209"/>
      <c r="AD434" s="209"/>
      <c r="AE434" s="151" t="s">
        <v>632</v>
      </c>
      <c r="AF434" s="152"/>
      <c r="AG434" s="152"/>
      <c r="AH434" s="153"/>
      <c r="AI434" s="151" t="s">
        <v>632</v>
      </c>
      <c r="AJ434" s="152"/>
      <c r="AK434" s="152"/>
      <c r="AL434" s="152"/>
      <c r="AM434" s="151" t="s">
        <v>653</v>
      </c>
      <c r="AN434" s="152"/>
      <c r="AO434" s="152"/>
      <c r="AP434" s="153"/>
      <c r="AQ434" s="151" t="s">
        <v>632</v>
      </c>
      <c r="AR434" s="152"/>
      <c r="AS434" s="152"/>
      <c r="AT434" s="153"/>
      <c r="AU434" s="152" t="s">
        <v>632</v>
      </c>
      <c r="AV434" s="152"/>
      <c r="AW434" s="152"/>
      <c r="AX434" s="193"/>
      <c r="AY434">
        <f t="shared" si="63"/>
        <v>1</v>
      </c>
    </row>
    <row r="435" spans="1:51" ht="23.25"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632</v>
      </c>
      <c r="AF435" s="152"/>
      <c r="AG435" s="152"/>
      <c r="AH435" s="153"/>
      <c r="AI435" s="151" t="s">
        <v>632</v>
      </c>
      <c r="AJ435" s="152"/>
      <c r="AK435" s="152"/>
      <c r="AL435" s="152"/>
      <c r="AM435" s="151" t="s">
        <v>653</v>
      </c>
      <c r="AN435" s="152"/>
      <c r="AO435" s="152"/>
      <c r="AP435" s="153"/>
      <c r="AQ435" s="151" t="s">
        <v>632</v>
      </c>
      <c r="AR435" s="152"/>
      <c r="AS435" s="152"/>
      <c r="AT435" s="153"/>
      <c r="AU435" s="152" t="s">
        <v>632</v>
      </c>
      <c r="AV435" s="152"/>
      <c r="AW435" s="152"/>
      <c r="AX435" s="193"/>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t="s">
        <v>653</v>
      </c>
      <c r="AR457" s="163"/>
      <c r="AS457" s="164" t="s">
        <v>185</v>
      </c>
      <c r="AT457" s="187"/>
      <c r="AU457" s="163" t="s">
        <v>653</v>
      </c>
      <c r="AV457" s="163"/>
      <c r="AW457" s="164" t="s">
        <v>175</v>
      </c>
      <c r="AX457" s="165"/>
      <c r="AY457">
        <f>$AY$456</f>
        <v>1</v>
      </c>
    </row>
    <row r="458" spans="1:51" ht="23.25" customHeight="1" x14ac:dyDescent="0.15">
      <c r="A458" s="979"/>
      <c r="B458" s="238"/>
      <c r="C458" s="237"/>
      <c r="D458" s="238"/>
      <c r="E458" s="181"/>
      <c r="F458" s="182"/>
      <c r="G458" s="217" t="s">
        <v>632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632</v>
      </c>
      <c r="AC458" s="160"/>
      <c r="AD458" s="160"/>
      <c r="AE458" s="151" t="s">
        <v>632</v>
      </c>
      <c r="AF458" s="152"/>
      <c r="AG458" s="152"/>
      <c r="AH458" s="152"/>
      <c r="AI458" s="151" t="s">
        <v>632</v>
      </c>
      <c r="AJ458" s="152"/>
      <c r="AK458" s="152"/>
      <c r="AL458" s="152"/>
      <c r="AM458" s="151" t="s">
        <v>653</v>
      </c>
      <c r="AN458" s="152"/>
      <c r="AO458" s="152"/>
      <c r="AP458" s="153"/>
      <c r="AQ458" s="151" t="s">
        <v>632</v>
      </c>
      <c r="AR458" s="152"/>
      <c r="AS458" s="152"/>
      <c r="AT458" s="153"/>
      <c r="AU458" s="152" t="s">
        <v>632</v>
      </c>
      <c r="AV458" s="152"/>
      <c r="AW458" s="152"/>
      <c r="AX458" s="193"/>
      <c r="AY458">
        <f t="shared" ref="AY458:AY460" si="68">$AY$456</f>
        <v>1</v>
      </c>
    </row>
    <row r="459" spans="1:51" ht="23.25"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632</v>
      </c>
      <c r="AC459" s="209"/>
      <c r="AD459" s="209"/>
      <c r="AE459" s="151" t="s">
        <v>632</v>
      </c>
      <c r="AF459" s="152"/>
      <c r="AG459" s="152"/>
      <c r="AH459" s="153"/>
      <c r="AI459" s="151" t="s">
        <v>632</v>
      </c>
      <c r="AJ459" s="152"/>
      <c r="AK459" s="152"/>
      <c r="AL459" s="152"/>
      <c r="AM459" s="151" t="s">
        <v>653</v>
      </c>
      <c r="AN459" s="152"/>
      <c r="AO459" s="152"/>
      <c r="AP459" s="153"/>
      <c r="AQ459" s="151" t="s">
        <v>632</v>
      </c>
      <c r="AR459" s="152"/>
      <c r="AS459" s="152"/>
      <c r="AT459" s="153"/>
      <c r="AU459" s="152" t="s">
        <v>632</v>
      </c>
      <c r="AV459" s="152"/>
      <c r="AW459" s="152"/>
      <c r="AX459" s="193"/>
      <c r="AY459">
        <f t="shared" si="68"/>
        <v>1</v>
      </c>
    </row>
    <row r="460" spans="1:51" ht="23.25" customHeight="1" x14ac:dyDescent="0.1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632</v>
      </c>
      <c r="AF460" s="152"/>
      <c r="AG460" s="152"/>
      <c r="AH460" s="153"/>
      <c r="AI460" s="151" t="s">
        <v>632</v>
      </c>
      <c r="AJ460" s="152"/>
      <c r="AK460" s="152"/>
      <c r="AL460" s="152"/>
      <c r="AM460" s="151" t="s">
        <v>653</v>
      </c>
      <c r="AN460" s="152"/>
      <c r="AO460" s="152"/>
      <c r="AP460" s="153"/>
      <c r="AQ460" s="151" t="s">
        <v>632</v>
      </c>
      <c r="AR460" s="152"/>
      <c r="AS460" s="152"/>
      <c r="AT460" s="153"/>
      <c r="AU460" s="152" t="s">
        <v>632</v>
      </c>
      <c r="AV460" s="152"/>
      <c r="AW460" s="152"/>
      <c r="AX460" s="193"/>
      <c r="AY460">
        <f t="shared" si="68"/>
        <v>1</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9"/>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9"/>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9"/>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9"/>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9"/>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9"/>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9"/>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53.2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9" t="s">
        <v>648</v>
      </c>
      <c r="AE702" s="880"/>
      <c r="AF702" s="880"/>
      <c r="AG702" s="869" t="s">
        <v>675</v>
      </c>
      <c r="AH702" s="870"/>
      <c r="AI702" s="870"/>
      <c r="AJ702" s="870"/>
      <c r="AK702" s="870"/>
      <c r="AL702" s="870"/>
      <c r="AM702" s="870"/>
      <c r="AN702" s="870"/>
      <c r="AO702" s="870"/>
      <c r="AP702" s="870"/>
      <c r="AQ702" s="870"/>
      <c r="AR702" s="870"/>
      <c r="AS702" s="870"/>
      <c r="AT702" s="870"/>
      <c r="AU702" s="870"/>
      <c r="AV702" s="870"/>
      <c r="AW702" s="870"/>
      <c r="AX702" s="871"/>
    </row>
    <row r="703" spans="1:51" ht="53.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648</v>
      </c>
      <c r="AE703" s="170"/>
      <c r="AF703" s="170"/>
      <c r="AG703" s="653" t="s">
        <v>674</v>
      </c>
      <c r="AH703" s="654"/>
      <c r="AI703" s="654"/>
      <c r="AJ703" s="654"/>
      <c r="AK703" s="654"/>
      <c r="AL703" s="654"/>
      <c r="AM703" s="654"/>
      <c r="AN703" s="654"/>
      <c r="AO703" s="654"/>
      <c r="AP703" s="654"/>
      <c r="AQ703" s="654"/>
      <c r="AR703" s="654"/>
      <c r="AS703" s="654"/>
      <c r="AT703" s="654"/>
      <c r="AU703" s="654"/>
      <c r="AV703" s="654"/>
      <c r="AW703" s="654"/>
      <c r="AX703" s="655"/>
    </row>
    <row r="704" spans="1:51" ht="68.2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648</v>
      </c>
      <c r="AE704" s="572"/>
      <c r="AF704" s="572"/>
      <c r="AG704" s="414" t="s">
        <v>722</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648</v>
      </c>
      <c r="AE705" s="722"/>
      <c r="AF705" s="722"/>
      <c r="AG705" s="175" t="s">
        <v>704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4"/>
      <c r="B706" s="756"/>
      <c r="C706" s="600"/>
      <c r="D706" s="601"/>
      <c r="E706" s="672" t="s">
        <v>296</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696</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4"/>
      <c r="B707" s="756"/>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697</v>
      </c>
      <c r="AE707" s="570"/>
      <c r="AF707" s="570"/>
      <c r="AG707" s="414"/>
      <c r="AH707" s="220"/>
      <c r="AI707" s="220"/>
      <c r="AJ707" s="220"/>
      <c r="AK707" s="220"/>
      <c r="AL707" s="220"/>
      <c r="AM707" s="220"/>
      <c r="AN707" s="220"/>
      <c r="AO707" s="220"/>
      <c r="AP707" s="220"/>
      <c r="AQ707" s="220"/>
      <c r="AR707" s="220"/>
      <c r="AS707" s="220"/>
      <c r="AT707" s="220"/>
      <c r="AU707" s="220"/>
      <c r="AV707" s="220"/>
      <c r="AW707" s="220"/>
      <c r="AX707" s="415"/>
    </row>
    <row r="708" spans="1:50" ht="54.7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648</v>
      </c>
      <c r="AE708" s="657"/>
      <c r="AF708" s="657"/>
      <c r="AG708" s="512" t="s">
        <v>673</v>
      </c>
      <c r="AH708" s="513"/>
      <c r="AI708" s="513"/>
      <c r="AJ708" s="513"/>
      <c r="AK708" s="513"/>
      <c r="AL708" s="513"/>
      <c r="AM708" s="513"/>
      <c r="AN708" s="513"/>
      <c r="AO708" s="513"/>
      <c r="AP708" s="513"/>
      <c r="AQ708" s="513"/>
      <c r="AR708" s="513"/>
      <c r="AS708" s="513"/>
      <c r="AT708" s="513"/>
      <c r="AU708" s="513"/>
      <c r="AV708" s="513"/>
      <c r="AW708" s="513"/>
      <c r="AX708" s="514"/>
    </row>
    <row r="709" spans="1:50" ht="39"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648</v>
      </c>
      <c r="AE709" s="170"/>
      <c r="AF709" s="170"/>
      <c r="AG709" s="653" t="s">
        <v>672</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670</v>
      </c>
      <c r="AE710" s="170"/>
      <c r="AF710" s="170"/>
      <c r="AG710" s="653" t="s">
        <v>321</v>
      </c>
      <c r="AH710" s="654"/>
      <c r="AI710" s="654"/>
      <c r="AJ710" s="654"/>
      <c r="AK710" s="654"/>
      <c r="AL710" s="654"/>
      <c r="AM710" s="654"/>
      <c r="AN710" s="654"/>
      <c r="AO710" s="654"/>
      <c r="AP710" s="654"/>
      <c r="AQ710" s="654"/>
      <c r="AR710" s="654"/>
      <c r="AS710" s="654"/>
      <c r="AT710" s="654"/>
      <c r="AU710" s="654"/>
      <c r="AV710" s="654"/>
      <c r="AW710" s="654"/>
      <c r="AX710" s="655"/>
    </row>
    <row r="711" spans="1:50" ht="30"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648</v>
      </c>
      <c r="AE711" s="170"/>
      <c r="AF711" s="170"/>
      <c r="AG711" s="653" t="s">
        <v>671</v>
      </c>
      <c r="AH711" s="654"/>
      <c r="AI711" s="654"/>
      <c r="AJ711" s="654"/>
      <c r="AK711" s="654"/>
      <c r="AL711" s="654"/>
      <c r="AM711" s="654"/>
      <c r="AN711" s="654"/>
      <c r="AO711" s="654"/>
      <c r="AP711" s="654"/>
      <c r="AQ711" s="654"/>
      <c r="AR711" s="654"/>
      <c r="AS711" s="654"/>
      <c r="AT711" s="654"/>
      <c r="AU711" s="654"/>
      <c r="AV711" s="654"/>
      <c r="AW711" s="654"/>
      <c r="AX711" s="655"/>
    </row>
    <row r="712" spans="1:50" ht="35.25" customHeight="1" x14ac:dyDescent="0.15">
      <c r="A712" s="644"/>
      <c r="B712" s="645"/>
      <c r="C712" s="574" t="s">
        <v>265</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648</v>
      </c>
      <c r="AE712" s="572"/>
      <c r="AF712" s="572"/>
      <c r="AG712" s="580" t="s">
        <v>698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653" t="s">
        <v>321</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57" t="s">
        <v>244</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670</v>
      </c>
      <c r="AE714" s="578"/>
      <c r="AF714" s="579"/>
      <c r="AG714" s="678" t="s">
        <v>321</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7" t="s">
        <v>39</v>
      </c>
      <c r="B715" s="643"/>
      <c r="C715" s="648" t="s">
        <v>245</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648</v>
      </c>
      <c r="AE715" s="657"/>
      <c r="AF715" s="763"/>
      <c r="AG715" s="512" t="s">
        <v>699</v>
      </c>
      <c r="AH715" s="513"/>
      <c r="AI715" s="513"/>
      <c r="AJ715" s="513"/>
      <c r="AK715" s="513"/>
      <c r="AL715" s="513"/>
      <c r="AM715" s="513"/>
      <c r="AN715" s="513"/>
      <c r="AO715" s="513"/>
      <c r="AP715" s="513"/>
      <c r="AQ715" s="513"/>
      <c r="AR715" s="513"/>
      <c r="AS715" s="513"/>
      <c r="AT715" s="513"/>
      <c r="AU715" s="513"/>
      <c r="AV715" s="513"/>
      <c r="AW715" s="513"/>
      <c r="AX715" s="514"/>
    </row>
    <row r="716" spans="1:50" ht="51"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648</v>
      </c>
      <c r="AE716" s="745"/>
      <c r="AF716" s="745"/>
      <c r="AG716" s="653" t="s">
        <v>669</v>
      </c>
      <c r="AH716" s="654"/>
      <c r="AI716" s="654"/>
      <c r="AJ716" s="654"/>
      <c r="AK716" s="654"/>
      <c r="AL716" s="654"/>
      <c r="AM716" s="654"/>
      <c r="AN716" s="654"/>
      <c r="AO716" s="654"/>
      <c r="AP716" s="654"/>
      <c r="AQ716" s="654"/>
      <c r="AR716" s="654"/>
      <c r="AS716" s="654"/>
      <c r="AT716" s="654"/>
      <c r="AU716" s="654"/>
      <c r="AV716" s="654"/>
      <c r="AW716" s="654"/>
      <c r="AX716" s="655"/>
    </row>
    <row r="717" spans="1:50" ht="30"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648</v>
      </c>
      <c r="AE717" s="170"/>
      <c r="AF717" s="170"/>
      <c r="AG717" s="653" t="s">
        <v>700</v>
      </c>
      <c r="AH717" s="654"/>
      <c r="AI717" s="654"/>
      <c r="AJ717" s="654"/>
      <c r="AK717" s="654"/>
      <c r="AL717" s="654"/>
      <c r="AM717" s="654"/>
      <c r="AN717" s="654"/>
      <c r="AO717" s="654"/>
      <c r="AP717" s="654"/>
      <c r="AQ717" s="654"/>
      <c r="AR717" s="654"/>
      <c r="AS717" s="654"/>
      <c r="AT717" s="654"/>
      <c r="AU717" s="654"/>
      <c r="AV717" s="654"/>
      <c r="AW717" s="654"/>
      <c r="AX717" s="655"/>
    </row>
    <row r="718" spans="1:50" ht="30"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648</v>
      </c>
      <c r="AE718" s="170"/>
      <c r="AF718" s="170"/>
      <c r="AG718" s="178" t="s">
        <v>668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670</v>
      </c>
      <c r="AE719" s="657"/>
      <c r="AF719" s="657"/>
      <c r="AG719" s="175" t="s">
        <v>653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18" t="s">
        <v>258</v>
      </c>
      <c r="D720" s="916"/>
      <c r="E720" s="916"/>
      <c r="F720" s="919"/>
      <c r="G720" s="915" t="s">
        <v>259</v>
      </c>
      <c r="H720" s="916"/>
      <c r="I720" s="916"/>
      <c r="J720" s="916"/>
      <c r="K720" s="916"/>
      <c r="L720" s="916"/>
      <c r="M720" s="916"/>
      <c r="N720" s="915" t="s">
        <v>262</v>
      </c>
      <c r="O720" s="916"/>
      <c r="P720" s="916"/>
      <c r="Q720" s="916"/>
      <c r="R720" s="916"/>
      <c r="S720" s="916"/>
      <c r="T720" s="916"/>
      <c r="U720" s="916"/>
      <c r="V720" s="916"/>
      <c r="W720" s="916"/>
      <c r="X720" s="916"/>
      <c r="Y720" s="916"/>
      <c r="Z720" s="916"/>
      <c r="AA720" s="916"/>
      <c r="AB720" s="916"/>
      <c r="AC720" s="916"/>
      <c r="AD720" s="916"/>
      <c r="AE720" s="916"/>
      <c r="AF720" s="917"/>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hidden="1" customHeight="1" x14ac:dyDescent="0.15">
      <c r="A721" s="639"/>
      <c r="B721" s="640"/>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39"/>
      <c r="B722" s="640"/>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39"/>
      <c r="B723" s="640"/>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39"/>
      <c r="B724" s="640"/>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customHeight="1" x14ac:dyDescent="0.15">
      <c r="A725" s="641"/>
      <c r="B725" s="642"/>
      <c r="C725" s="902"/>
      <c r="D725" s="903"/>
      <c r="E725" s="903"/>
      <c r="F725" s="904"/>
      <c r="G725" s="943"/>
      <c r="H725" s="944"/>
      <c r="I725" s="65" t="str">
        <f t="shared" si="113"/>
        <v/>
      </c>
      <c r="J725" s="945" t="s">
        <v>653</v>
      </c>
      <c r="K725" s="946"/>
      <c r="L725" s="65" t="str">
        <f t="shared" si="114"/>
        <v/>
      </c>
      <c r="M725" s="66"/>
      <c r="N725" s="936" t="s">
        <v>653</v>
      </c>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7" t="s">
        <v>47</v>
      </c>
      <c r="B726" s="608"/>
      <c r="C726" s="429" t="s">
        <v>52</v>
      </c>
      <c r="D726" s="567"/>
      <c r="E726" s="567"/>
      <c r="F726" s="568"/>
      <c r="G726" s="783" t="s">
        <v>708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9"/>
      <c r="B727" s="610"/>
      <c r="C727" s="684" t="s">
        <v>56</v>
      </c>
      <c r="D727" s="685"/>
      <c r="E727" s="685"/>
      <c r="F727" s="686"/>
      <c r="G727" s="781" t="s">
        <v>701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30" customHeight="1" thickBot="1" x14ac:dyDescent="0.2">
      <c r="A729" s="751" t="s">
        <v>676</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t="s">
        <v>136</v>
      </c>
      <c r="B731" s="605"/>
      <c r="C731" s="605"/>
      <c r="D731" s="605"/>
      <c r="E731" s="606"/>
      <c r="F731" s="669" t="s">
        <v>715</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t="s">
        <v>717</v>
      </c>
      <c r="B733" s="605"/>
      <c r="C733" s="605"/>
      <c r="D733" s="605"/>
      <c r="E733" s="606"/>
      <c r="F733" s="752" t="s">
        <v>719</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30" customHeight="1" thickBot="1" x14ac:dyDescent="0.2">
      <c r="A735" s="597" t="s">
        <v>653</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0" t="s">
        <v>271</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587</v>
      </c>
      <c r="B737" s="143"/>
      <c r="C737" s="143"/>
      <c r="D737" s="144"/>
      <c r="E737" s="90" t="s">
        <v>632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632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632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632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632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644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645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646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647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c r="J746" s="98"/>
      <c r="K746" s="85" t="str">
        <f>IF(I746="","","-")</f>
        <v/>
      </c>
      <c r="L746" s="89">
        <v>442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625</v>
      </c>
      <c r="F747" s="98"/>
      <c r="G747" s="98"/>
      <c r="H747" s="85" t="str">
        <f>IF(E747="","","-")</f>
        <v>-</v>
      </c>
      <c r="I747" s="98"/>
      <c r="J747" s="98"/>
      <c r="K747" s="85" t="str">
        <f>IF(I747="","","-")</f>
        <v/>
      </c>
      <c r="L747" s="89">
        <v>447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5"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301</v>
      </c>
      <c r="B787" s="747"/>
      <c r="C787" s="747"/>
      <c r="D787" s="747"/>
      <c r="E787" s="747"/>
      <c r="F787" s="748"/>
      <c r="G787" s="425" t="s">
        <v>677</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678</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9"/>
      <c r="C788" s="749"/>
      <c r="D788" s="749"/>
      <c r="E788" s="749"/>
      <c r="F788" s="750"/>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49"/>
      <c r="C789" s="749"/>
      <c r="D789" s="749"/>
      <c r="E789" s="749"/>
      <c r="F789" s="750"/>
      <c r="G789" s="435" t="s">
        <v>679</v>
      </c>
      <c r="H789" s="436"/>
      <c r="I789" s="436"/>
      <c r="J789" s="436"/>
      <c r="K789" s="437"/>
      <c r="L789" s="438" t="s">
        <v>680</v>
      </c>
      <c r="M789" s="439"/>
      <c r="N789" s="439"/>
      <c r="O789" s="439"/>
      <c r="P789" s="439"/>
      <c r="Q789" s="439"/>
      <c r="R789" s="439"/>
      <c r="S789" s="439"/>
      <c r="T789" s="439"/>
      <c r="U789" s="439"/>
      <c r="V789" s="439"/>
      <c r="W789" s="439"/>
      <c r="X789" s="440"/>
      <c r="Y789" s="441">
        <v>30.9</v>
      </c>
      <c r="Z789" s="442"/>
      <c r="AA789" s="442"/>
      <c r="AB789" s="543"/>
      <c r="AC789" s="435" t="s">
        <v>679</v>
      </c>
      <c r="AD789" s="436"/>
      <c r="AE789" s="436"/>
      <c r="AF789" s="436"/>
      <c r="AG789" s="437"/>
      <c r="AH789" s="438" t="s">
        <v>684</v>
      </c>
      <c r="AI789" s="439"/>
      <c r="AJ789" s="439"/>
      <c r="AK789" s="439"/>
      <c r="AL789" s="439"/>
      <c r="AM789" s="439"/>
      <c r="AN789" s="439"/>
      <c r="AO789" s="439"/>
      <c r="AP789" s="439"/>
      <c r="AQ789" s="439"/>
      <c r="AR789" s="439"/>
      <c r="AS789" s="439"/>
      <c r="AT789" s="440"/>
      <c r="AU789" s="441">
        <v>73.3</v>
      </c>
      <c r="AV789" s="442"/>
      <c r="AW789" s="442"/>
      <c r="AX789" s="443"/>
    </row>
    <row r="790" spans="1:51" ht="24.75" customHeight="1" x14ac:dyDescent="0.15">
      <c r="A790" s="542"/>
      <c r="B790" s="749"/>
      <c r="C790" s="749"/>
      <c r="D790" s="749"/>
      <c r="E790" s="749"/>
      <c r="F790" s="750"/>
      <c r="G790" s="333" t="s">
        <v>681</v>
      </c>
      <c r="H790" s="334"/>
      <c r="I790" s="334"/>
      <c r="J790" s="334"/>
      <c r="K790" s="335"/>
      <c r="L790" s="383" t="s">
        <v>682</v>
      </c>
      <c r="M790" s="384"/>
      <c r="N790" s="384"/>
      <c r="O790" s="384"/>
      <c r="P790" s="384"/>
      <c r="Q790" s="384"/>
      <c r="R790" s="384"/>
      <c r="S790" s="384"/>
      <c r="T790" s="384"/>
      <c r="U790" s="384"/>
      <c r="V790" s="384"/>
      <c r="W790" s="384"/>
      <c r="X790" s="385"/>
      <c r="Y790" s="380">
        <v>3.8</v>
      </c>
      <c r="Z790" s="381"/>
      <c r="AA790" s="381"/>
      <c r="AB790" s="388"/>
      <c r="AC790" s="333" t="s">
        <v>685</v>
      </c>
      <c r="AD790" s="334"/>
      <c r="AE790" s="334"/>
      <c r="AF790" s="334"/>
      <c r="AG790" s="335"/>
      <c r="AH790" s="383" t="s">
        <v>682</v>
      </c>
      <c r="AI790" s="384"/>
      <c r="AJ790" s="384"/>
      <c r="AK790" s="384"/>
      <c r="AL790" s="384"/>
      <c r="AM790" s="384"/>
      <c r="AN790" s="384"/>
      <c r="AO790" s="384"/>
      <c r="AP790" s="384"/>
      <c r="AQ790" s="384"/>
      <c r="AR790" s="384"/>
      <c r="AS790" s="384"/>
      <c r="AT790" s="385"/>
      <c r="AU790" s="380">
        <v>4.7</v>
      </c>
      <c r="AV790" s="381"/>
      <c r="AW790" s="381"/>
      <c r="AX790" s="382"/>
    </row>
    <row r="791" spans="1:51" ht="24.75" customHeight="1" x14ac:dyDescent="0.15">
      <c r="A791" s="542"/>
      <c r="B791" s="749"/>
      <c r="C791" s="749"/>
      <c r="D791" s="749"/>
      <c r="E791" s="749"/>
      <c r="F791" s="750"/>
      <c r="G791" s="333" t="s">
        <v>683</v>
      </c>
      <c r="H791" s="334"/>
      <c r="I791" s="334"/>
      <c r="J791" s="334"/>
      <c r="K791" s="335"/>
      <c r="L791" s="383" t="s">
        <v>683</v>
      </c>
      <c r="M791" s="384"/>
      <c r="N791" s="384"/>
      <c r="O791" s="384"/>
      <c r="P791" s="384"/>
      <c r="Q791" s="384"/>
      <c r="R791" s="384"/>
      <c r="S791" s="384"/>
      <c r="T791" s="384"/>
      <c r="U791" s="384"/>
      <c r="V791" s="384"/>
      <c r="W791" s="384"/>
      <c r="X791" s="385"/>
      <c r="Y791" s="380">
        <v>3.4</v>
      </c>
      <c r="Z791" s="381"/>
      <c r="AA791" s="381"/>
      <c r="AB791" s="388"/>
      <c r="AC791" s="333" t="s">
        <v>686</v>
      </c>
      <c r="AD791" s="334"/>
      <c r="AE791" s="334"/>
      <c r="AF791" s="334"/>
      <c r="AG791" s="335"/>
      <c r="AH791" s="383" t="s">
        <v>683</v>
      </c>
      <c r="AI791" s="384"/>
      <c r="AJ791" s="384"/>
      <c r="AK791" s="384"/>
      <c r="AL791" s="384"/>
      <c r="AM791" s="384"/>
      <c r="AN791" s="384"/>
      <c r="AO791" s="384"/>
      <c r="AP791" s="384"/>
      <c r="AQ791" s="384"/>
      <c r="AR791" s="384"/>
      <c r="AS791" s="384"/>
      <c r="AT791" s="385"/>
      <c r="AU791" s="380">
        <v>7.7</v>
      </c>
      <c r="AV791" s="381"/>
      <c r="AW791" s="381"/>
      <c r="AX791" s="382"/>
    </row>
    <row r="792" spans="1:51" ht="24.75" hidden="1" customHeight="1" x14ac:dyDescent="0.15">
      <c r="A792" s="542"/>
      <c r="B792" s="749"/>
      <c r="C792" s="749"/>
      <c r="D792" s="749"/>
      <c r="E792" s="749"/>
      <c r="F792" s="750"/>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2"/>
      <c r="B793" s="749"/>
      <c r="C793" s="749"/>
      <c r="D793" s="749"/>
      <c r="E793" s="749"/>
      <c r="F793" s="750"/>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2"/>
      <c r="B794" s="749"/>
      <c r="C794" s="749"/>
      <c r="D794" s="749"/>
      <c r="E794" s="749"/>
      <c r="F794" s="750"/>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2"/>
      <c r="B795" s="749"/>
      <c r="C795" s="749"/>
      <c r="D795" s="749"/>
      <c r="E795" s="749"/>
      <c r="F795" s="750"/>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2"/>
      <c r="B796" s="749"/>
      <c r="C796" s="749"/>
      <c r="D796" s="749"/>
      <c r="E796" s="749"/>
      <c r="F796" s="750"/>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2"/>
      <c r="B797" s="749"/>
      <c r="C797" s="749"/>
      <c r="D797" s="749"/>
      <c r="E797" s="749"/>
      <c r="F797" s="750"/>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2"/>
      <c r="B798" s="749"/>
      <c r="C798" s="749"/>
      <c r="D798" s="749"/>
      <c r="E798" s="749"/>
      <c r="F798" s="750"/>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2"/>
      <c r="B799" s="749"/>
      <c r="C799" s="749"/>
      <c r="D799" s="749"/>
      <c r="E799" s="749"/>
      <c r="F799" s="750"/>
      <c r="G799" s="392" t="s">
        <v>20</v>
      </c>
      <c r="H799" s="393"/>
      <c r="I799" s="393"/>
      <c r="J799" s="393"/>
      <c r="K799" s="393"/>
      <c r="L799" s="394"/>
      <c r="M799" s="395"/>
      <c r="N799" s="395"/>
      <c r="O799" s="395"/>
      <c r="P799" s="395"/>
      <c r="Q799" s="395"/>
      <c r="R799" s="395"/>
      <c r="S799" s="395"/>
      <c r="T799" s="395"/>
      <c r="U799" s="395"/>
      <c r="V799" s="395"/>
      <c r="W799" s="395"/>
      <c r="X799" s="396"/>
      <c r="Y799" s="397">
        <f>SUM(Y789:AB798)</f>
        <v>38.099999999999994</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85.7</v>
      </c>
      <c r="AV799" s="398"/>
      <c r="AW799" s="398"/>
      <c r="AX799" s="400"/>
    </row>
    <row r="800" spans="1:51" ht="24.75" customHeight="1" x14ac:dyDescent="0.15">
      <c r="A800" s="542"/>
      <c r="B800" s="749"/>
      <c r="C800" s="749"/>
      <c r="D800" s="749"/>
      <c r="E800" s="749"/>
      <c r="F800" s="750"/>
      <c r="G800" s="425" t="s">
        <v>687</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711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2</v>
      </c>
    </row>
    <row r="801" spans="1:51" ht="24.75" customHeight="1" x14ac:dyDescent="0.15">
      <c r="A801" s="542"/>
      <c r="B801" s="749"/>
      <c r="C801" s="749"/>
      <c r="D801" s="749"/>
      <c r="E801" s="749"/>
      <c r="F801" s="750"/>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43.5" customHeight="1" x14ac:dyDescent="0.15">
      <c r="A802" s="542"/>
      <c r="B802" s="749"/>
      <c r="C802" s="749"/>
      <c r="D802" s="749"/>
      <c r="E802" s="749"/>
      <c r="F802" s="750"/>
      <c r="G802" s="435" t="s">
        <v>679</v>
      </c>
      <c r="H802" s="436"/>
      <c r="I802" s="436"/>
      <c r="J802" s="436"/>
      <c r="K802" s="437"/>
      <c r="L802" s="438" t="s">
        <v>688</v>
      </c>
      <c r="M802" s="439"/>
      <c r="N802" s="439"/>
      <c r="O802" s="439"/>
      <c r="P802" s="439"/>
      <c r="Q802" s="439"/>
      <c r="R802" s="439"/>
      <c r="S802" s="439"/>
      <c r="T802" s="439"/>
      <c r="U802" s="439"/>
      <c r="V802" s="439"/>
      <c r="W802" s="439"/>
      <c r="X802" s="440"/>
      <c r="Y802" s="441">
        <v>94.6</v>
      </c>
      <c r="Z802" s="442"/>
      <c r="AA802" s="442"/>
      <c r="AB802" s="543"/>
      <c r="AC802" s="435" t="s">
        <v>689</v>
      </c>
      <c r="AD802" s="436"/>
      <c r="AE802" s="436"/>
      <c r="AF802" s="436"/>
      <c r="AG802" s="437"/>
      <c r="AH802" s="438" t="s">
        <v>690</v>
      </c>
      <c r="AI802" s="439"/>
      <c r="AJ802" s="439"/>
      <c r="AK802" s="439"/>
      <c r="AL802" s="439"/>
      <c r="AM802" s="439"/>
      <c r="AN802" s="439"/>
      <c r="AO802" s="439"/>
      <c r="AP802" s="439"/>
      <c r="AQ802" s="439"/>
      <c r="AR802" s="439"/>
      <c r="AS802" s="439"/>
      <c r="AT802" s="440"/>
      <c r="AU802" s="441">
        <v>0.1</v>
      </c>
      <c r="AV802" s="442"/>
      <c r="AW802" s="442"/>
      <c r="AX802" s="443"/>
      <c r="AY802">
        <f t="shared" ref="AY802:AY812" si="115">$AY$800</f>
        <v>2</v>
      </c>
    </row>
    <row r="803" spans="1:51" ht="24.75" customHeight="1" x14ac:dyDescent="0.15">
      <c r="A803" s="542"/>
      <c r="B803" s="749"/>
      <c r="C803" s="749"/>
      <c r="D803" s="749"/>
      <c r="E803" s="749"/>
      <c r="F803" s="750"/>
      <c r="G803" s="333" t="s">
        <v>681</v>
      </c>
      <c r="H803" s="334"/>
      <c r="I803" s="334"/>
      <c r="J803" s="334"/>
      <c r="K803" s="335"/>
      <c r="L803" s="383" t="s">
        <v>682</v>
      </c>
      <c r="M803" s="384"/>
      <c r="N803" s="384"/>
      <c r="O803" s="384"/>
      <c r="P803" s="384"/>
      <c r="Q803" s="384"/>
      <c r="R803" s="384"/>
      <c r="S803" s="384"/>
      <c r="T803" s="384"/>
      <c r="U803" s="384"/>
      <c r="V803" s="384"/>
      <c r="W803" s="384"/>
      <c r="X803" s="385"/>
      <c r="Y803" s="380">
        <v>4.5999999999999996</v>
      </c>
      <c r="Z803" s="381"/>
      <c r="AA803" s="381"/>
      <c r="AB803" s="388"/>
      <c r="AC803" s="333" t="s">
        <v>709</v>
      </c>
      <c r="AD803" s="334"/>
      <c r="AE803" s="334"/>
      <c r="AF803" s="334"/>
      <c r="AG803" s="335"/>
      <c r="AH803" s="383" t="s">
        <v>709</v>
      </c>
      <c r="AI803" s="384"/>
      <c r="AJ803" s="384"/>
      <c r="AK803" s="384"/>
      <c r="AL803" s="384"/>
      <c r="AM803" s="384"/>
      <c r="AN803" s="384"/>
      <c r="AO803" s="384"/>
      <c r="AP803" s="384"/>
      <c r="AQ803" s="384"/>
      <c r="AR803" s="384"/>
      <c r="AS803" s="384"/>
      <c r="AT803" s="385"/>
      <c r="AU803" s="380" t="s">
        <v>709</v>
      </c>
      <c r="AV803" s="381"/>
      <c r="AW803" s="381"/>
      <c r="AX803" s="382"/>
      <c r="AY803">
        <f t="shared" si="115"/>
        <v>2</v>
      </c>
    </row>
    <row r="804" spans="1:51" ht="24.75" customHeight="1" x14ac:dyDescent="0.15">
      <c r="A804" s="542"/>
      <c r="B804" s="749"/>
      <c r="C804" s="749"/>
      <c r="D804" s="749"/>
      <c r="E804" s="749"/>
      <c r="F804" s="750"/>
      <c r="G804" s="333" t="s">
        <v>683</v>
      </c>
      <c r="H804" s="334"/>
      <c r="I804" s="334"/>
      <c r="J804" s="334"/>
      <c r="K804" s="335"/>
      <c r="L804" s="383" t="s">
        <v>683</v>
      </c>
      <c r="M804" s="384"/>
      <c r="N804" s="384"/>
      <c r="O804" s="384"/>
      <c r="P804" s="384"/>
      <c r="Q804" s="384"/>
      <c r="R804" s="384"/>
      <c r="S804" s="384"/>
      <c r="T804" s="384"/>
      <c r="U804" s="384"/>
      <c r="V804" s="384"/>
      <c r="W804" s="384"/>
      <c r="X804" s="385"/>
      <c r="Y804" s="380">
        <v>9.9</v>
      </c>
      <c r="Z804" s="381"/>
      <c r="AA804" s="381"/>
      <c r="AB804" s="388"/>
      <c r="AC804" s="333" t="s">
        <v>709</v>
      </c>
      <c r="AD804" s="334"/>
      <c r="AE804" s="334"/>
      <c r="AF804" s="334"/>
      <c r="AG804" s="335"/>
      <c r="AH804" s="383" t="s">
        <v>709</v>
      </c>
      <c r="AI804" s="384"/>
      <c r="AJ804" s="384"/>
      <c r="AK804" s="384"/>
      <c r="AL804" s="384"/>
      <c r="AM804" s="384"/>
      <c r="AN804" s="384"/>
      <c r="AO804" s="384"/>
      <c r="AP804" s="384"/>
      <c r="AQ804" s="384"/>
      <c r="AR804" s="384"/>
      <c r="AS804" s="384"/>
      <c r="AT804" s="385"/>
      <c r="AU804" s="380" t="s">
        <v>709</v>
      </c>
      <c r="AV804" s="381"/>
      <c r="AW804" s="381"/>
      <c r="AX804" s="382"/>
      <c r="AY804">
        <f t="shared" si="115"/>
        <v>2</v>
      </c>
    </row>
    <row r="805" spans="1:51" ht="24.75" hidden="1" customHeight="1" x14ac:dyDescent="0.15">
      <c r="A805" s="542"/>
      <c r="B805" s="749"/>
      <c r="C805" s="749"/>
      <c r="D805" s="749"/>
      <c r="E805" s="749"/>
      <c r="F805" s="750"/>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2"/>
      <c r="B806" s="749"/>
      <c r="C806" s="749"/>
      <c r="D806" s="749"/>
      <c r="E806" s="749"/>
      <c r="F806" s="750"/>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2"/>
      <c r="B807" s="749"/>
      <c r="C807" s="749"/>
      <c r="D807" s="749"/>
      <c r="E807" s="749"/>
      <c r="F807" s="750"/>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2"/>
      <c r="B808" s="749"/>
      <c r="C808" s="749"/>
      <c r="D808" s="749"/>
      <c r="E808" s="749"/>
      <c r="F808" s="750"/>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2"/>
      <c r="B809" s="749"/>
      <c r="C809" s="749"/>
      <c r="D809" s="749"/>
      <c r="E809" s="749"/>
      <c r="F809" s="750"/>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2"/>
      <c r="B810" s="749"/>
      <c r="C810" s="749"/>
      <c r="D810" s="749"/>
      <c r="E810" s="749"/>
      <c r="F810" s="750"/>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2"/>
      <c r="B811" s="749"/>
      <c r="C811" s="749"/>
      <c r="D811" s="749"/>
      <c r="E811" s="749"/>
      <c r="F811" s="750"/>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42"/>
      <c r="B812" s="749"/>
      <c r="C812" s="749"/>
      <c r="D812" s="749"/>
      <c r="E812" s="749"/>
      <c r="F812" s="750"/>
      <c r="G812" s="392" t="s">
        <v>20</v>
      </c>
      <c r="H812" s="393"/>
      <c r="I812" s="393"/>
      <c r="J812" s="393"/>
      <c r="K812" s="393"/>
      <c r="L812" s="394"/>
      <c r="M812" s="395"/>
      <c r="N812" s="395"/>
      <c r="O812" s="395"/>
      <c r="P812" s="395"/>
      <c r="Q812" s="395"/>
      <c r="R812" s="395"/>
      <c r="S812" s="395"/>
      <c r="T812" s="395"/>
      <c r="U812" s="395"/>
      <c r="V812" s="395"/>
      <c r="W812" s="395"/>
      <c r="X812" s="396"/>
      <c r="Y812" s="397">
        <f>SUM(Y802:AB811)</f>
        <v>109.1</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0.1</v>
      </c>
      <c r="AV812" s="398"/>
      <c r="AW812" s="398"/>
      <c r="AX812" s="400"/>
      <c r="AY812">
        <f t="shared" si="115"/>
        <v>2</v>
      </c>
    </row>
    <row r="813" spans="1:51" ht="24.75" hidden="1" customHeight="1" x14ac:dyDescent="0.15">
      <c r="A813" s="542"/>
      <c r="B813" s="749"/>
      <c r="C813" s="749"/>
      <c r="D813" s="749"/>
      <c r="E813" s="749"/>
      <c r="F813" s="750"/>
      <c r="G813" s="425" t="s">
        <v>241</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242</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49"/>
      <c r="C814" s="749"/>
      <c r="D814" s="749"/>
      <c r="E814" s="749"/>
      <c r="F814" s="750"/>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49"/>
      <c r="C815" s="749"/>
      <c r="D815" s="749"/>
      <c r="E815" s="749"/>
      <c r="F815" s="750"/>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49"/>
      <c r="C816" s="749"/>
      <c r="D816" s="749"/>
      <c r="E816" s="749"/>
      <c r="F816" s="750"/>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2"/>
      <c r="B817" s="749"/>
      <c r="C817" s="749"/>
      <c r="D817" s="749"/>
      <c r="E817" s="749"/>
      <c r="F817" s="750"/>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2"/>
      <c r="B818" s="749"/>
      <c r="C818" s="749"/>
      <c r="D818" s="749"/>
      <c r="E818" s="749"/>
      <c r="F818" s="750"/>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2"/>
      <c r="B819" s="749"/>
      <c r="C819" s="749"/>
      <c r="D819" s="749"/>
      <c r="E819" s="749"/>
      <c r="F819" s="750"/>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2"/>
      <c r="B820" s="749"/>
      <c r="C820" s="749"/>
      <c r="D820" s="749"/>
      <c r="E820" s="749"/>
      <c r="F820" s="750"/>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2"/>
      <c r="B821" s="749"/>
      <c r="C821" s="749"/>
      <c r="D821" s="749"/>
      <c r="E821" s="749"/>
      <c r="F821" s="750"/>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2"/>
      <c r="B822" s="749"/>
      <c r="C822" s="749"/>
      <c r="D822" s="749"/>
      <c r="E822" s="749"/>
      <c r="F822" s="750"/>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2"/>
      <c r="B823" s="749"/>
      <c r="C823" s="749"/>
      <c r="D823" s="749"/>
      <c r="E823" s="749"/>
      <c r="F823" s="750"/>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2"/>
      <c r="B824" s="749"/>
      <c r="C824" s="749"/>
      <c r="D824" s="749"/>
      <c r="E824" s="749"/>
      <c r="F824" s="750"/>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2"/>
      <c r="B825" s="749"/>
      <c r="C825" s="749"/>
      <c r="D825" s="749"/>
      <c r="E825" s="749"/>
      <c r="F825" s="750"/>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2"/>
      <c r="B826" s="749"/>
      <c r="C826" s="749"/>
      <c r="D826" s="749"/>
      <c r="E826" s="749"/>
      <c r="F826" s="750"/>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9"/>
      <c r="C827" s="749"/>
      <c r="D827" s="749"/>
      <c r="E827" s="749"/>
      <c r="F827" s="750"/>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9"/>
      <c r="C828" s="749"/>
      <c r="D828" s="749"/>
      <c r="E828" s="749"/>
      <c r="F828" s="750"/>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9"/>
      <c r="C829" s="749"/>
      <c r="D829" s="749"/>
      <c r="E829" s="749"/>
      <c r="F829" s="750"/>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2"/>
      <c r="B830" s="749"/>
      <c r="C830" s="749"/>
      <c r="D830" s="749"/>
      <c r="E830" s="749"/>
      <c r="F830" s="750"/>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2"/>
      <c r="B831" s="749"/>
      <c r="C831" s="749"/>
      <c r="D831" s="749"/>
      <c r="E831" s="749"/>
      <c r="F831" s="750"/>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2"/>
      <c r="B832" s="749"/>
      <c r="C832" s="749"/>
      <c r="D832" s="749"/>
      <c r="E832" s="749"/>
      <c r="F832" s="750"/>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2"/>
      <c r="B833" s="749"/>
      <c r="C833" s="749"/>
      <c r="D833" s="749"/>
      <c r="E833" s="749"/>
      <c r="F833" s="750"/>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2"/>
      <c r="B834" s="749"/>
      <c r="C834" s="749"/>
      <c r="D834" s="749"/>
      <c r="E834" s="749"/>
      <c r="F834" s="750"/>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2"/>
      <c r="B835" s="749"/>
      <c r="C835" s="749"/>
      <c r="D835" s="749"/>
      <c r="E835" s="749"/>
      <c r="F835" s="750"/>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2"/>
      <c r="B836" s="749"/>
      <c r="C836" s="749"/>
      <c r="D836" s="749"/>
      <c r="E836" s="749"/>
      <c r="F836" s="750"/>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2"/>
      <c r="B837" s="749"/>
      <c r="C837" s="749"/>
      <c r="D837" s="749"/>
      <c r="E837" s="749"/>
      <c r="F837" s="750"/>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2"/>
      <c r="B838" s="749"/>
      <c r="C838" s="749"/>
      <c r="D838" s="749"/>
      <c r="E838" s="749"/>
      <c r="F838" s="750"/>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9" t="s">
        <v>263</v>
      </c>
      <c r="AM839" s="940"/>
      <c r="AN839" s="940"/>
      <c r="AO839" s="87" t="s">
        <v>261</v>
      </c>
      <c r="AP839" s="21"/>
      <c r="AQ839" s="21"/>
      <c r="AR839" s="21"/>
      <c r="AS839" s="21"/>
      <c r="AT839" s="21"/>
      <c r="AU839" s="21"/>
      <c r="AV839" s="21"/>
      <c r="AW839" s="21"/>
      <c r="AX839" s="22"/>
      <c r="AY839">
        <f>COUNTIF($AO$839,"☑")</f>
        <v>0</v>
      </c>
    </row>
    <row r="840" spans="1:51" ht="20.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283</v>
      </c>
      <c r="AI844" s="332"/>
      <c r="AJ844" s="332"/>
      <c r="AK844" s="332"/>
      <c r="AL844" s="332" t="s">
        <v>21</v>
      </c>
      <c r="AM844" s="332"/>
      <c r="AN844" s="332"/>
      <c r="AO844" s="408"/>
      <c r="AP844" s="409" t="s">
        <v>222</v>
      </c>
      <c r="AQ844" s="409"/>
      <c r="AR844" s="409"/>
      <c r="AS844" s="409"/>
      <c r="AT844" s="409"/>
      <c r="AU844" s="409"/>
      <c r="AV844" s="409"/>
      <c r="AW844" s="409"/>
      <c r="AX844" s="409"/>
    </row>
    <row r="845" spans="1:51" ht="93" customHeight="1" x14ac:dyDescent="0.15">
      <c r="A845" s="387">
        <v>1</v>
      </c>
      <c r="B845" s="387">
        <v>1</v>
      </c>
      <c r="C845" s="401" t="s">
        <v>691</v>
      </c>
      <c r="D845" s="401"/>
      <c r="E845" s="401"/>
      <c r="F845" s="401"/>
      <c r="G845" s="401"/>
      <c r="H845" s="401"/>
      <c r="I845" s="401"/>
      <c r="J845" s="402">
        <v>9010001027685</v>
      </c>
      <c r="K845" s="403"/>
      <c r="L845" s="403"/>
      <c r="M845" s="403"/>
      <c r="N845" s="403"/>
      <c r="O845" s="403"/>
      <c r="P845" s="411" t="s">
        <v>692</v>
      </c>
      <c r="Q845" s="411"/>
      <c r="R845" s="411"/>
      <c r="S845" s="411"/>
      <c r="T845" s="411"/>
      <c r="U845" s="411"/>
      <c r="V845" s="411"/>
      <c r="W845" s="411"/>
      <c r="X845" s="411"/>
      <c r="Y845" s="303">
        <v>38.1</v>
      </c>
      <c r="Z845" s="304"/>
      <c r="AA845" s="304"/>
      <c r="AB845" s="305"/>
      <c r="AC845" s="412" t="s">
        <v>288</v>
      </c>
      <c r="AD845" s="413"/>
      <c r="AE845" s="413"/>
      <c r="AF845" s="413"/>
      <c r="AG845" s="413"/>
      <c r="AH845" s="404">
        <v>1</v>
      </c>
      <c r="AI845" s="405"/>
      <c r="AJ845" s="405"/>
      <c r="AK845" s="405"/>
      <c r="AL845" s="311">
        <v>76</v>
      </c>
      <c r="AM845" s="312"/>
      <c r="AN845" s="312"/>
      <c r="AO845" s="313"/>
      <c r="AP845" s="306" t="s">
        <v>709</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283</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122.25" customHeight="1" x14ac:dyDescent="0.15">
      <c r="A878" s="387">
        <v>1</v>
      </c>
      <c r="B878" s="387">
        <v>1</v>
      </c>
      <c r="C878" s="406" t="s">
        <v>693</v>
      </c>
      <c r="D878" s="401"/>
      <c r="E878" s="401"/>
      <c r="F878" s="401"/>
      <c r="G878" s="401"/>
      <c r="H878" s="401"/>
      <c r="I878" s="401"/>
      <c r="J878" s="402">
        <v>3120001071843</v>
      </c>
      <c r="K878" s="403"/>
      <c r="L878" s="403"/>
      <c r="M878" s="403"/>
      <c r="N878" s="403"/>
      <c r="O878" s="403"/>
      <c r="P878" s="410" t="s">
        <v>694</v>
      </c>
      <c r="Q878" s="411"/>
      <c r="R878" s="411"/>
      <c r="S878" s="411"/>
      <c r="T878" s="411"/>
      <c r="U878" s="411"/>
      <c r="V878" s="411"/>
      <c r="W878" s="411"/>
      <c r="X878" s="411"/>
      <c r="Y878" s="303">
        <v>85.7</v>
      </c>
      <c r="Z878" s="304"/>
      <c r="AA878" s="304"/>
      <c r="AB878" s="305"/>
      <c r="AC878" s="412" t="s">
        <v>288</v>
      </c>
      <c r="AD878" s="413"/>
      <c r="AE878" s="413"/>
      <c r="AF878" s="413"/>
      <c r="AG878" s="413"/>
      <c r="AH878" s="404">
        <v>1</v>
      </c>
      <c r="AI878" s="405"/>
      <c r="AJ878" s="405"/>
      <c r="AK878" s="405"/>
      <c r="AL878" s="311">
        <v>98.9</v>
      </c>
      <c r="AM878" s="312"/>
      <c r="AN878" s="312"/>
      <c r="AO878" s="313"/>
      <c r="AP878" s="306" t="s">
        <v>709</v>
      </c>
      <c r="AQ878" s="306"/>
      <c r="AR878" s="306"/>
      <c r="AS878" s="306"/>
      <c r="AT878" s="306"/>
      <c r="AU878" s="306"/>
      <c r="AV878" s="306"/>
      <c r="AW878" s="306"/>
      <c r="AX878" s="306"/>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0.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283</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1</v>
      </c>
    </row>
    <row r="911" spans="1:51" ht="258.75" customHeight="1" x14ac:dyDescent="0.15">
      <c r="A911" s="387">
        <v>1</v>
      </c>
      <c r="B911" s="387">
        <v>1</v>
      </c>
      <c r="C911" s="401" t="s">
        <v>695</v>
      </c>
      <c r="D911" s="401"/>
      <c r="E911" s="401"/>
      <c r="F911" s="401"/>
      <c r="G911" s="401"/>
      <c r="H911" s="401"/>
      <c r="I911" s="401"/>
      <c r="J911" s="402">
        <v>7180001043511</v>
      </c>
      <c r="K911" s="403"/>
      <c r="L911" s="403"/>
      <c r="M911" s="403"/>
      <c r="N911" s="403"/>
      <c r="O911" s="403"/>
      <c r="P911" s="410" t="s">
        <v>713</v>
      </c>
      <c r="Q911" s="411"/>
      <c r="R911" s="411"/>
      <c r="S911" s="411"/>
      <c r="T911" s="411"/>
      <c r="U911" s="411"/>
      <c r="V911" s="411"/>
      <c r="W911" s="411"/>
      <c r="X911" s="411"/>
      <c r="Y911" s="303">
        <v>109.1</v>
      </c>
      <c r="Z911" s="304"/>
      <c r="AA911" s="304"/>
      <c r="AB911" s="305"/>
      <c r="AC911" s="412" t="s">
        <v>288</v>
      </c>
      <c r="AD911" s="413"/>
      <c r="AE911" s="413"/>
      <c r="AF911" s="413"/>
      <c r="AG911" s="413"/>
      <c r="AH911" s="404">
        <v>1</v>
      </c>
      <c r="AI911" s="405"/>
      <c r="AJ911" s="405"/>
      <c r="AK911" s="405"/>
      <c r="AL911" s="311">
        <v>82.8</v>
      </c>
      <c r="AM911" s="312"/>
      <c r="AN911" s="312"/>
      <c r="AO911" s="313"/>
      <c r="AP911" s="306" t="s">
        <v>709</v>
      </c>
      <c r="AQ911" s="306"/>
      <c r="AR911" s="306"/>
      <c r="AS911" s="306"/>
      <c r="AT911" s="306"/>
      <c r="AU911" s="306"/>
      <c r="AV911" s="306"/>
      <c r="AW911" s="306"/>
      <c r="AX911" s="306"/>
      <c r="AY911">
        <f t="shared" si="119"/>
        <v>1</v>
      </c>
    </row>
    <row r="912" spans="1:51" ht="105.75"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105.75"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105.75"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105.75"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105.75"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105.75"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105.75"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105.75"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105.75"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105.75"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105.75"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105.75"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105.75"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105.75"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105.75"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105.75"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105.75"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105.75"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105.75"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105.75"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105.75"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105.75"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105.75"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105.75"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105.75"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105.75"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105.75"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105.75"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60.75"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0.2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283</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1</v>
      </c>
    </row>
    <row r="944" spans="1:51" ht="30" customHeight="1" x14ac:dyDescent="0.15">
      <c r="A944" s="387">
        <v>1</v>
      </c>
      <c r="B944" s="387">
        <v>1</v>
      </c>
      <c r="C944" s="406" t="s">
        <v>710</v>
      </c>
      <c r="D944" s="401"/>
      <c r="E944" s="401"/>
      <c r="F944" s="401"/>
      <c r="G944" s="401"/>
      <c r="H944" s="401"/>
      <c r="I944" s="401"/>
      <c r="J944" s="402" t="s">
        <v>321</v>
      </c>
      <c r="K944" s="403"/>
      <c r="L944" s="403"/>
      <c r="M944" s="403"/>
      <c r="N944" s="403"/>
      <c r="O944" s="403"/>
      <c r="P944" s="410" t="s">
        <v>690</v>
      </c>
      <c r="Q944" s="411"/>
      <c r="R944" s="411"/>
      <c r="S944" s="411"/>
      <c r="T944" s="411"/>
      <c r="U944" s="411"/>
      <c r="V944" s="411"/>
      <c r="W944" s="411"/>
      <c r="X944" s="411"/>
      <c r="Y944" s="303">
        <v>0.1</v>
      </c>
      <c r="Z944" s="304"/>
      <c r="AA944" s="304"/>
      <c r="AB944" s="305"/>
      <c r="AC944" s="412" t="s">
        <v>79</v>
      </c>
      <c r="AD944" s="413"/>
      <c r="AE944" s="413"/>
      <c r="AF944" s="413"/>
      <c r="AG944" s="413"/>
      <c r="AH944" s="404" t="s">
        <v>321</v>
      </c>
      <c r="AI944" s="405"/>
      <c r="AJ944" s="405"/>
      <c r="AK944" s="405"/>
      <c r="AL944" s="311" t="s">
        <v>321</v>
      </c>
      <c r="AM944" s="312"/>
      <c r="AN944" s="312"/>
      <c r="AO944" s="313"/>
      <c r="AP944" s="306" t="s">
        <v>321</v>
      </c>
      <c r="AQ944" s="306"/>
      <c r="AR944" s="306"/>
      <c r="AS944" s="306"/>
      <c r="AT944" s="306"/>
      <c r="AU944" s="306"/>
      <c r="AV944" s="306"/>
      <c r="AW944" s="306"/>
      <c r="AX944" s="306"/>
      <c r="AY944">
        <f t="shared" si="120"/>
        <v>1</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283</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283</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283</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283</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2" t="s">
        <v>248</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1" t="s">
        <v>263</v>
      </c>
      <c r="AM1106" s="942"/>
      <c r="AN1106" s="942"/>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5"/>
      <c r="E1109" s="262" t="s">
        <v>214</v>
      </c>
      <c r="F1109" s="875"/>
      <c r="G1109" s="875"/>
      <c r="H1109" s="875"/>
      <c r="I1109" s="875"/>
      <c r="J1109" s="262" t="s">
        <v>221</v>
      </c>
      <c r="K1109" s="262"/>
      <c r="L1109" s="262"/>
      <c r="M1109" s="262"/>
      <c r="N1109" s="262"/>
      <c r="O1109" s="262"/>
      <c r="P1109" s="330" t="s">
        <v>27</v>
      </c>
      <c r="Q1109" s="330"/>
      <c r="R1109" s="330"/>
      <c r="S1109" s="330"/>
      <c r="T1109" s="330"/>
      <c r="U1109" s="330"/>
      <c r="V1109" s="330"/>
      <c r="W1109" s="330"/>
      <c r="X1109" s="330"/>
      <c r="Y1109" s="262" t="s">
        <v>223</v>
      </c>
      <c r="Z1109" s="875"/>
      <c r="AA1109" s="875"/>
      <c r="AB1109" s="875"/>
      <c r="AC1109" s="262" t="s">
        <v>197</v>
      </c>
      <c r="AD1109" s="262"/>
      <c r="AE1109" s="262"/>
      <c r="AF1109" s="262"/>
      <c r="AG1109" s="262"/>
      <c r="AH1109" s="330" t="s">
        <v>210</v>
      </c>
      <c r="AI1109" s="331"/>
      <c r="AJ1109" s="331"/>
      <c r="AK1109" s="331"/>
      <c r="AL1109" s="331" t="s">
        <v>21</v>
      </c>
      <c r="AM1109" s="331"/>
      <c r="AN1109" s="331"/>
      <c r="AO1109" s="878"/>
      <c r="AP1109" s="409" t="s">
        <v>249</v>
      </c>
      <c r="AQ1109" s="409"/>
      <c r="AR1109" s="409"/>
      <c r="AS1109" s="409"/>
      <c r="AT1109" s="409"/>
      <c r="AU1109" s="409"/>
      <c r="AV1109" s="409"/>
      <c r="AW1109" s="409"/>
      <c r="AX1109" s="409"/>
    </row>
    <row r="1110" spans="1:51" ht="30" customHeight="1" x14ac:dyDescent="0.15">
      <c r="A1110" s="387">
        <v>1</v>
      </c>
      <c r="B1110" s="387">
        <v>1</v>
      </c>
      <c r="C1110" s="877"/>
      <c r="D1110" s="877"/>
      <c r="E1110" s="247" t="s">
        <v>653</v>
      </c>
      <c r="F1110" s="876"/>
      <c r="G1110" s="876"/>
      <c r="H1110" s="876"/>
      <c r="I1110" s="876"/>
      <c r="J1110" s="402" t="s">
        <v>653</v>
      </c>
      <c r="K1110" s="403"/>
      <c r="L1110" s="403"/>
      <c r="M1110" s="403"/>
      <c r="N1110" s="403"/>
      <c r="O1110" s="403"/>
      <c r="P1110" s="407" t="s">
        <v>653</v>
      </c>
      <c r="Q1110" s="302"/>
      <c r="R1110" s="302"/>
      <c r="S1110" s="302"/>
      <c r="T1110" s="302"/>
      <c r="U1110" s="302"/>
      <c r="V1110" s="302"/>
      <c r="W1110" s="302"/>
      <c r="X1110" s="302"/>
      <c r="Y1110" s="303" t="s">
        <v>653</v>
      </c>
      <c r="Z1110" s="304"/>
      <c r="AA1110" s="304"/>
      <c r="AB1110" s="305"/>
      <c r="AC1110" s="307"/>
      <c r="AD1110" s="308"/>
      <c r="AE1110" s="308"/>
      <c r="AF1110" s="308"/>
      <c r="AG1110" s="308"/>
      <c r="AH1110" s="309" t="s">
        <v>653</v>
      </c>
      <c r="AI1110" s="310"/>
      <c r="AJ1110" s="310"/>
      <c r="AK1110" s="310"/>
      <c r="AL1110" s="311" t="s">
        <v>653</v>
      </c>
      <c r="AM1110" s="312"/>
      <c r="AN1110" s="312"/>
      <c r="AO1110" s="313"/>
      <c r="AP1110" s="306" t="s">
        <v>653</v>
      </c>
      <c r="AQ1110" s="306"/>
      <c r="AR1110" s="306"/>
      <c r="AS1110" s="306"/>
      <c r="AT1110" s="306"/>
      <c r="AU1110" s="306"/>
      <c r="AV1110" s="306"/>
      <c r="AW1110" s="306"/>
      <c r="AX1110" s="306"/>
    </row>
    <row r="1111" spans="1:51" ht="30" hidden="1" customHeight="1" x14ac:dyDescent="0.15">
      <c r="A1111" s="387">
        <v>2</v>
      </c>
      <c r="B1111" s="387">
        <v>1</v>
      </c>
      <c r="C1111" s="877"/>
      <c r="D1111" s="877"/>
      <c r="E1111" s="876"/>
      <c r="F1111" s="876"/>
      <c r="G1111" s="876"/>
      <c r="H1111" s="876"/>
      <c r="I1111" s="876"/>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7"/>
      <c r="D1112" s="877"/>
      <c r="E1112" s="876"/>
      <c r="F1112" s="876"/>
      <c r="G1112" s="876"/>
      <c r="H1112" s="876"/>
      <c r="I1112" s="876"/>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7"/>
      <c r="D1113" s="877"/>
      <c r="E1113" s="876"/>
      <c r="F1113" s="876"/>
      <c r="G1113" s="876"/>
      <c r="H1113" s="876"/>
      <c r="I1113" s="876"/>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7"/>
      <c r="D1114" s="877"/>
      <c r="E1114" s="876"/>
      <c r="F1114" s="876"/>
      <c r="G1114" s="876"/>
      <c r="H1114" s="876"/>
      <c r="I1114" s="876"/>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7"/>
      <c r="D1115" s="877"/>
      <c r="E1115" s="876"/>
      <c r="F1115" s="876"/>
      <c r="G1115" s="876"/>
      <c r="H1115" s="876"/>
      <c r="I1115" s="876"/>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7"/>
      <c r="D1116" s="877"/>
      <c r="E1116" s="876"/>
      <c r="F1116" s="876"/>
      <c r="G1116" s="876"/>
      <c r="H1116" s="876"/>
      <c r="I1116" s="876"/>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7"/>
      <c r="D1117" s="877"/>
      <c r="E1117" s="876"/>
      <c r="F1117" s="876"/>
      <c r="G1117" s="876"/>
      <c r="H1117" s="876"/>
      <c r="I1117" s="876"/>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7"/>
      <c r="D1118" s="877"/>
      <c r="E1118" s="876"/>
      <c r="F1118" s="876"/>
      <c r="G1118" s="876"/>
      <c r="H1118" s="876"/>
      <c r="I1118" s="876"/>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7"/>
      <c r="D1119" s="877"/>
      <c r="E1119" s="876"/>
      <c r="F1119" s="876"/>
      <c r="G1119" s="876"/>
      <c r="H1119" s="876"/>
      <c r="I1119" s="876"/>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7"/>
      <c r="D1120" s="877"/>
      <c r="E1120" s="876"/>
      <c r="F1120" s="876"/>
      <c r="G1120" s="876"/>
      <c r="H1120" s="876"/>
      <c r="I1120" s="876"/>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7"/>
      <c r="D1121" s="877"/>
      <c r="E1121" s="876"/>
      <c r="F1121" s="876"/>
      <c r="G1121" s="876"/>
      <c r="H1121" s="876"/>
      <c r="I1121" s="876"/>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7"/>
      <c r="D1122" s="877"/>
      <c r="E1122" s="876"/>
      <c r="F1122" s="876"/>
      <c r="G1122" s="876"/>
      <c r="H1122" s="876"/>
      <c r="I1122" s="876"/>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7"/>
      <c r="D1123" s="877"/>
      <c r="E1123" s="876"/>
      <c r="F1123" s="876"/>
      <c r="G1123" s="876"/>
      <c r="H1123" s="876"/>
      <c r="I1123" s="876"/>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7"/>
      <c r="D1124" s="877"/>
      <c r="E1124" s="876"/>
      <c r="F1124" s="876"/>
      <c r="G1124" s="876"/>
      <c r="H1124" s="876"/>
      <c r="I1124" s="876"/>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7"/>
      <c r="D1125" s="877"/>
      <c r="E1125" s="876"/>
      <c r="F1125" s="876"/>
      <c r="G1125" s="876"/>
      <c r="H1125" s="876"/>
      <c r="I1125" s="876"/>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7"/>
      <c r="D1126" s="877"/>
      <c r="E1126" s="876"/>
      <c r="F1126" s="876"/>
      <c r="G1126" s="876"/>
      <c r="H1126" s="876"/>
      <c r="I1126" s="876"/>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7"/>
      <c r="D1127" s="877"/>
      <c r="E1127" s="247"/>
      <c r="F1127" s="876"/>
      <c r="G1127" s="876"/>
      <c r="H1127" s="876"/>
      <c r="I1127" s="876"/>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7"/>
      <c r="D1128" s="877"/>
      <c r="E1128" s="876"/>
      <c r="F1128" s="876"/>
      <c r="G1128" s="876"/>
      <c r="H1128" s="876"/>
      <c r="I1128" s="876"/>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7"/>
      <c r="D1129" s="877"/>
      <c r="E1129" s="876"/>
      <c r="F1129" s="876"/>
      <c r="G1129" s="876"/>
      <c r="H1129" s="876"/>
      <c r="I1129" s="876"/>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7"/>
      <c r="D1130" s="877"/>
      <c r="E1130" s="876"/>
      <c r="F1130" s="876"/>
      <c r="G1130" s="876"/>
      <c r="H1130" s="876"/>
      <c r="I1130" s="876"/>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7"/>
      <c r="D1131" s="877"/>
      <c r="E1131" s="876"/>
      <c r="F1131" s="876"/>
      <c r="G1131" s="876"/>
      <c r="H1131" s="876"/>
      <c r="I1131" s="876"/>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7"/>
      <c r="D1132" s="877"/>
      <c r="E1132" s="876"/>
      <c r="F1132" s="876"/>
      <c r="G1132" s="876"/>
      <c r="H1132" s="876"/>
      <c r="I1132" s="876"/>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7"/>
      <c r="D1133" s="877"/>
      <c r="E1133" s="876"/>
      <c r="F1133" s="876"/>
      <c r="G1133" s="876"/>
      <c r="H1133" s="876"/>
      <c r="I1133" s="876"/>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7"/>
      <c r="D1134" s="877"/>
      <c r="E1134" s="876"/>
      <c r="F1134" s="876"/>
      <c r="G1134" s="876"/>
      <c r="H1134" s="876"/>
      <c r="I1134" s="876"/>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7"/>
      <c r="D1135" s="877"/>
      <c r="E1135" s="876"/>
      <c r="F1135" s="876"/>
      <c r="G1135" s="876"/>
      <c r="H1135" s="876"/>
      <c r="I1135" s="876"/>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7"/>
      <c r="D1136" s="877"/>
      <c r="E1136" s="876"/>
      <c r="F1136" s="876"/>
      <c r="G1136" s="876"/>
      <c r="H1136" s="876"/>
      <c r="I1136" s="876"/>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7"/>
      <c r="D1137" s="877"/>
      <c r="E1137" s="876"/>
      <c r="F1137" s="876"/>
      <c r="G1137" s="876"/>
      <c r="H1137" s="876"/>
      <c r="I1137" s="876"/>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7"/>
      <c r="D1138" s="877"/>
      <c r="E1138" s="876"/>
      <c r="F1138" s="876"/>
      <c r="G1138" s="876"/>
      <c r="H1138" s="876"/>
      <c r="I1138" s="876"/>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7"/>
      <c r="D1139" s="877"/>
      <c r="E1139" s="876"/>
      <c r="F1139" s="876"/>
      <c r="G1139" s="876"/>
      <c r="H1139" s="876"/>
      <c r="I1139" s="876"/>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1" priority="14027">
      <formula>IF(RIGHT(TEXT(P14,"0.#"),1)=".",FALSE,TRUE)</formula>
    </cfRule>
    <cfRule type="expression" dxfId="2120" priority="14028">
      <formula>IF(RIGHT(TEXT(P14,"0.#"),1)=".",TRUE,FALSE)</formula>
    </cfRule>
  </conditionalFormatting>
  <conditionalFormatting sqref="AE32">
    <cfRule type="expression" dxfId="2119" priority="14017">
      <formula>IF(RIGHT(TEXT(AE32,"0.#"),1)=".",FALSE,TRUE)</formula>
    </cfRule>
    <cfRule type="expression" dxfId="2118" priority="14018">
      <formula>IF(RIGHT(TEXT(AE32,"0.#"),1)=".",TRUE,FALSE)</formula>
    </cfRule>
  </conditionalFormatting>
  <conditionalFormatting sqref="P18:AX18">
    <cfRule type="expression" dxfId="2117" priority="13903">
      <formula>IF(RIGHT(TEXT(P18,"0.#"),1)=".",FALSE,TRUE)</formula>
    </cfRule>
    <cfRule type="expression" dxfId="2116" priority="13904">
      <formula>IF(RIGHT(TEXT(P18,"0.#"),1)=".",TRUE,FALSE)</formula>
    </cfRule>
  </conditionalFormatting>
  <conditionalFormatting sqref="Y790">
    <cfRule type="expression" dxfId="2115" priority="13899">
      <formula>IF(RIGHT(TEXT(Y790,"0.#"),1)=".",FALSE,TRUE)</formula>
    </cfRule>
    <cfRule type="expression" dxfId="2114" priority="13900">
      <formula>IF(RIGHT(TEXT(Y790,"0.#"),1)=".",TRUE,FALSE)</formula>
    </cfRule>
  </conditionalFormatting>
  <conditionalFormatting sqref="Y799">
    <cfRule type="expression" dxfId="2113" priority="13895">
      <formula>IF(RIGHT(TEXT(Y799,"0.#"),1)=".",FALSE,TRUE)</formula>
    </cfRule>
    <cfRule type="expression" dxfId="2112" priority="13896">
      <formula>IF(RIGHT(TEXT(Y799,"0.#"),1)=".",TRUE,FALSE)</formula>
    </cfRule>
  </conditionalFormatting>
  <conditionalFormatting sqref="Y830:Y837 Y828 Y817:Y824 Y815 Y804:Y811 Y802">
    <cfRule type="expression" dxfId="2111" priority="13677">
      <formula>IF(RIGHT(TEXT(Y802,"0.#"),1)=".",FALSE,TRUE)</formula>
    </cfRule>
    <cfRule type="expression" dxfId="2110" priority="13678">
      <formula>IF(RIGHT(TEXT(Y802,"0.#"),1)=".",TRUE,FALSE)</formula>
    </cfRule>
  </conditionalFormatting>
  <conditionalFormatting sqref="P15:AX15 P13:AX13 P16:AQ17">
    <cfRule type="expression" dxfId="2109" priority="13725">
      <formula>IF(RIGHT(TEXT(P13,"0.#"),1)=".",FALSE,TRUE)</formula>
    </cfRule>
    <cfRule type="expression" dxfId="2108" priority="13726">
      <formula>IF(RIGHT(TEXT(P13,"0.#"),1)=".",TRUE,FALSE)</formula>
    </cfRule>
  </conditionalFormatting>
  <conditionalFormatting sqref="P19:AJ19">
    <cfRule type="expression" dxfId="2107" priority="13723">
      <formula>IF(RIGHT(TEXT(P19,"0.#"),1)=".",FALSE,TRUE)</formula>
    </cfRule>
    <cfRule type="expression" dxfId="2106" priority="13724">
      <formula>IF(RIGHT(TEXT(P19,"0.#"),1)=".",TRUE,FALSE)</formula>
    </cfRule>
  </conditionalFormatting>
  <conditionalFormatting sqref="AE101 AQ101">
    <cfRule type="expression" dxfId="2105" priority="13715">
      <formula>IF(RIGHT(TEXT(AE101,"0.#"),1)=".",FALSE,TRUE)</formula>
    </cfRule>
    <cfRule type="expression" dxfId="2104" priority="13716">
      <formula>IF(RIGHT(TEXT(AE101,"0.#"),1)=".",TRUE,FALSE)</formula>
    </cfRule>
  </conditionalFormatting>
  <conditionalFormatting sqref="Y791:Y798 Y789">
    <cfRule type="expression" dxfId="2103" priority="13701">
      <formula>IF(RIGHT(TEXT(Y789,"0.#"),1)=".",FALSE,TRUE)</formula>
    </cfRule>
    <cfRule type="expression" dxfId="2102" priority="13702">
      <formula>IF(RIGHT(TEXT(Y789,"0.#"),1)=".",TRUE,FALSE)</formula>
    </cfRule>
  </conditionalFormatting>
  <conditionalFormatting sqref="AU790">
    <cfRule type="expression" dxfId="2101" priority="13699">
      <formula>IF(RIGHT(TEXT(AU790,"0.#"),1)=".",FALSE,TRUE)</formula>
    </cfRule>
    <cfRule type="expression" dxfId="2100" priority="13700">
      <formula>IF(RIGHT(TEXT(AU790,"0.#"),1)=".",TRUE,FALSE)</formula>
    </cfRule>
  </conditionalFormatting>
  <conditionalFormatting sqref="AU799">
    <cfRule type="expression" dxfId="2099" priority="13697">
      <formula>IF(RIGHT(TEXT(AU799,"0.#"),1)=".",FALSE,TRUE)</formula>
    </cfRule>
    <cfRule type="expression" dxfId="2098" priority="13698">
      <formula>IF(RIGHT(TEXT(AU799,"0.#"),1)=".",TRUE,FALSE)</formula>
    </cfRule>
  </conditionalFormatting>
  <conditionalFormatting sqref="AU791:AU798 AU789">
    <cfRule type="expression" dxfId="2097" priority="13695">
      <formula>IF(RIGHT(TEXT(AU789,"0.#"),1)=".",FALSE,TRUE)</formula>
    </cfRule>
    <cfRule type="expression" dxfId="2096" priority="13696">
      <formula>IF(RIGHT(TEXT(AU789,"0.#"),1)=".",TRUE,FALSE)</formula>
    </cfRule>
  </conditionalFormatting>
  <conditionalFormatting sqref="Y829 Y816 Y803">
    <cfRule type="expression" dxfId="2095" priority="13681">
      <formula>IF(RIGHT(TEXT(Y803,"0.#"),1)=".",FALSE,TRUE)</formula>
    </cfRule>
    <cfRule type="expression" dxfId="2094" priority="13682">
      <formula>IF(RIGHT(TEXT(Y803,"0.#"),1)=".",TRUE,FALSE)</formula>
    </cfRule>
  </conditionalFormatting>
  <conditionalFormatting sqref="Y838 Y825 Y812">
    <cfRule type="expression" dxfId="2093" priority="13679">
      <formula>IF(RIGHT(TEXT(Y812,"0.#"),1)=".",FALSE,TRUE)</formula>
    </cfRule>
    <cfRule type="expression" dxfId="2092" priority="13680">
      <formula>IF(RIGHT(TEXT(Y812,"0.#"),1)=".",TRUE,FALSE)</formula>
    </cfRule>
  </conditionalFormatting>
  <conditionalFormatting sqref="AU829 AU816 AU803">
    <cfRule type="expression" dxfId="2091" priority="13675">
      <formula>IF(RIGHT(TEXT(AU803,"0.#"),1)=".",FALSE,TRUE)</formula>
    </cfRule>
    <cfRule type="expression" dxfId="2090" priority="13676">
      <formula>IF(RIGHT(TEXT(AU803,"0.#"),1)=".",TRUE,FALSE)</formula>
    </cfRule>
  </conditionalFormatting>
  <conditionalFormatting sqref="AU838 AU825 AU812">
    <cfRule type="expression" dxfId="2089" priority="13673">
      <formula>IF(RIGHT(TEXT(AU812,"0.#"),1)=".",FALSE,TRUE)</formula>
    </cfRule>
    <cfRule type="expression" dxfId="2088" priority="13674">
      <formula>IF(RIGHT(TEXT(AU812,"0.#"),1)=".",TRUE,FALSE)</formula>
    </cfRule>
  </conditionalFormatting>
  <conditionalFormatting sqref="AU830:AU837 AU828 AU817:AU824 AU815 AU804:AU811 AU802">
    <cfRule type="expression" dxfId="2087" priority="13671">
      <formula>IF(RIGHT(TEXT(AU802,"0.#"),1)=".",FALSE,TRUE)</formula>
    </cfRule>
    <cfRule type="expression" dxfId="2086" priority="13672">
      <formula>IF(RIGHT(TEXT(AU802,"0.#"),1)=".",TRUE,FALSE)</formula>
    </cfRule>
  </conditionalFormatting>
  <conditionalFormatting sqref="AM87">
    <cfRule type="expression" dxfId="2085" priority="13325">
      <formula>IF(RIGHT(TEXT(AM87,"0.#"),1)=".",FALSE,TRUE)</formula>
    </cfRule>
    <cfRule type="expression" dxfId="2084" priority="13326">
      <formula>IF(RIGHT(TEXT(AM87,"0.#"),1)=".",TRUE,FALSE)</formula>
    </cfRule>
  </conditionalFormatting>
  <conditionalFormatting sqref="AE55">
    <cfRule type="expression" dxfId="2083" priority="13393">
      <formula>IF(RIGHT(TEXT(AE55,"0.#"),1)=".",FALSE,TRUE)</formula>
    </cfRule>
    <cfRule type="expression" dxfId="2082" priority="13394">
      <formula>IF(RIGHT(TEXT(AE55,"0.#"),1)=".",TRUE,FALSE)</formula>
    </cfRule>
  </conditionalFormatting>
  <conditionalFormatting sqref="AI55">
    <cfRule type="expression" dxfId="2081" priority="13391">
      <formula>IF(RIGHT(TEXT(AI55,"0.#"),1)=".",FALSE,TRUE)</formula>
    </cfRule>
    <cfRule type="expression" dxfId="2080" priority="13392">
      <formula>IF(RIGHT(TEXT(AI55,"0.#"),1)=".",TRUE,FALSE)</formula>
    </cfRule>
  </conditionalFormatting>
  <conditionalFormatting sqref="AM34">
    <cfRule type="expression" dxfId="2079" priority="13471">
      <formula>IF(RIGHT(TEXT(AM34,"0.#"),1)=".",FALSE,TRUE)</formula>
    </cfRule>
    <cfRule type="expression" dxfId="2078" priority="13472">
      <formula>IF(RIGHT(TEXT(AM34,"0.#"),1)=".",TRUE,FALSE)</formula>
    </cfRule>
  </conditionalFormatting>
  <conditionalFormatting sqref="AE33">
    <cfRule type="expression" dxfId="2077" priority="13485">
      <formula>IF(RIGHT(TEXT(AE33,"0.#"),1)=".",FALSE,TRUE)</formula>
    </cfRule>
    <cfRule type="expression" dxfId="2076" priority="13486">
      <formula>IF(RIGHT(TEXT(AE33,"0.#"),1)=".",TRUE,FALSE)</formula>
    </cfRule>
  </conditionalFormatting>
  <conditionalFormatting sqref="AE34">
    <cfRule type="expression" dxfId="2075" priority="13483">
      <formula>IF(RIGHT(TEXT(AE34,"0.#"),1)=".",FALSE,TRUE)</formula>
    </cfRule>
    <cfRule type="expression" dxfId="2074" priority="13484">
      <formula>IF(RIGHT(TEXT(AE34,"0.#"),1)=".",TRUE,FALSE)</formula>
    </cfRule>
  </conditionalFormatting>
  <conditionalFormatting sqref="AI34">
    <cfRule type="expression" dxfId="2073" priority="13481">
      <formula>IF(RIGHT(TEXT(AI34,"0.#"),1)=".",FALSE,TRUE)</formula>
    </cfRule>
    <cfRule type="expression" dxfId="2072" priority="13482">
      <formula>IF(RIGHT(TEXT(AI34,"0.#"),1)=".",TRUE,FALSE)</formula>
    </cfRule>
  </conditionalFormatting>
  <conditionalFormatting sqref="AI33">
    <cfRule type="expression" dxfId="2071" priority="13479">
      <formula>IF(RIGHT(TEXT(AI33,"0.#"),1)=".",FALSE,TRUE)</formula>
    </cfRule>
    <cfRule type="expression" dxfId="2070" priority="13480">
      <formula>IF(RIGHT(TEXT(AI33,"0.#"),1)=".",TRUE,FALSE)</formula>
    </cfRule>
  </conditionalFormatting>
  <conditionalFormatting sqref="AI32">
    <cfRule type="expression" dxfId="2069" priority="13477">
      <formula>IF(RIGHT(TEXT(AI32,"0.#"),1)=".",FALSE,TRUE)</formula>
    </cfRule>
    <cfRule type="expression" dxfId="2068" priority="13478">
      <formula>IF(RIGHT(TEXT(AI32,"0.#"),1)=".",TRUE,FALSE)</formula>
    </cfRule>
  </conditionalFormatting>
  <conditionalFormatting sqref="AM32">
    <cfRule type="expression" dxfId="2067" priority="13475">
      <formula>IF(RIGHT(TEXT(AM32,"0.#"),1)=".",FALSE,TRUE)</formula>
    </cfRule>
    <cfRule type="expression" dxfId="2066" priority="13476">
      <formula>IF(RIGHT(TEXT(AM32,"0.#"),1)=".",TRUE,FALSE)</formula>
    </cfRule>
  </conditionalFormatting>
  <conditionalFormatting sqref="AM33">
    <cfRule type="expression" dxfId="2065" priority="13473">
      <formula>IF(RIGHT(TEXT(AM33,"0.#"),1)=".",FALSE,TRUE)</formula>
    </cfRule>
    <cfRule type="expression" dxfId="2064" priority="13474">
      <formula>IF(RIGHT(TEXT(AM33,"0.#"),1)=".",TRUE,FALSE)</formula>
    </cfRule>
  </conditionalFormatting>
  <conditionalFormatting sqref="AQ32:AQ34">
    <cfRule type="expression" dxfId="2063" priority="13465">
      <formula>IF(RIGHT(TEXT(AQ32,"0.#"),1)=".",FALSE,TRUE)</formula>
    </cfRule>
    <cfRule type="expression" dxfId="2062" priority="13466">
      <formula>IF(RIGHT(TEXT(AQ32,"0.#"),1)=".",TRUE,FALSE)</formula>
    </cfRule>
  </conditionalFormatting>
  <conditionalFormatting sqref="AU32:AU34">
    <cfRule type="expression" dxfId="2061" priority="13463">
      <formula>IF(RIGHT(TEXT(AU32,"0.#"),1)=".",FALSE,TRUE)</formula>
    </cfRule>
    <cfRule type="expression" dxfId="2060" priority="13464">
      <formula>IF(RIGHT(TEXT(AU32,"0.#"),1)=".",TRUE,FALSE)</formula>
    </cfRule>
  </conditionalFormatting>
  <conditionalFormatting sqref="AE53">
    <cfRule type="expression" dxfId="2059" priority="13397">
      <formula>IF(RIGHT(TEXT(AE53,"0.#"),1)=".",FALSE,TRUE)</formula>
    </cfRule>
    <cfRule type="expression" dxfId="2058" priority="13398">
      <formula>IF(RIGHT(TEXT(AE53,"0.#"),1)=".",TRUE,FALSE)</formula>
    </cfRule>
  </conditionalFormatting>
  <conditionalFormatting sqref="AE54">
    <cfRule type="expression" dxfId="2057" priority="13395">
      <formula>IF(RIGHT(TEXT(AE54,"0.#"),1)=".",FALSE,TRUE)</formula>
    </cfRule>
    <cfRule type="expression" dxfId="2056" priority="13396">
      <formula>IF(RIGHT(TEXT(AE54,"0.#"),1)=".",TRUE,FALSE)</formula>
    </cfRule>
  </conditionalFormatting>
  <conditionalFormatting sqref="AI54">
    <cfRule type="expression" dxfId="2055" priority="13389">
      <formula>IF(RIGHT(TEXT(AI54,"0.#"),1)=".",FALSE,TRUE)</formula>
    </cfRule>
    <cfRule type="expression" dxfId="2054" priority="13390">
      <formula>IF(RIGHT(TEXT(AI54,"0.#"),1)=".",TRUE,FALSE)</formula>
    </cfRule>
  </conditionalFormatting>
  <conditionalFormatting sqref="AI53">
    <cfRule type="expression" dxfId="2053" priority="13387">
      <formula>IF(RIGHT(TEXT(AI53,"0.#"),1)=".",FALSE,TRUE)</formula>
    </cfRule>
    <cfRule type="expression" dxfId="2052" priority="13388">
      <formula>IF(RIGHT(TEXT(AI53,"0.#"),1)=".",TRUE,FALSE)</formula>
    </cfRule>
  </conditionalFormatting>
  <conditionalFormatting sqref="AM53">
    <cfRule type="expression" dxfId="2051" priority="13385">
      <formula>IF(RIGHT(TEXT(AM53,"0.#"),1)=".",FALSE,TRUE)</formula>
    </cfRule>
    <cfRule type="expression" dxfId="2050" priority="13386">
      <formula>IF(RIGHT(TEXT(AM53,"0.#"),1)=".",TRUE,FALSE)</formula>
    </cfRule>
  </conditionalFormatting>
  <conditionalFormatting sqref="AM54">
    <cfRule type="expression" dxfId="2049" priority="13383">
      <formula>IF(RIGHT(TEXT(AM54,"0.#"),1)=".",FALSE,TRUE)</formula>
    </cfRule>
    <cfRule type="expression" dxfId="2048" priority="13384">
      <formula>IF(RIGHT(TEXT(AM54,"0.#"),1)=".",TRUE,FALSE)</formula>
    </cfRule>
  </conditionalFormatting>
  <conditionalFormatting sqref="AM55">
    <cfRule type="expression" dxfId="2047" priority="13381">
      <formula>IF(RIGHT(TEXT(AM55,"0.#"),1)=".",FALSE,TRUE)</formula>
    </cfRule>
    <cfRule type="expression" dxfId="2046" priority="13382">
      <formula>IF(RIGHT(TEXT(AM55,"0.#"),1)=".",TRUE,FALSE)</formula>
    </cfRule>
  </conditionalFormatting>
  <conditionalFormatting sqref="AE60">
    <cfRule type="expression" dxfId="2045" priority="13367">
      <formula>IF(RIGHT(TEXT(AE60,"0.#"),1)=".",FALSE,TRUE)</formula>
    </cfRule>
    <cfRule type="expression" dxfId="2044" priority="13368">
      <formula>IF(RIGHT(TEXT(AE60,"0.#"),1)=".",TRUE,FALSE)</formula>
    </cfRule>
  </conditionalFormatting>
  <conditionalFormatting sqref="AE61">
    <cfRule type="expression" dxfId="2043" priority="13365">
      <formula>IF(RIGHT(TEXT(AE61,"0.#"),1)=".",FALSE,TRUE)</formula>
    </cfRule>
    <cfRule type="expression" dxfId="2042" priority="13366">
      <formula>IF(RIGHT(TEXT(AE61,"0.#"),1)=".",TRUE,FALSE)</formula>
    </cfRule>
  </conditionalFormatting>
  <conditionalFormatting sqref="AE62">
    <cfRule type="expression" dxfId="2041" priority="13363">
      <formula>IF(RIGHT(TEXT(AE62,"0.#"),1)=".",FALSE,TRUE)</formula>
    </cfRule>
    <cfRule type="expression" dxfId="2040" priority="13364">
      <formula>IF(RIGHT(TEXT(AE62,"0.#"),1)=".",TRUE,FALSE)</formula>
    </cfRule>
  </conditionalFormatting>
  <conditionalFormatting sqref="AI62">
    <cfRule type="expression" dxfId="2039" priority="13361">
      <formula>IF(RIGHT(TEXT(AI62,"0.#"),1)=".",FALSE,TRUE)</formula>
    </cfRule>
    <cfRule type="expression" dxfId="2038" priority="13362">
      <formula>IF(RIGHT(TEXT(AI62,"0.#"),1)=".",TRUE,FALSE)</formula>
    </cfRule>
  </conditionalFormatting>
  <conditionalFormatting sqref="AI61">
    <cfRule type="expression" dxfId="2037" priority="13359">
      <formula>IF(RIGHT(TEXT(AI61,"0.#"),1)=".",FALSE,TRUE)</formula>
    </cfRule>
    <cfRule type="expression" dxfId="2036" priority="13360">
      <formula>IF(RIGHT(TEXT(AI61,"0.#"),1)=".",TRUE,FALSE)</formula>
    </cfRule>
  </conditionalFormatting>
  <conditionalFormatting sqref="AI60">
    <cfRule type="expression" dxfId="2035" priority="13357">
      <formula>IF(RIGHT(TEXT(AI60,"0.#"),1)=".",FALSE,TRUE)</formula>
    </cfRule>
    <cfRule type="expression" dxfId="2034" priority="13358">
      <formula>IF(RIGHT(TEXT(AI60,"0.#"),1)=".",TRUE,FALSE)</formula>
    </cfRule>
  </conditionalFormatting>
  <conditionalFormatting sqref="AM60">
    <cfRule type="expression" dxfId="2033" priority="13355">
      <formula>IF(RIGHT(TEXT(AM60,"0.#"),1)=".",FALSE,TRUE)</formula>
    </cfRule>
    <cfRule type="expression" dxfId="2032" priority="13356">
      <formula>IF(RIGHT(TEXT(AM60,"0.#"),1)=".",TRUE,FALSE)</formula>
    </cfRule>
  </conditionalFormatting>
  <conditionalFormatting sqref="AM61">
    <cfRule type="expression" dxfId="2031" priority="13353">
      <formula>IF(RIGHT(TEXT(AM61,"0.#"),1)=".",FALSE,TRUE)</formula>
    </cfRule>
    <cfRule type="expression" dxfId="2030" priority="13354">
      <formula>IF(RIGHT(TEXT(AM61,"0.#"),1)=".",TRUE,FALSE)</formula>
    </cfRule>
  </conditionalFormatting>
  <conditionalFormatting sqref="AM62">
    <cfRule type="expression" dxfId="2029" priority="13351">
      <formula>IF(RIGHT(TEXT(AM62,"0.#"),1)=".",FALSE,TRUE)</formula>
    </cfRule>
    <cfRule type="expression" dxfId="2028" priority="13352">
      <formula>IF(RIGHT(TEXT(AM62,"0.#"),1)=".",TRUE,FALSE)</formula>
    </cfRule>
  </conditionalFormatting>
  <conditionalFormatting sqref="AE87">
    <cfRule type="expression" dxfId="2027" priority="13337">
      <formula>IF(RIGHT(TEXT(AE87,"0.#"),1)=".",FALSE,TRUE)</formula>
    </cfRule>
    <cfRule type="expression" dxfId="2026" priority="13338">
      <formula>IF(RIGHT(TEXT(AE87,"0.#"),1)=".",TRUE,FALSE)</formula>
    </cfRule>
  </conditionalFormatting>
  <conditionalFormatting sqref="AE88">
    <cfRule type="expression" dxfId="2025" priority="13335">
      <formula>IF(RIGHT(TEXT(AE88,"0.#"),1)=".",FALSE,TRUE)</formula>
    </cfRule>
    <cfRule type="expression" dxfId="2024" priority="13336">
      <formula>IF(RIGHT(TEXT(AE88,"0.#"),1)=".",TRUE,FALSE)</formula>
    </cfRule>
  </conditionalFormatting>
  <conditionalFormatting sqref="AE89">
    <cfRule type="expression" dxfId="2023" priority="13333">
      <formula>IF(RIGHT(TEXT(AE89,"0.#"),1)=".",FALSE,TRUE)</formula>
    </cfRule>
    <cfRule type="expression" dxfId="2022" priority="13334">
      <formula>IF(RIGHT(TEXT(AE89,"0.#"),1)=".",TRUE,FALSE)</formula>
    </cfRule>
  </conditionalFormatting>
  <conditionalFormatting sqref="AI89">
    <cfRule type="expression" dxfId="2021" priority="13331">
      <formula>IF(RIGHT(TEXT(AI89,"0.#"),1)=".",FALSE,TRUE)</formula>
    </cfRule>
    <cfRule type="expression" dxfId="2020" priority="13332">
      <formula>IF(RIGHT(TEXT(AI89,"0.#"),1)=".",TRUE,FALSE)</formula>
    </cfRule>
  </conditionalFormatting>
  <conditionalFormatting sqref="AI88">
    <cfRule type="expression" dxfId="2019" priority="13329">
      <formula>IF(RIGHT(TEXT(AI88,"0.#"),1)=".",FALSE,TRUE)</formula>
    </cfRule>
    <cfRule type="expression" dxfId="2018" priority="13330">
      <formula>IF(RIGHT(TEXT(AI88,"0.#"),1)=".",TRUE,FALSE)</formula>
    </cfRule>
  </conditionalFormatting>
  <conditionalFormatting sqref="AI87">
    <cfRule type="expression" dxfId="2017" priority="13327">
      <formula>IF(RIGHT(TEXT(AI87,"0.#"),1)=".",FALSE,TRUE)</formula>
    </cfRule>
    <cfRule type="expression" dxfId="2016" priority="13328">
      <formula>IF(RIGHT(TEXT(AI87,"0.#"),1)=".",TRUE,FALSE)</formula>
    </cfRule>
  </conditionalFormatting>
  <conditionalFormatting sqref="AM88">
    <cfRule type="expression" dxfId="2015" priority="13323">
      <formula>IF(RIGHT(TEXT(AM88,"0.#"),1)=".",FALSE,TRUE)</formula>
    </cfRule>
    <cfRule type="expression" dxfId="2014" priority="13324">
      <formula>IF(RIGHT(TEXT(AM88,"0.#"),1)=".",TRUE,FALSE)</formula>
    </cfRule>
  </conditionalFormatting>
  <conditionalFormatting sqref="AM89">
    <cfRule type="expression" dxfId="2013" priority="13321">
      <formula>IF(RIGHT(TEXT(AM89,"0.#"),1)=".",FALSE,TRUE)</formula>
    </cfRule>
    <cfRule type="expression" dxfId="2012" priority="13322">
      <formula>IF(RIGHT(TEXT(AM89,"0.#"),1)=".",TRUE,FALSE)</formula>
    </cfRule>
  </conditionalFormatting>
  <conditionalFormatting sqref="AE92">
    <cfRule type="expression" dxfId="2011" priority="13307">
      <formula>IF(RIGHT(TEXT(AE92,"0.#"),1)=".",FALSE,TRUE)</formula>
    </cfRule>
    <cfRule type="expression" dxfId="2010" priority="13308">
      <formula>IF(RIGHT(TEXT(AE92,"0.#"),1)=".",TRUE,FALSE)</formula>
    </cfRule>
  </conditionalFormatting>
  <conditionalFormatting sqref="AE93">
    <cfRule type="expression" dxfId="2009" priority="13305">
      <formula>IF(RIGHT(TEXT(AE93,"0.#"),1)=".",FALSE,TRUE)</formula>
    </cfRule>
    <cfRule type="expression" dxfId="2008" priority="13306">
      <formula>IF(RIGHT(TEXT(AE93,"0.#"),1)=".",TRUE,FALSE)</formula>
    </cfRule>
  </conditionalFormatting>
  <conditionalFormatting sqref="AE94">
    <cfRule type="expression" dxfId="2007" priority="13303">
      <formula>IF(RIGHT(TEXT(AE94,"0.#"),1)=".",FALSE,TRUE)</formula>
    </cfRule>
    <cfRule type="expression" dxfId="2006" priority="13304">
      <formula>IF(RIGHT(TEXT(AE94,"0.#"),1)=".",TRUE,FALSE)</formula>
    </cfRule>
  </conditionalFormatting>
  <conditionalFormatting sqref="AI94">
    <cfRule type="expression" dxfId="2005" priority="13301">
      <formula>IF(RIGHT(TEXT(AI94,"0.#"),1)=".",FALSE,TRUE)</formula>
    </cfRule>
    <cfRule type="expression" dxfId="2004" priority="13302">
      <formula>IF(RIGHT(TEXT(AI94,"0.#"),1)=".",TRUE,FALSE)</formula>
    </cfRule>
  </conditionalFormatting>
  <conditionalFormatting sqref="AI93">
    <cfRule type="expression" dxfId="2003" priority="13299">
      <formula>IF(RIGHT(TEXT(AI93,"0.#"),1)=".",FALSE,TRUE)</formula>
    </cfRule>
    <cfRule type="expression" dxfId="2002" priority="13300">
      <formula>IF(RIGHT(TEXT(AI93,"0.#"),1)=".",TRUE,FALSE)</formula>
    </cfRule>
  </conditionalFormatting>
  <conditionalFormatting sqref="AI92">
    <cfRule type="expression" dxfId="2001" priority="13297">
      <formula>IF(RIGHT(TEXT(AI92,"0.#"),1)=".",FALSE,TRUE)</formula>
    </cfRule>
    <cfRule type="expression" dxfId="2000" priority="13298">
      <formula>IF(RIGHT(TEXT(AI92,"0.#"),1)=".",TRUE,FALSE)</formula>
    </cfRule>
  </conditionalFormatting>
  <conditionalFormatting sqref="AM92">
    <cfRule type="expression" dxfId="1999" priority="13295">
      <formula>IF(RIGHT(TEXT(AM92,"0.#"),1)=".",FALSE,TRUE)</formula>
    </cfRule>
    <cfRule type="expression" dxfId="1998" priority="13296">
      <formula>IF(RIGHT(TEXT(AM92,"0.#"),1)=".",TRUE,FALSE)</formula>
    </cfRule>
  </conditionalFormatting>
  <conditionalFormatting sqref="AM93">
    <cfRule type="expression" dxfId="1997" priority="13293">
      <formula>IF(RIGHT(TEXT(AM93,"0.#"),1)=".",FALSE,TRUE)</formula>
    </cfRule>
    <cfRule type="expression" dxfId="1996" priority="13294">
      <formula>IF(RIGHT(TEXT(AM93,"0.#"),1)=".",TRUE,FALSE)</formula>
    </cfRule>
  </conditionalFormatting>
  <conditionalFormatting sqref="AM94">
    <cfRule type="expression" dxfId="1995" priority="13291">
      <formula>IF(RIGHT(TEXT(AM94,"0.#"),1)=".",FALSE,TRUE)</formula>
    </cfRule>
    <cfRule type="expression" dxfId="1994" priority="13292">
      <formula>IF(RIGHT(TEXT(AM94,"0.#"),1)=".",TRUE,FALSE)</formula>
    </cfRule>
  </conditionalFormatting>
  <conditionalFormatting sqref="AE97">
    <cfRule type="expression" dxfId="1993" priority="13277">
      <formula>IF(RIGHT(TEXT(AE97,"0.#"),1)=".",FALSE,TRUE)</formula>
    </cfRule>
    <cfRule type="expression" dxfId="1992" priority="13278">
      <formula>IF(RIGHT(TEXT(AE97,"0.#"),1)=".",TRUE,FALSE)</formula>
    </cfRule>
  </conditionalFormatting>
  <conditionalFormatting sqref="AE98">
    <cfRule type="expression" dxfId="1991" priority="13275">
      <formula>IF(RIGHT(TEXT(AE98,"0.#"),1)=".",FALSE,TRUE)</formula>
    </cfRule>
    <cfRule type="expression" dxfId="1990" priority="13276">
      <formula>IF(RIGHT(TEXT(AE98,"0.#"),1)=".",TRUE,FALSE)</formula>
    </cfRule>
  </conditionalFormatting>
  <conditionalFormatting sqref="AE99">
    <cfRule type="expression" dxfId="1989" priority="13273">
      <formula>IF(RIGHT(TEXT(AE99,"0.#"),1)=".",FALSE,TRUE)</formula>
    </cfRule>
    <cfRule type="expression" dxfId="1988" priority="13274">
      <formula>IF(RIGHT(TEXT(AE99,"0.#"),1)=".",TRUE,FALSE)</formula>
    </cfRule>
  </conditionalFormatting>
  <conditionalFormatting sqref="AI99">
    <cfRule type="expression" dxfId="1987" priority="13271">
      <formula>IF(RIGHT(TEXT(AI99,"0.#"),1)=".",FALSE,TRUE)</formula>
    </cfRule>
    <cfRule type="expression" dxfId="1986" priority="13272">
      <formula>IF(RIGHT(TEXT(AI99,"0.#"),1)=".",TRUE,FALSE)</formula>
    </cfRule>
  </conditionalFormatting>
  <conditionalFormatting sqref="AI98">
    <cfRule type="expression" dxfId="1985" priority="13269">
      <formula>IF(RIGHT(TEXT(AI98,"0.#"),1)=".",FALSE,TRUE)</formula>
    </cfRule>
    <cfRule type="expression" dxfId="1984" priority="13270">
      <formula>IF(RIGHT(TEXT(AI98,"0.#"),1)=".",TRUE,FALSE)</formula>
    </cfRule>
  </conditionalFormatting>
  <conditionalFormatting sqref="AI97">
    <cfRule type="expression" dxfId="1983" priority="13267">
      <formula>IF(RIGHT(TEXT(AI97,"0.#"),1)=".",FALSE,TRUE)</formula>
    </cfRule>
    <cfRule type="expression" dxfId="1982" priority="13268">
      <formula>IF(RIGHT(TEXT(AI97,"0.#"),1)=".",TRUE,FALSE)</formula>
    </cfRule>
  </conditionalFormatting>
  <conditionalFormatting sqref="AM97">
    <cfRule type="expression" dxfId="1981" priority="13265">
      <formula>IF(RIGHT(TEXT(AM97,"0.#"),1)=".",FALSE,TRUE)</formula>
    </cfRule>
    <cfRule type="expression" dxfId="1980" priority="13266">
      <formula>IF(RIGHT(TEXT(AM97,"0.#"),1)=".",TRUE,FALSE)</formula>
    </cfRule>
  </conditionalFormatting>
  <conditionalFormatting sqref="AM98">
    <cfRule type="expression" dxfId="1979" priority="13263">
      <formula>IF(RIGHT(TEXT(AM98,"0.#"),1)=".",FALSE,TRUE)</formula>
    </cfRule>
    <cfRule type="expression" dxfId="1978" priority="13264">
      <formula>IF(RIGHT(TEXT(AM98,"0.#"),1)=".",TRUE,FALSE)</formula>
    </cfRule>
  </conditionalFormatting>
  <conditionalFormatting sqref="AM99">
    <cfRule type="expression" dxfId="1977" priority="13261">
      <formula>IF(RIGHT(TEXT(AM99,"0.#"),1)=".",FALSE,TRUE)</formula>
    </cfRule>
    <cfRule type="expression" dxfId="1976" priority="13262">
      <formula>IF(RIGHT(TEXT(AM99,"0.#"),1)=".",TRUE,FALSE)</formula>
    </cfRule>
  </conditionalFormatting>
  <conditionalFormatting sqref="AI101">
    <cfRule type="expression" dxfId="1975" priority="13247">
      <formula>IF(RIGHT(TEXT(AI101,"0.#"),1)=".",FALSE,TRUE)</formula>
    </cfRule>
    <cfRule type="expression" dxfId="1974" priority="13248">
      <formula>IF(RIGHT(TEXT(AI101,"0.#"),1)=".",TRUE,FALSE)</formula>
    </cfRule>
  </conditionalFormatting>
  <conditionalFormatting sqref="AM101">
    <cfRule type="expression" dxfId="1973" priority="13245">
      <formula>IF(RIGHT(TEXT(AM101,"0.#"),1)=".",FALSE,TRUE)</formula>
    </cfRule>
    <cfRule type="expression" dxfId="1972" priority="13246">
      <formula>IF(RIGHT(TEXT(AM101,"0.#"),1)=".",TRUE,FALSE)</formula>
    </cfRule>
  </conditionalFormatting>
  <conditionalFormatting sqref="AE102">
    <cfRule type="expression" dxfId="1971" priority="13243">
      <formula>IF(RIGHT(TEXT(AE102,"0.#"),1)=".",FALSE,TRUE)</formula>
    </cfRule>
    <cfRule type="expression" dxfId="1970" priority="13244">
      <formula>IF(RIGHT(TEXT(AE102,"0.#"),1)=".",TRUE,FALSE)</formula>
    </cfRule>
  </conditionalFormatting>
  <conditionalFormatting sqref="AI102">
    <cfRule type="expression" dxfId="1969" priority="13241">
      <formula>IF(RIGHT(TEXT(AI102,"0.#"),1)=".",FALSE,TRUE)</formula>
    </cfRule>
    <cfRule type="expression" dxfId="1968" priority="13242">
      <formula>IF(RIGHT(TEXT(AI102,"0.#"),1)=".",TRUE,FALSE)</formula>
    </cfRule>
  </conditionalFormatting>
  <conditionalFormatting sqref="AM102">
    <cfRule type="expression" dxfId="1967" priority="13239">
      <formula>IF(RIGHT(TEXT(AM102,"0.#"),1)=".",FALSE,TRUE)</formula>
    </cfRule>
    <cfRule type="expression" dxfId="1966" priority="13240">
      <formula>IF(RIGHT(TEXT(AM102,"0.#"),1)=".",TRUE,FALSE)</formula>
    </cfRule>
  </conditionalFormatting>
  <conditionalFormatting sqref="AQ102">
    <cfRule type="expression" dxfId="1965" priority="13237">
      <formula>IF(RIGHT(TEXT(AQ102,"0.#"),1)=".",FALSE,TRUE)</formula>
    </cfRule>
    <cfRule type="expression" dxfId="1964" priority="13238">
      <formula>IF(RIGHT(TEXT(AQ102,"0.#"),1)=".",TRUE,FALSE)</formula>
    </cfRule>
  </conditionalFormatting>
  <conditionalFormatting sqref="AE104">
    <cfRule type="expression" dxfId="1963" priority="13235">
      <formula>IF(RIGHT(TEXT(AE104,"0.#"),1)=".",FALSE,TRUE)</formula>
    </cfRule>
    <cfRule type="expression" dxfId="1962" priority="13236">
      <formula>IF(RIGHT(TEXT(AE104,"0.#"),1)=".",TRUE,FALSE)</formula>
    </cfRule>
  </conditionalFormatting>
  <conditionalFormatting sqref="AI104">
    <cfRule type="expression" dxfId="1961" priority="13233">
      <formula>IF(RIGHT(TEXT(AI104,"0.#"),1)=".",FALSE,TRUE)</formula>
    </cfRule>
    <cfRule type="expression" dxfId="1960" priority="13234">
      <formula>IF(RIGHT(TEXT(AI104,"0.#"),1)=".",TRUE,FALSE)</formula>
    </cfRule>
  </conditionalFormatting>
  <conditionalFormatting sqref="AM104">
    <cfRule type="expression" dxfId="1959" priority="13231">
      <formula>IF(RIGHT(TEXT(AM104,"0.#"),1)=".",FALSE,TRUE)</formula>
    </cfRule>
    <cfRule type="expression" dxfId="1958" priority="13232">
      <formula>IF(RIGHT(TEXT(AM104,"0.#"),1)=".",TRUE,FALSE)</formula>
    </cfRule>
  </conditionalFormatting>
  <conditionalFormatting sqref="AE105">
    <cfRule type="expression" dxfId="1957" priority="13229">
      <formula>IF(RIGHT(TEXT(AE105,"0.#"),1)=".",FALSE,TRUE)</formula>
    </cfRule>
    <cfRule type="expression" dxfId="1956" priority="13230">
      <formula>IF(RIGHT(TEXT(AE105,"0.#"),1)=".",TRUE,FALSE)</formula>
    </cfRule>
  </conditionalFormatting>
  <conditionalFormatting sqref="AI105">
    <cfRule type="expression" dxfId="1955" priority="13227">
      <formula>IF(RIGHT(TEXT(AI105,"0.#"),1)=".",FALSE,TRUE)</formula>
    </cfRule>
    <cfRule type="expression" dxfId="1954" priority="13228">
      <formula>IF(RIGHT(TEXT(AI105,"0.#"),1)=".",TRUE,FALSE)</formula>
    </cfRule>
  </conditionalFormatting>
  <conditionalFormatting sqref="AM105">
    <cfRule type="expression" dxfId="1953" priority="13225">
      <formula>IF(RIGHT(TEXT(AM105,"0.#"),1)=".",FALSE,TRUE)</formula>
    </cfRule>
    <cfRule type="expression" dxfId="1952" priority="13226">
      <formula>IF(RIGHT(TEXT(AM105,"0.#"),1)=".",TRUE,FALSE)</formula>
    </cfRule>
  </conditionalFormatting>
  <conditionalFormatting sqref="AE107">
    <cfRule type="expression" dxfId="1951" priority="13221">
      <formula>IF(RIGHT(TEXT(AE107,"0.#"),1)=".",FALSE,TRUE)</formula>
    </cfRule>
    <cfRule type="expression" dxfId="1950" priority="13222">
      <formula>IF(RIGHT(TEXT(AE107,"0.#"),1)=".",TRUE,FALSE)</formula>
    </cfRule>
  </conditionalFormatting>
  <conditionalFormatting sqref="AI107">
    <cfRule type="expression" dxfId="1949" priority="13219">
      <formula>IF(RIGHT(TEXT(AI107,"0.#"),1)=".",FALSE,TRUE)</formula>
    </cfRule>
    <cfRule type="expression" dxfId="1948" priority="13220">
      <formula>IF(RIGHT(TEXT(AI107,"0.#"),1)=".",TRUE,FALSE)</formula>
    </cfRule>
  </conditionalFormatting>
  <conditionalFormatting sqref="AM107">
    <cfRule type="expression" dxfId="1947" priority="13217">
      <formula>IF(RIGHT(TEXT(AM107,"0.#"),1)=".",FALSE,TRUE)</formula>
    </cfRule>
    <cfRule type="expression" dxfId="1946" priority="13218">
      <formula>IF(RIGHT(TEXT(AM107,"0.#"),1)=".",TRUE,FALSE)</formula>
    </cfRule>
  </conditionalFormatting>
  <conditionalFormatting sqref="AE108">
    <cfRule type="expression" dxfId="1945" priority="13215">
      <formula>IF(RIGHT(TEXT(AE108,"0.#"),1)=".",FALSE,TRUE)</formula>
    </cfRule>
    <cfRule type="expression" dxfId="1944" priority="13216">
      <formula>IF(RIGHT(TEXT(AE108,"0.#"),1)=".",TRUE,FALSE)</formula>
    </cfRule>
  </conditionalFormatting>
  <conditionalFormatting sqref="AI108">
    <cfRule type="expression" dxfId="1943" priority="13213">
      <formula>IF(RIGHT(TEXT(AI108,"0.#"),1)=".",FALSE,TRUE)</formula>
    </cfRule>
    <cfRule type="expression" dxfId="1942" priority="13214">
      <formula>IF(RIGHT(TEXT(AI108,"0.#"),1)=".",TRUE,FALSE)</formula>
    </cfRule>
  </conditionalFormatting>
  <conditionalFormatting sqref="AM108">
    <cfRule type="expression" dxfId="1941" priority="13211">
      <formula>IF(RIGHT(TEXT(AM108,"0.#"),1)=".",FALSE,TRUE)</formula>
    </cfRule>
    <cfRule type="expression" dxfId="1940" priority="13212">
      <formula>IF(RIGHT(TEXT(AM108,"0.#"),1)=".",TRUE,FALSE)</formula>
    </cfRule>
  </conditionalFormatting>
  <conditionalFormatting sqref="AE110">
    <cfRule type="expression" dxfId="1939" priority="13207">
      <formula>IF(RIGHT(TEXT(AE110,"0.#"),1)=".",FALSE,TRUE)</formula>
    </cfRule>
    <cfRule type="expression" dxfId="1938" priority="13208">
      <formula>IF(RIGHT(TEXT(AE110,"0.#"),1)=".",TRUE,FALSE)</formula>
    </cfRule>
  </conditionalFormatting>
  <conditionalFormatting sqref="AI110">
    <cfRule type="expression" dxfId="1937" priority="13205">
      <formula>IF(RIGHT(TEXT(AI110,"0.#"),1)=".",FALSE,TRUE)</formula>
    </cfRule>
    <cfRule type="expression" dxfId="1936" priority="13206">
      <formula>IF(RIGHT(TEXT(AI110,"0.#"),1)=".",TRUE,FALSE)</formula>
    </cfRule>
  </conditionalFormatting>
  <conditionalFormatting sqref="AM110">
    <cfRule type="expression" dxfId="1935" priority="13203">
      <formula>IF(RIGHT(TEXT(AM110,"0.#"),1)=".",FALSE,TRUE)</formula>
    </cfRule>
    <cfRule type="expression" dxfId="1934" priority="13204">
      <formula>IF(RIGHT(TEXT(AM110,"0.#"),1)=".",TRUE,FALSE)</formula>
    </cfRule>
  </conditionalFormatting>
  <conditionalFormatting sqref="AE111">
    <cfRule type="expression" dxfId="1933" priority="13201">
      <formula>IF(RIGHT(TEXT(AE111,"0.#"),1)=".",FALSE,TRUE)</formula>
    </cfRule>
    <cfRule type="expression" dxfId="1932" priority="13202">
      <formula>IF(RIGHT(TEXT(AE111,"0.#"),1)=".",TRUE,FALSE)</formula>
    </cfRule>
  </conditionalFormatting>
  <conditionalFormatting sqref="AI111">
    <cfRule type="expression" dxfId="1931" priority="13199">
      <formula>IF(RIGHT(TEXT(AI111,"0.#"),1)=".",FALSE,TRUE)</formula>
    </cfRule>
    <cfRule type="expression" dxfId="1930" priority="13200">
      <formula>IF(RIGHT(TEXT(AI111,"0.#"),1)=".",TRUE,FALSE)</formula>
    </cfRule>
  </conditionalFormatting>
  <conditionalFormatting sqref="AM111">
    <cfRule type="expression" dxfId="1929" priority="13197">
      <formula>IF(RIGHT(TEXT(AM111,"0.#"),1)=".",FALSE,TRUE)</formula>
    </cfRule>
    <cfRule type="expression" dxfId="1928" priority="13198">
      <formula>IF(RIGHT(TEXT(AM111,"0.#"),1)=".",TRUE,FALSE)</formula>
    </cfRule>
  </conditionalFormatting>
  <conditionalFormatting sqref="AE113">
    <cfRule type="expression" dxfId="1927" priority="13193">
      <formula>IF(RIGHT(TEXT(AE113,"0.#"),1)=".",FALSE,TRUE)</formula>
    </cfRule>
    <cfRule type="expression" dxfId="1926" priority="13194">
      <formula>IF(RIGHT(TEXT(AE113,"0.#"),1)=".",TRUE,FALSE)</formula>
    </cfRule>
  </conditionalFormatting>
  <conditionalFormatting sqref="AI113">
    <cfRule type="expression" dxfId="1925" priority="13191">
      <formula>IF(RIGHT(TEXT(AI113,"0.#"),1)=".",FALSE,TRUE)</formula>
    </cfRule>
    <cfRule type="expression" dxfId="1924" priority="13192">
      <formula>IF(RIGHT(TEXT(AI113,"0.#"),1)=".",TRUE,FALSE)</formula>
    </cfRule>
  </conditionalFormatting>
  <conditionalFormatting sqref="AM113">
    <cfRule type="expression" dxfId="1923" priority="13189">
      <formula>IF(RIGHT(TEXT(AM113,"0.#"),1)=".",FALSE,TRUE)</formula>
    </cfRule>
    <cfRule type="expression" dxfId="1922" priority="13190">
      <formula>IF(RIGHT(TEXT(AM113,"0.#"),1)=".",TRUE,FALSE)</formula>
    </cfRule>
  </conditionalFormatting>
  <conditionalFormatting sqref="AE114">
    <cfRule type="expression" dxfId="1921" priority="13187">
      <formula>IF(RIGHT(TEXT(AE114,"0.#"),1)=".",FALSE,TRUE)</formula>
    </cfRule>
    <cfRule type="expression" dxfId="1920" priority="13188">
      <formula>IF(RIGHT(TEXT(AE114,"0.#"),1)=".",TRUE,FALSE)</formula>
    </cfRule>
  </conditionalFormatting>
  <conditionalFormatting sqref="AI114">
    <cfRule type="expression" dxfId="1919" priority="13185">
      <formula>IF(RIGHT(TEXT(AI114,"0.#"),1)=".",FALSE,TRUE)</formula>
    </cfRule>
    <cfRule type="expression" dxfId="1918" priority="13186">
      <formula>IF(RIGHT(TEXT(AI114,"0.#"),1)=".",TRUE,FALSE)</formula>
    </cfRule>
  </conditionalFormatting>
  <conditionalFormatting sqref="AM114">
    <cfRule type="expression" dxfId="1917" priority="13183">
      <formula>IF(RIGHT(TEXT(AM114,"0.#"),1)=".",FALSE,TRUE)</formula>
    </cfRule>
    <cfRule type="expression" dxfId="1916" priority="13184">
      <formula>IF(RIGHT(TEXT(AM114,"0.#"),1)=".",TRUE,FALSE)</formula>
    </cfRule>
  </conditionalFormatting>
  <conditionalFormatting sqref="AE116 AQ116">
    <cfRule type="expression" dxfId="1915" priority="13179">
      <formula>IF(RIGHT(TEXT(AE116,"0.#"),1)=".",FALSE,TRUE)</formula>
    </cfRule>
    <cfRule type="expression" dxfId="1914" priority="13180">
      <formula>IF(RIGHT(TEXT(AE116,"0.#"),1)=".",TRUE,FALSE)</formula>
    </cfRule>
  </conditionalFormatting>
  <conditionalFormatting sqref="AI116">
    <cfRule type="expression" dxfId="1913" priority="13177">
      <formula>IF(RIGHT(TEXT(AI116,"0.#"),1)=".",FALSE,TRUE)</formula>
    </cfRule>
    <cfRule type="expression" dxfId="1912" priority="13178">
      <formula>IF(RIGHT(TEXT(AI116,"0.#"),1)=".",TRUE,FALSE)</formula>
    </cfRule>
  </conditionalFormatting>
  <conditionalFormatting sqref="AM116">
    <cfRule type="expression" dxfId="1911" priority="13175">
      <formula>IF(RIGHT(TEXT(AM116,"0.#"),1)=".",FALSE,TRUE)</formula>
    </cfRule>
    <cfRule type="expression" dxfId="1910" priority="13176">
      <formula>IF(RIGHT(TEXT(AM116,"0.#"),1)=".",TRUE,FALSE)</formula>
    </cfRule>
  </conditionalFormatting>
  <conditionalFormatting sqref="AE117 AM117">
    <cfRule type="expression" dxfId="1909" priority="13173">
      <formula>IF(RIGHT(TEXT(AE117,"0.#"),1)=".",FALSE,TRUE)</formula>
    </cfRule>
    <cfRule type="expression" dxfId="1908" priority="13174">
      <formula>IF(RIGHT(TEXT(AE117,"0.#"),1)=".",TRUE,FALSE)</formula>
    </cfRule>
  </conditionalFormatting>
  <conditionalFormatting sqref="AI117">
    <cfRule type="expression" dxfId="1907" priority="13171">
      <formula>IF(RIGHT(TEXT(AI117,"0.#"),1)=".",FALSE,TRUE)</formula>
    </cfRule>
    <cfRule type="expression" dxfId="1906" priority="13172">
      <formula>IF(RIGHT(TEXT(AI117,"0.#"),1)=".",TRUE,FALSE)</formula>
    </cfRule>
  </conditionalFormatting>
  <conditionalFormatting sqref="AQ117">
    <cfRule type="expression" dxfId="1905" priority="13167">
      <formula>IF(RIGHT(TEXT(AQ117,"0.#"),1)=".",FALSE,TRUE)</formula>
    </cfRule>
    <cfRule type="expression" dxfId="1904" priority="13168">
      <formula>IF(RIGHT(TEXT(AQ117,"0.#"),1)=".",TRUE,FALSE)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74">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 RIGHT(TEXT(AL845,"0.#"),1)&lt;&gt;"."),TRUE,FALSE)</formula>
    </cfRule>
    <cfRule type="expression" dxfId="1702" priority="2836">
      <formula>IF(AND(AL845&gt;=0, RIGHT(TEXT(AL845,"0.#"),1)="."),TRUE,FALSE)</formula>
    </cfRule>
    <cfRule type="expression" dxfId="1701" priority="2837">
      <formula>IF(AND(AL845&lt;0, RIGHT(TEXT(AL845,"0.#"),1)&lt;&gt;"."),TRUE,FALSE)</formula>
    </cfRule>
    <cfRule type="expression" dxfId="1700" priority="2838">
      <formula>IF(AND(AL845&lt;0, RIGHT(TEXT(AL845,"0.#"),1)="."),TRUE,FALSE)</formula>
    </cfRule>
  </conditionalFormatting>
  <conditionalFormatting sqref="Y846">
    <cfRule type="expression" dxfId="1699" priority="2833">
      <formula>IF(RIGHT(TEXT(Y846,"0.#"),1)=".",FALSE,TRUE)</formula>
    </cfRule>
    <cfRule type="expression" dxfId="1698" priority="2834">
      <formula>IF(RIGHT(TEXT(Y846,"0.#"),1)=".",TRUE,FALSE)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9">
    <cfRule type="expression" dxfId="1379" priority="2087">
      <formula>IF(RIGHT(TEXT(Y879,"0.#"),1)=".",FALSE,TRUE)</formula>
    </cfRule>
    <cfRule type="expression" dxfId="1378" priority="2088">
      <formula>IF(RIGHT(TEXT(Y879,"0.#"),1)=".",TRUE,FALSE)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2">
    <cfRule type="expression" dxfId="1375" priority="2075">
      <formula>IF(RIGHT(TEXT(Y912,"0.#"),1)=".",FALSE,TRUE)</formula>
    </cfRule>
    <cfRule type="expression" dxfId="1374" priority="2076">
      <formula>IF(RIGHT(TEXT(Y912,"0.#"),1)=".",TRUE,FALSE)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5">
    <cfRule type="expression" dxfId="1371" priority="2063">
      <formula>IF(RIGHT(TEXT(Y945,"0.#"),1)=".",FALSE,TRUE)</formula>
    </cfRule>
    <cfRule type="expression" dxfId="1370" priority="2064">
      <formula>IF(RIGHT(TEXT(Y945,"0.#"),1)=".",TRUE,FALSE)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9:AO879">
    <cfRule type="expression" dxfId="1279" priority="2089">
      <formula>IF(AND(AL879&gt;=0, RIGHT(TEXT(AL879,"0.#"),1)&lt;&gt;"."),TRUE,FALSE)</formula>
    </cfRule>
    <cfRule type="expression" dxfId="1278" priority="2090">
      <formula>IF(AND(AL879&gt;=0, RIGHT(TEXT(AL879,"0.#"),1)="."),TRUE,FALSE)</formula>
    </cfRule>
    <cfRule type="expression" dxfId="1277" priority="2091">
      <formula>IF(AND(AL879&lt;0, RIGHT(TEXT(AL879,"0.#"),1)&lt;&gt;"."),TRUE,FALSE)</formula>
    </cfRule>
    <cfRule type="expression" dxfId="1276" priority="2092">
      <formula>IF(AND(AL879&lt;0, RIGHT(TEXT(AL879,"0.#"),1)="."),TRUE,FALSE)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5:AO945">
    <cfRule type="expression" dxfId="1263" priority="2065">
      <formula>IF(AND(AL945&gt;=0, RIGHT(TEXT(AL945,"0.#"),1)&lt;&gt;"."),TRUE,FALSE)</formula>
    </cfRule>
    <cfRule type="expression" dxfId="1262" priority="2066">
      <formula>IF(AND(AL945&gt;=0, RIGHT(TEXT(AL945,"0.#"),1)="."),TRUE,FALSE)</formula>
    </cfRule>
    <cfRule type="expression" dxfId="1261" priority="2067">
      <formula>IF(AND(AL945&lt;0, RIGHT(TEXT(AL945,"0.#"),1)&lt;&gt;"."),TRUE,FALSE)</formula>
    </cfRule>
    <cfRule type="expression" dxfId="1260" priority="2068">
      <formula>IF(AND(AL945&lt;0, RIGHT(TEXT(AL945,"0.#"),1)="."),TRUE,FALSE)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M135">
    <cfRule type="expression" dxfId="23" priority="23">
      <formula>IF(RIGHT(TEXT(AM135,"0.#"),1)=".",FALSE,TRUE)</formula>
    </cfRule>
    <cfRule type="expression" dxfId="22" priority="24">
      <formula>IF(RIGHT(TEXT(AM135,"0.#"),1)=".",TRUE,FALSE)</formula>
    </cfRule>
  </conditionalFormatting>
  <conditionalFormatting sqref="AM134">
    <cfRule type="expression" dxfId="21" priority="21">
      <formula>IF(RIGHT(TEXT(AM134,"0.#"),1)=".",FALSE,TRUE)</formula>
    </cfRule>
    <cfRule type="expression" dxfId="20" priority="22">
      <formula>IF(RIGHT(TEXT(AM134,"0.#"),1)=".",TRUE,FALSE)</formula>
    </cfRule>
  </conditionalFormatting>
  <conditionalFormatting sqref="AM139">
    <cfRule type="expression" dxfId="19" priority="19">
      <formula>IF(RIGHT(TEXT(AM139,"0.#"),1)=".",FALSE,TRUE)</formula>
    </cfRule>
    <cfRule type="expression" dxfId="18" priority="20">
      <formula>IF(RIGHT(TEXT(AM139,"0.#"),1)=".",TRUE,FALSE)</formula>
    </cfRule>
  </conditionalFormatting>
  <conditionalFormatting sqref="AM138">
    <cfRule type="expression" dxfId="17" priority="17">
      <formula>IF(RIGHT(TEXT(AM138,"0.#"),1)=".",FALSE,TRUE)</formula>
    </cfRule>
    <cfRule type="expression" dxfId="16" priority="18">
      <formula>IF(RIGHT(TEXT(AM138,"0.#"),1)=".",TRUE,FALSE)</formula>
    </cfRule>
  </conditionalFormatting>
  <conditionalFormatting sqref="Y845">
    <cfRule type="expression" dxfId="15" priority="15">
      <formula>IF(RIGHT(TEXT(Y845,"0.#"),1)=".",FALSE,TRUE)</formula>
    </cfRule>
    <cfRule type="expression" dxfId="14" priority="16">
      <formula>IF(RIGHT(TEXT(Y845,"0.#"),1)=".",TRUE,FALSE)</formula>
    </cfRule>
  </conditionalFormatting>
  <conditionalFormatting sqref="Y878">
    <cfRule type="expression" dxfId="13" priority="13">
      <formula>IF(RIGHT(TEXT(Y878,"0.#"),1)=".",FALSE,TRUE)</formula>
    </cfRule>
    <cfRule type="expression" dxfId="12" priority="14">
      <formula>IF(RIGHT(TEXT(Y878,"0.#"),1)=".",TRUE,FALSE)</formula>
    </cfRule>
  </conditionalFormatting>
  <conditionalFormatting sqref="Y911">
    <cfRule type="expression" dxfId="11" priority="11">
      <formula>IF(RIGHT(TEXT(Y911,"0.#"),1)=".",FALSE,TRUE)</formula>
    </cfRule>
    <cfRule type="expression" dxfId="10" priority="12">
      <formula>IF(RIGHT(TEXT(Y911,"0.#"),1)=".",TRUE,FALSE)</formula>
    </cfRule>
  </conditionalFormatting>
  <conditionalFormatting sqref="Y944">
    <cfRule type="expression" dxfId="9" priority="5">
      <formula>IF(RIGHT(TEXT(Y944,"0.#"),1)=".",FALSE,TRUE)</formula>
    </cfRule>
    <cfRule type="expression" dxfId="8" priority="6">
      <formula>IF(RIGHT(TEXT(Y944,"0.#"),1)=".",TRUE,FALSE)</formula>
    </cfRule>
  </conditionalFormatting>
  <conditionalFormatting sqref="AL944:AO944">
    <cfRule type="expression" dxfId="7" priority="7">
      <formula>IF(AND(AL944&gt;=0, RIGHT(TEXT(AL944,"0.#"),1)&lt;&gt;"."),TRUE,FALSE)</formula>
    </cfRule>
    <cfRule type="expression" dxfId="6" priority="8">
      <formula>IF(AND(AL944&gt;=0, RIGHT(TEXT(AL944,"0.#"),1)="."),TRUE,FALSE)</formula>
    </cfRule>
    <cfRule type="expression" dxfId="5" priority="9">
      <formula>IF(AND(AL944&lt;0, RIGHT(TEXT(AL944,"0.#"),1)&lt;&gt;"."),TRUE,FALSE)</formula>
    </cfRule>
    <cfRule type="expression" dxfId="4" priority="10">
      <formula>IF(AND(AL944&lt;0, RIGHT(TEXT(AL944,"0.#"),1)="."),TRUE,FALSE)</formula>
    </cfRule>
  </conditionalFormatting>
  <conditionalFormatting sqref="AL878:AO878">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29" max="49" man="1"/>
    <brk id="725" max="49" man="1"/>
    <brk id="786"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648</v>
      </c>
      <c r="H2" s="13" t="str">
        <f>IF(G2="","",F2)</f>
        <v>一般会計</v>
      </c>
      <c r="I2" s="13" t="str">
        <f>IF(H2="","",IF(I1&lt;&gt;"",CONCATENATE(I1,"、",H2),H2))</f>
        <v>一般会計</v>
      </c>
      <c r="K2" s="14" t="s">
        <v>102</v>
      </c>
      <c r="L2" s="15" t="s">
        <v>648</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648</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社会保障</v>
      </c>
      <c r="O10" s="13"/>
      <c r="P10" s="13" t="str">
        <f>S8</f>
        <v>委託・請負</v>
      </c>
      <c r="Q10" s="19"/>
      <c r="T10" s="13"/>
      <c r="W10" s="32" t="s">
        <v>155</v>
      </c>
      <c r="Y10" s="32" t="s">
        <v>339</v>
      </c>
      <c r="Z10" s="32" t="s">
        <v>470</v>
      </c>
      <c r="AA10" s="79" t="s">
        <v>433</v>
      </c>
      <c r="AB10" s="79" t="s">
        <v>564</v>
      </c>
      <c r="AC10" s="31"/>
      <c r="AD10" s="31"/>
      <c r="AE10" s="31"/>
      <c r="AF10" s="30"/>
      <c r="AG10" s="44" t="s">
        <v>279</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t="s">
        <v>648</v>
      </c>
      <c r="H13" s="13" t="str">
        <f t="shared" si="1"/>
        <v>労働保険特別会計労災勘定</v>
      </c>
      <c r="I13" s="13" t="str">
        <f t="shared" si="5"/>
        <v>一般会計、労働保険特別会計労災勘定</v>
      </c>
      <c r="K13" s="13" t="str">
        <f>N11</f>
        <v>社会保障</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一般会計、労働保険特別会計労災勘定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一般会計、労働保険特別会計労災勘定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一般会計、労働保険特別会計労災勘定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一般会計、労働保険特別会計労災勘定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一般会計、労働保険特別会計労災勘定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一般会計、労働保険特別会計労災勘定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一般会計、労働保険特別会計労災勘定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一般会計、労働保険特別会計労災勘定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一般会計、労働保険特別会計労災勘定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一般会計、労働保険特別会計労災勘定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一般会計、労働保険特別会計労災勘定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一般会計、労働保険特別会計労災勘定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一般会計、労働保険特別会計労災勘定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一般会計、労働保険特別会計労災勘定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一般会計、労働保険特別会計労災勘定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一般会計、労働保険特別会計労災勘定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一般会計、労働保険特別会計労災勘定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一般会計、労働保険特別会計労災勘定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一般会計、労働保険特別会計労災勘定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一般会計、労働保険特別会計労災勘定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一般会計、労働保険特別会計労災勘定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一般会計、労働保険特別会計労災勘定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一般会計、労働保険特別会計労災勘定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一般会計、労働保険特別会計労災勘定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一般会計、労働保険特別会計労災勘定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秋元 篤史(akimoto-atsushi)</dc:creator>
  <cp:lastModifiedBy>厚生労働省ネットワークシステム</cp:lastModifiedBy>
  <cp:lastPrinted>2021-05-21T07:53:05Z</cp:lastPrinted>
  <dcterms:created xsi:type="dcterms:W3CDTF">2012-03-13T00:50:25Z</dcterms:created>
  <dcterms:modified xsi:type="dcterms:W3CDTF">2021-09-28T05:42:24Z</dcterms:modified>
</cp:coreProperties>
</file>