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<sst xmlns="http://schemas.openxmlformats.org/spreadsheetml/2006/main" count="2405" uniqueCount="709">
  <si>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</si>
  <si>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</si>
  <si>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</si>
  <si>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</si>
  <si>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</si>
  <si>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</si>
  <si>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</si>
  <si>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</si>
  <si>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</si>
  <si>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</si>
  <si>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</si>
  <si>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</si>
  <si>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</si>
  <si>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</si>
  <si>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</si>
  <si>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</si>
  <si>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</si>
  <si>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</si>
  <si>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</si>
  <si>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</si>
  <si>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</si>
  <si>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</si>
  <si>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</si>
  <si>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</si>
  <si>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</si>
  <si>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</si>
  <si>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</si>
  <si>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</si>
  <si>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</si>
  <si>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</si>
  <si>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</si>
  <si>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</si>
  <si>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</si>
  <si>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</si>
  <si>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</si>
  <si>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</si>
  <si>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</si>
  <si>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</si>
  <si>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</si>
  <si>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</si>
  <si>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</si>
  <si>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</si>
  <si>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</si>
  <si>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</si>
  <si>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</si>
  <si>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</si>
  <si>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</si>
  <si>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</si>
  <si>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</si>
  <si>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</si>
  <si>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</si>
  <si>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</si>
  <si>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</si>
  <si>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</si>
  <si>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</si>
  <si>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</si>
  <si>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</si>
  <si>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</si>
  <si>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</si>
  <si>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</si>
  <si>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</si>
  <si>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</si>
  <si>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</si>
  <si>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</si>
  <si>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</si>
  <si>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</si>
  <si>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</si>
  <si>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</si>
  <si>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</si>
  <si>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</si>
  <si>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</si>
  <si>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</si>
  <si>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</si>
  <si>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</si>
  <si>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</si>
  <si>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</si>
  <si>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</si>
  <si>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</si>
  <si>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</si>
  <si>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</si>
  <si>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</si>
  <si>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</si>
  <si>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</si>
  <si>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</si>
  <si>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</si>
  <si>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</si>
  <si>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</si>
  <si>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</si>
  <si>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</si>
  <si>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</si>
  <si>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</si>
  <si>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</si>
  <si>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</si>
  <si>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</si>
  <si>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</si>
  <si>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</si>
  <si>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</si>
  <si>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</si>
  <si>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</si>
  <si>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</si>
  <si>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</si>
  <si>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</si>
  <si>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</si>
  <si>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</si>
  <si>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</si>
  <si>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</si>
  <si>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</si>
  <si>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</si>
  <si>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</si>
  <si>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</si>
  <si>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</si>
  <si>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</si>
  <si>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</si>
  <si>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</si>
  <si>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</si>
  <si>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</si>
  <si>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</si>
  <si>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</si>
  <si>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</si>
  <si>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</si>
  <si>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</si>
  <si>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</si>
  <si>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</si>
  <si>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</si>
  <si>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</si>
  <si>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</si>
  <si>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</si>
  <si>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</si>
  <si>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</si>
  <si>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</si>
  <si>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</si>
  <si>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</si>
  <si>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</si>
  <si>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</si>
  <si>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</si>
  <si>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</si>
  <si>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</si>
  <si>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</si>
  <si>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</si>
  <si>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</si>
  <si>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</si>
  <si>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</si>
  <si>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</si>
  <si>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</si>
  <si>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</si>
  <si>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</si>
  <si>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</si>
  <si>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</si>
  <si>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</si>
  <si>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</si>
  <si>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</si>
  <si>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</si>
  <si>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</si>
  <si>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</si>
  <si>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</si>
  <si>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</si>
  <si>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</si>
  <si>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</si>
  <si>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</si>
  <si>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</si>
  <si>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</si>
  <si>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</si>
  <si>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</si>
  <si>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</si>
  <si>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</si>
  <si>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</si>
  <si>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</si>
  <si>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</si>
  <si>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</si>
  <si>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</si>
  <si>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</si>
  <si>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</si>
  <si>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</si>
  <si>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</si>
  <si>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</si>
  <si>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</si>
  <si>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</si>
  <si>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</si>
  <si>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</si>
  <si>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</si>
  <si>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</si>
  <si>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</si>
  <si>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</si>
  <si>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</si>
  <si>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</si>
  <si>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</si>
  <si>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</si>
  <si>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</si>
  <si>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</si>
  <si>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</si>
  <si>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</si>
  <si>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</si>
  <si>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</si>
  <si>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</si>
  <si>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</si>
  <si>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</si>
  <si>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</si>
  <si>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</si>
  <si>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</si>
  <si>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</si>
  <si>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</si>
  <si>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</si>
  <si>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</si>
  <si>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</si>
  <si>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</si>
  <si>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</si>
  <si>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</si>
  <si>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</si>
  <si>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</si>
  <si>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</si>
  <si>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</si>
  <si>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</si>
  <si>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</si>
  <si>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</si>
  <si>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</si>
  <si>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</si>
  <si>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</si>
  <si>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</si>
  <si>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</si>
  <si>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</si>
  <si>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</si>
  <si>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</si>
  <si>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</si>
  <si>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</si>
  <si>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</si>
  <si>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</si>
  <si>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</si>
  <si>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</si>
  <si>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</si>
  <si>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</si>
  <si>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</si>
  <si>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</si>
  <si>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</si>
  <si>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</si>
  <si>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</si>
  <si>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</si>
  <si>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</si>
  <si>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</si>
  <si>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</si>
  <si>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</si>
  <si>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</si>
  <si>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</si>
  <si>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</si>
  <si>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</si>
  <si>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</si>
  <si>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</si>
  <si>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</si>
  <si>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</si>
  <si>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</si>
  <si>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</si>
  <si>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</si>
  <si>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</si>
  <si>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</si>
  <si>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</si>
  <si>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</si>
  <si>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</si>
  <si>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</si>
  <si>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</si>
  <si>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</si>
  <si>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</si>
  <si>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</si>
  <si>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</si>
  <si>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</si>
  <si>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</si>
  <si>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</si>
  <si>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</si>
  <si>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</si>
  <si>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</si>
  <si>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</si>
  <si>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</si>
  <si>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</si>
  <si>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</si>
  <si>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</si>
  <si>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</si>
  <si>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</si>
  <si>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</si>
  <si>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</si>
  <si>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</si>
  <si>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</si>
  <si>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</si>
  <si>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</si>
  <si>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</si>
  <si>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</si>
  <si>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</si>
  <si>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</si>
  <si>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</si>
  <si>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</si>
  <si>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</si>
  <si>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</si>
  <si>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</si>
  <si>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</si>
  <si>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</si>
  <si>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</si>
  <si>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</si>
  <si>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</si>
  <si>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</si>
  <si>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</si>
  <si>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</si>
  <si>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</si>
  <si>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</si>
  <si>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</si>
  <si>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</si>
  <si>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</si>
  <si>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</si>
  <si>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</si>
  <si>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</si>
  <si>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</si>
  <si>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</si>
  <si>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</si>
  <si>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</si>
  <si>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</si>
  <si>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</si>
  <si>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</si>
  <si>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</si>
  <si>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</si>
  <si>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</si>
  <si>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</si>
  <si>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</si>
  <si>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</si>
  <si>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</si>
  <si>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</si>
  <si>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</si>
  <si>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</si>
  <si>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</si>
  <si>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</si>
  <si>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</si>
  <si>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</si>
  <si>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</si>
  <si>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</si>
  <si>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</si>
  <si>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</si>
  <si>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</si>
  <si>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</si>
  <si>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</si>
  <si>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</si>
  <si>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</si>
  <si>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</si>
  <si>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</si>
  <si>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</si>
  <si>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</si>
  <si>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</si>
  <si>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</si>
  <si>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</si>
  <si>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</si>
  <si>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</si>
  <si>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</si>
  <si>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</si>
  <si>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</si>
  <si>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</si>
  <si>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</si>
  <si>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</si>
  <si>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</si>
  <si>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</si>
  <si>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</si>
  <si>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</si>
  <si>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</si>
  <si>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</si>
  <si>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</si>
  <si>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</si>
  <si>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</si>
  <si>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</si>
  <si>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</si>
  <si>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</si>
  <si>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</si>
  <si>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</si>
  <si>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</si>
  <si>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</si>
  <si>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</si>
  <si>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</si>
  <si>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</si>
  <si>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</si>
  <si>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</si>
  <si>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</si>
  <si>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</si>
  <si>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</si>
  <si>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</si>
  <si>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</si>
  <si>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</si>
  <si>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</si>
  <si>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</si>
  <si>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</si>
  <si>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</si>
  <si>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</si>
  <si>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</si>
  <si>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</si>
  <si>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</si>
  <si>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</si>
  <si>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</si>
  <si>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</si>
  <si>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</si>
  <si>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</si>
  <si>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</si>
  <si>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</si>
  <si>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</si>
  <si>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</si>
  <si>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</si>
  <si>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</si>
  <si>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</si>
  <si>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</si>
  <si>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</si>
  <si>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</si>
  <si>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</si>
  <si>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</si>
  <si>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</si>
  <si>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</si>
  <si>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</si>
  <si>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</si>
  <si>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</si>
  <si>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</si>
  <si>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</si>
  <si>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</si>
  <si>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</si>
  <si>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</si>
  <si>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</si>
  <si>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</si>
  <si>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</si>
  <si>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</si>
  <si>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</si>
  <si>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</si>
  <si>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</si>
  <si>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</si>
  <si>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</si>
  <si>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</si>
  <si>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</si>
  <si>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</si>
  <si>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</si>
  <si>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</si>
  <si>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</si>
  <si>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</si>
  <si>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</si>
  <si>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</si>
  <si>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</si>
  <si>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</si>
  <si>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</si>
  <si>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</si>
  <si>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</si>
  <si>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</si>
  <si>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</si>
  <si>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</si>
  <si>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</si>
  <si>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</si>
  <si>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</si>
  <si>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</si>
  <si>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</si>
  <si>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</si>
  <si>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</si>
  <si>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</si>
  <si>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</si>
  <si>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</si>
  <si>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</si>
  <si>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</si>
  <si>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</si>
  <si>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</si>
  <si>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</si>
  <si>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</si>
  <si>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</si>
  <si>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</si>
  <si>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</si>
  <si>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</si>
  <si>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</si>
  <si>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</si>
  <si>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</si>
  <si>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</si>
  <si>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</si>
  <si>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</si>
  <si>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</si>
  <si>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</si>
  <si>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</si>
  <si>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</si>
  <si>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</si>
  <si>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</si>
  <si>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</si>
  <si>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</si>
  <si>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</si>
  <si>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</si>
  <si>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</si>
  <si>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</si>
  <si>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</si>
  <si>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</si>
  <si>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</si>
  <si>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</si>
  <si>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</si>
  <si>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</si>
  <si>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</si>
  <si>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</si>
  <si>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</si>
  <si>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</si>
  <si>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</si>
  <si>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</si>
  <si>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</si>
  <si>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</si>
  <si>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</si>
  <si>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</si>
  <si>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</si>
  <si>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</si>
  <si>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</si>
  <si>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</si>
  <si>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</si>
  <si>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</si>
  <si>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</si>
  <si>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</si>
  <si>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</si>
  <si>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</si>
  <si>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</si>
  <si>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</si>
  <si>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</si>
  <si>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</si>
  <si>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</si>
  <si>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</si>
  <si>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</si>
  <si>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</si>
  <si>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</si>
  <si>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</si>
  <si>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</si>
  <si>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</si>
  <si>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</si>
  <si>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</si>
  <si>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</si>
  <si>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</si>
  <si>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</si>
  <si>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</si>
  <si>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</si>
  <si>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</si>
  <si>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</si>
  <si>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</si>
  <si>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</si>
  <si>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</si>
  <si>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</si>
  <si>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</si>
  <si>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</si>
  <si>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</si>
  <si>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</si>
  <si>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</si>
  <si>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</si>
  <si>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</si>
  <si>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</si>
  <si>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</si>
  <si>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</si>
  <si>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</si>
  <si>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</si>
  <si>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</si>
  <si>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</si>
  <si>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</si>
  <si>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</si>
  <si>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</si>
  <si>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</si>
  <si>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</si>
  <si>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</si>
  <si>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</si>
  <si>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</si>
  <si>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</si>
  <si>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</si>
  <si>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</si>
  <si>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</si>
  <si>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</si>
  <si>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</si>
  <si>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</si>
  <si>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</si>
  <si>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</si>
  <si>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</si>
  <si>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</si>
  <si>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</si>
  <si>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</si>
  <si>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</si>
  <si>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</si>
  <si>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</si>
  <si>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</si>
  <si>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</si>
  <si>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</si>
  <si>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</si>
  <si>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</si>
  <si>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</si>
  <si>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</si>
  <si>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</si>
  <si>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</si>
  <si>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</si>
  <si>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</si>
  <si>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</si>
  <si>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</si>
  <si>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</si>
  <si>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</si>
  <si>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</si>
  <si>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</si>
  <si>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</si>
  <si>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</si>
  <si>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</si>
  <si>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</si>
  <si>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</si>
  <si>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</si>
  <si>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</si>
  <si>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</si>
  <si>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</si>
  <si>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</si>
  <si>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</si>
  <si>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</si>
  <si>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</si>
  <si>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</si>
  <si>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</si>
  <si>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</si>
  <si>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</si>
  <si>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</si>
  <si>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</si>
  <si>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</si>
  <si>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</si>
  <si>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</si>
  <si>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</si>
  <si>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</si>
  <si>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</si>
  <si>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</si>
  <si>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</si>
  <si>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</si>
  <si>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</si>
  <si>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</si>
  <si>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</si>
  <si>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</si>
  <si>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</si>
  <si>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</si>
  <si>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</si>
  <si>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</si>
  <si>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</si>
  <si>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</si>
  <si>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</si>
  <si>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</si>
  <si>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</si>
  <si>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</si>
  <si>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</si>
  <si>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</si>
  <si>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</si>
  <si>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労働安全衛生融資資金利子補給金</t>
  </si>
  <si>
    <t>労働基準局安全衛生部</t>
  </si>
  <si>
    <t>髙倉　俊二</t>
  </si>
  <si>
    <t>昭和47年度</t>
  </si>
  <si>
    <t>令和2年度</t>
  </si>
  <si>
    <t>労働衛生課</t>
  </si>
  <si>
    <t>独立行政法人労働者健康安全機構法附則第３条第３項</t>
  </si>
  <si>
    <t>第13次労働災害防止計画</t>
  </si>
  <si>
    <t>-</t>
  </si>
  <si>
    <t>労働安全衛生融資資金
利子補給等補助金</t>
  </si>
  <si>
    <t>破産更生債権を除いた債権について、弁済計画に基づいた年度回収目標額を回収する。</t>
  </si>
  <si>
    <t>破産更生債権を除いた債権の弁済計画に基づいた年度回収目標額</t>
  </si>
  <si>
    <t>百万円</t>
  </si>
  <si>
    <t>労働安全衛生融資資金利子補給等補助事業実績報告書</t>
  </si>
  <si>
    <t>正常債権の確実な回収に向けて、回収月の１ヶ月前までに取扱金融機関と連携して弁済督励を行う。</t>
  </si>
  <si>
    <t>件</t>
  </si>
  <si>
    <t>回収不能となった債権について、予定どおり償却を行う。</t>
  </si>
  <si>
    <t>民間借入補助分コスト ＝Ｘ ／　Ｙ
Ｘ：「利子補給金」
Ｙ：「年度末残債権数」</t>
    <phoneticPr fontId="5"/>
  </si>
  <si>
    <t xml:space="preserve">  円/件</t>
  </si>
  <si>
    <t xml:space="preserve">　　X / Y </t>
    <phoneticPr fontId="5"/>
  </si>
  <si>
    <t>433千円
/9件</t>
  </si>
  <si>
    <t>562千円
/7件</t>
  </si>
  <si>
    <t>貸倒償却及び借入返済分コスト ＝Ｘ ／　Ｙ
Ｘ：「貸倒償却及び借入返済額」
Ｙ：「償却債権及び借入返済数」</t>
    <phoneticPr fontId="5"/>
  </si>
  <si>
    <t>　円/件</t>
  </si>
  <si>
    <t>77百万円
/2件</t>
  </si>
  <si>
    <t>24百万円
/1件</t>
  </si>
  <si>
    <t>施策大目標２　労働者が安全で健康に働くことができる職場づくりを推進すること</t>
  </si>
  <si>
    <t>施策目標Ⅲ－２－１　労働者が安全で健康に働くことができる職場づくりを推進すること</t>
  </si>
  <si>
    <t>650-61</t>
  </si>
  <si>
    <t>972</t>
  </si>
  <si>
    <t>818</t>
  </si>
  <si>
    <t>365</t>
  </si>
  <si>
    <t>373</t>
  </si>
  <si>
    <t>381</t>
  </si>
  <si>
    <t>376</t>
  </si>
  <si>
    <t>385</t>
  </si>
  <si>
    <t>0390</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</si>
  <si>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</si>
  <si>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</si>
  <si>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</si>
  <si>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</si>
  <si>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</si>
  <si>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独立行政法人労働者健康安全機構法附則第３条第３項に基づき、残存する貸付債権の管理・回収業務、金融機関からの借入金の償還業務を行っており、その利息補助と貸倒償却の補填を行う事業であるが、当該貸付は、資金的な問題で労働災害の防止措置を十分に果たせない中小企業に対して、事業者が行う労働災害防止の基盤、環境を整備する努力を側面から援助するため、資金を長期かつ低利で事業者に融資してきたものであり、平成13年12月19日の閣議決定「特殊法人等整理合理化計画」により、当該融資制度を廃止しているものの、労働災害の防止等を通じて上位施策に寄与するものであった。</t>
    <rPh sb="11" eb="13">
      <t>アンゼン</t>
    </rPh>
    <rPh sb="85" eb="87">
      <t>ジギョウ</t>
    </rPh>
    <rPh sb="92" eb="94">
      <t>トウガイ</t>
    </rPh>
    <rPh sb="94" eb="96">
      <t>カシツケ</t>
    </rPh>
    <rPh sb="246" eb="248">
      <t>ロウドウ</t>
    </rPh>
    <rPh sb="248" eb="250">
      <t>サイガイ</t>
    </rPh>
    <rPh sb="251" eb="253">
      <t>ボウシ</t>
    </rPh>
    <rPh sb="253" eb="254">
      <t>トウ</t>
    </rPh>
    <rPh sb="255" eb="256">
      <t>ツウ</t>
    </rPh>
    <rPh sb="258" eb="260">
      <t>ジョウイ</t>
    </rPh>
    <rPh sb="260" eb="262">
      <t>セサク</t>
    </rPh>
    <rPh sb="263" eb="265">
      <t>キヨ</t>
    </rPh>
    <phoneticPr fontId="5"/>
  </si>
  <si>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</si>
  <si>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独立行政法人の事業として年度計画に組み込まれており、優先度は高い。</t>
  </si>
  <si>
    <t>‐</t>
  </si>
  <si>
    <t>無</t>
  </si>
  <si>
    <t>独立行政法人労働者健康安全機構法附則第３条第３項に基づき、残存する貸付債権の管理・回収業務、金融機関からの借入金の償還業務を行っており、その利息補助及び貸倒償却の補填等を行うものであり妥当である。</t>
    <rPh sb="11" eb="13">
      <t>アンゼン</t>
    </rPh>
    <rPh sb="83" eb="84">
      <t>トウ</t>
    </rPh>
    <phoneticPr fontId="5"/>
  </si>
  <si>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</si>
  <si>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残債権に係る借入金利息と貸倒引当金に関する経費であり、妥当な水準である。</t>
    <rPh sb="4" eb="5">
      <t>カカ</t>
    </rPh>
    <rPh sb="18" eb="19">
      <t>カン</t>
    </rPh>
    <phoneticPr fontId="5"/>
  </si>
  <si>
    <t>補助金は貸倒引当金補助及び民間金融機関借入利息補助融資事業で構成されており、債権管理に必要な使途に限定されている。</t>
    <rPh sb="21" eb="23">
      <t>リソク</t>
    </rPh>
    <phoneticPr fontId="5"/>
  </si>
  <si>
    <t>成果実績は目標を達成しており、見込みに見合っている。</t>
    <rPh sb="15" eb="17">
      <t>ミコ</t>
    </rPh>
    <rPh sb="19" eb="21">
      <t>ミア</t>
    </rPh>
    <phoneticPr fontId="5"/>
  </si>
  <si>
    <t>活動実績は見込みに見合ったものである。</t>
    <rPh sb="9" eb="11">
      <t>ミア</t>
    </rPh>
    <phoneticPr fontId="5"/>
  </si>
  <si>
    <t>債権の回収に向けて、取扱金融機関と連携して弁済督励を行っている。</t>
    <phoneticPr fontId="5"/>
  </si>
  <si>
    <t>令和２年度においても貸付金の回収額が当初見込みよりも大きく、成果目標及び活動指標を達成しているため、確実な債権回収が行われたものと考えられる。なお、本事業は破産更生債権を除いた債権については回収が完了したことから、予定どおり令和２年度で事業を廃止する。</t>
    <rPh sb="0" eb="2">
      <t>レイワ</t>
    </rPh>
    <rPh sb="3" eb="5">
      <t>ネンド</t>
    </rPh>
    <rPh sb="74" eb="75">
      <t>ホン</t>
    </rPh>
    <rPh sb="75" eb="77">
      <t>ジギョウ</t>
    </rPh>
    <rPh sb="78" eb="80">
      <t>ハサン</t>
    </rPh>
    <rPh sb="80" eb="82">
      <t>コウセイ</t>
    </rPh>
    <rPh sb="82" eb="84">
      <t>サイケン</t>
    </rPh>
    <rPh sb="85" eb="86">
      <t>ノゾ</t>
    </rPh>
    <rPh sb="88" eb="90">
      <t>サイケン</t>
    </rPh>
    <rPh sb="95" eb="97">
      <t>カイシュウ</t>
    </rPh>
    <rPh sb="98" eb="100">
      <t>カンリョウ</t>
    </rPh>
    <rPh sb="107" eb="109">
      <t>ヨテイ</t>
    </rPh>
    <rPh sb="112" eb="114">
      <t>レイワ</t>
    </rPh>
    <rPh sb="115" eb="117">
      <t>ネンド</t>
    </rPh>
    <rPh sb="118" eb="120">
      <t>ジギョウ</t>
    </rPh>
    <rPh sb="121" eb="123">
      <t>ハイシ</t>
    </rPh>
    <phoneticPr fontId="5"/>
  </si>
  <si>
    <t>令和２年度限りの事業</t>
    <rPh sb="0" eb="2">
      <t>レイワ</t>
    </rPh>
    <rPh sb="3" eb="5">
      <t>ネンド</t>
    </rPh>
    <rPh sb="5" eb="6">
      <t>カギ</t>
    </rPh>
    <rPh sb="8" eb="10">
      <t>ジギョウ</t>
    </rPh>
    <phoneticPr fontId="5"/>
  </si>
  <si>
    <t>A.（独）労働者健康安全機構</t>
    <rPh sb="3" eb="4">
      <t>ドク</t>
    </rPh>
    <rPh sb="5" eb="8">
      <t>ロウドウシャ</t>
    </rPh>
    <rPh sb="8" eb="10">
      <t>ケンコウ</t>
    </rPh>
    <rPh sb="10" eb="12">
      <t>アンゼン</t>
    </rPh>
    <rPh sb="12" eb="14">
      <t>キコウ</t>
    </rPh>
    <phoneticPr fontId="5"/>
  </si>
  <si>
    <t>貸倒引当金</t>
    <phoneticPr fontId="5"/>
  </si>
  <si>
    <t>貸倒債権償却</t>
    <phoneticPr fontId="5"/>
  </si>
  <si>
    <t>借入利息</t>
    <phoneticPr fontId="5"/>
  </si>
  <si>
    <t>（独）労働者健康安全機構</t>
    <phoneticPr fontId="5"/>
  </si>
  <si>
    <t>貸付債権の管理・回収</t>
    <phoneticPr fontId="5"/>
  </si>
  <si>
    <t>補助金等交付</t>
  </si>
  <si>
    <t>民間金融機関借入利息</t>
    <phoneticPr fontId="5"/>
  </si>
  <si>
    <t>借入利息</t>
    <rPh sb="0" eb="4">
      <t>カリイレリソク</t>
    </rPh>
    <phoneticPr fontId="5"/>
  </si>
  <si>
    <t>101百万円
/4件</t>
    <phoneticPr fontId="5"/>
  </si>
  <si>
    <t>B.あおぞら銀行</t>
    <rPh sb="6" eb="8">
      <t>ギンコウ</t>
    </rPh>
    <phoneticPr fontId="5"/>
  </si>
  <si>
    <t>あおぞら銀行</t>
    <rPh sb="4" eb="6">
      <t>ギンコウ</t>
    </rPh>
    <phoneticPr fontId="5"/>
  </si>
  <si>
    <t>－</t>
    <phoneticPr fontId="5"/>
  </si>
  <si>
    <t>-</t>
    <phoneticPr fontId="5"/>
  </si>
  <si>
    <t>17千円
/3件</t>
    <phoneticPr fontId="5"/>
  </si>
  <si>
    <t>-</t>
    <phoneticPr fontId="5"/>
  </si>
  <si>
    <t>　独立行政法人労働者健康安全機構法附則第３条第３項に基づき、残存する貸付債権の管理・回収業務、金融機関からの借入金の償還業務を行っており、その利息補助及び貸倒償却の補填を行う。</t>
    <phoneticPr fontId="5"/>
  </si>
  <si>
    <t>令和２年度限り</t>
    <rPh sb="0" eb="2">
      <t>レイワ</t>
    </rPh>
    <rPh sb="3" eb="5">
      <t>ネンド</t>
    </rPh>
    <rPh sb="5" eb="6">
      <t>カギ</t>
    </rPh>
    <phoneticPr fontId="5"/>
  </si>
  <si>
    <t>-</t>
    <phoneticPr fontId="5"/>
  </si>
  <si>
    <t>労働安全衛生法第71条及び第106条に基づいて行っていた融資事業の債権管理を行う事業であることから、本事業は国が実施すべき事業である。</t>
    <rPh sb="13" eb="14">
      <t>ダイ</t>
    </rPh>
    <phoneticPr fontId="5"/>
  </si>
  <si>
    <t>　資金的な問題により労働災害の防止措置を十分に果たせない中小企業に対して、事業者が行う労働災害防止の基盤、環境を整備する努力を側面から援助するため、資金を長期かつ低利で事業者に融資してきたが、平成13年12月19日の閣議決定「特殊法人等整理合理化計画」において、当該融資制度を廃止した。
　現在残存する貸付債権の管理・回収業務、金融機関からの償還業務を行っており、金融機関からの借入金償還に係る利息や貸倒償却の補填を国から（独）労働者健康安全機構に補助している。（補助率：定額）</t>
    <rPh sb="182" eb="184">
      <t>キンユウ</t>
    </rPh>
    <rPh sb="184" eb="186">
      <t>キカン</t>
    </rPh>
    <rPh sb="189" eb="192">
      <t>カリイレキン</t>
    </rPh>
    <rPh sb="192" eb="194">
      <t>ショウカン</t>
    </rPh>
    <rPh sb="195" eb="196">
      <t>カカ</t>
    </rPh>
    <rPh sb="197" eb="199">
      <t>リソク</t>
    </rPh>
    <rPh sb="200" eb="202">
      <t>カシダオレ</t>
    </rPh>
    <rPh sb="202" eb="204">
      <t>ショウキャク</t>
    </rPh>
    <rPh sb="205" eb="207">
      <t>ホテン</t>
    </rPh>
    <rPh sb="208" eb="209">
      <t>クニ</t>
    </rPh>
    <rPh sb="212" eb="213">
      <t>ドク</t>
    </rPh>
    <rPh sb="214" eb="217">
      <t>ロウドウシャ</t>
    </rPh>
    <rPh sb="217" eb="219">
      <t>ケンコウ</t>
    </rPh>
    <rPh sb="219" eb="221">
      <t>アンゼン</t>
    </rPh>
    <rPh sb="221" eb="223">
      <t>キコウ</t>
    </rPh>
    <rPh sb="224" eb="226">
      <t>ホジョ</t>
    </rPh>
    <rPh sb="232" eb="235">
      <t>ホジョリツ</t>
    </rPh>
    <rPh sb="236" eb="238">
      <t>テイガク</t>
    </rPh>
    <phoneticPr fontId="5"/>
  </si>
  <si>
    <t>事業は当初の予定通りの成果を達成したため、令和２年度をもって終了すること。</t>
    <phoneticPr fontId="5"/>
  </si>
  <si>
    <t>終了予定</t>
  </si>
  <si>
    <t>事業は当初の予定通りの成果を達成したため、令和２年度をもって終了することとした。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</si>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</sst>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136071</xdr:colOff>
      <xdr:row>748</xdr:row>
      <xdr:rowOff>163286</xdr:rowOff>
    </xdr:from>
    <xdr:to>
      <xdr:col>34</xdr:col>
      <xdr:colOff>131028</xdr:colOff>
      <xdr:row>750</xdr:row>
      <xdr:rowOff>131429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36571" y="40873136"/>
          <a:ext cx="2795307"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a:t>
          </a:r>
          <a:r>
            <a:rPr kumimoji="1" lang="en-US" altLang="ja-JP" sz="1200">
              <a:latin typeface="+mn-ea"/>
              <a:ea typeface="+mn-ea"/>
            </a:rPr>
            <a:t>101</a:t>
          </a:r>
          <a:r>
            <a:rPr kumimoji="1" lang="ja-JP" altLang="en-US" sz="1200"/>
            <a:t>百万円）</a:t>
          </a:r>
        </a:p>
      </xdr:txBody>
    </xdr:sp>
    <xdr:clientData/>
  </xdr:twoCellAnchor>
  <xdr:twoCellAnchor>
    <xdr:from>
      <xdr:col>20</xdr:col>
      <xdr:colOff>163285</xdr:colOff>
      <xdr:row>750</xdr:row>
      <xdr:rowOff>231320</xdr:rowOff>
    </xdr:from>
    <xdr:to>
      <xdr:col>34</xdr:col>
      <xdr:colOff>32736</xdr:colOff>
      <xdr:row>751</xdr:row>
      <xdr:rowOff>272543</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163785" y="41646020"/>
          <a:ext cx="2669801" cy="393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補助事業者への指導</a:t>
          </a:r>
        </a:p>
      </xdr:txBody>
    </xdr:sp>
    <xdr:clientData/>
  </xdr:twoCellAnchor>
  <xdr:twoCellAnchor>
    <xdr:from>
      <xdr:col>27</xdr:col>
      <xdr:colOff>95248</xdr:colOff>
      <xdr:row>752</xdr:row>
      <xdr:rowOff>0</xdr:rowOff>
    </xdr:from>
    <xdr:to>
      <xdr:col>27</xdr:col>
      <xdr:colOff>95248</xdr:colOff>
      <xdr:row>753</xdr:row>
      <xdr:rowOff>88846</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495923" y="42119550"/>
          <a:ext cx="0" cy="4412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149679</xdr:colOff>
      <xdr:row>753</xdr:row>
      <xdr:rowOff>122464</xdr:rowOff>
    </xdr:from>
    <xdr:to>
      <xdr:col>34</xdr:col>
      <xdr:colOff>144636</xdr:colOff>
      <xdr:row>755</xdr:row>
      <xdr:rowOff>90608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150179" y="42594439"/>
          <a:ext cx="2795307" cy="6729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a:t>
          </a:r>
          <a:r>
            <a:rPr kumimoji="1" lang="en-US" altLang="ja-JP" sz="1200"/>
            <a:t>.</a:t>
          </a:r>
          <a:r>
            <a:rPr kumimoji="1" lang="ja-JP" altLang="en-US" sz="1200"/>
            <a:t>（独）労働者健康安全機構</a:t>
          </a:r>
          <a:endParaRPr kumimoji="1" lang="en-US" altLang="ja-JP" sz="1200"/>
        </a:p>
        <a:p>
          <a:pPr algn="ctr"/>
          <a:r>
            <a:rPr kumimoji="1" lang="ja-JP" altLang="en-US" sz="1200"/>
            <a:t>（</a:t>
          </a:r>
          <a:r>
            <a:rPr kumimoji="1" lang="en-US" altLang="ja-JP" sz="1200">
              <a:latin typeface="+mn-ea"/>
              <a:ea typeface="+mn-ea"/>
            </a:rPr>
            <a:t>101</a:t>
          </a:r>
          <a:r>
            <a:rPr kumimoji="1" lang="ja-JP" altLang="en-US" sz="1200"/>
            <a:t>百万円）</a:t>
          </a:r>
        </a:p>
      </xdr:txBody>
    </xdr:sp>
    <xdr:clientData/>
  </xdr:twoCellAnchor>
  <xdr:twoCellAnchor>
    <xdr:from>
      <xdr:col>21</xdr:col>
      <xdr:colOff>53067</xdr:colOff>
      <xdr:row>755</xdr:row>
      <xdr:rowOff>194582</xdr:rowOff>
    </xdr:from>
    <xdr:to>
      <xdr:col>34</xdr:col>
      <xdr:colOff>126625</xdr:colOff>
      <xdr:row>757</xdr:row>
      <xdr:rowOff>57950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253592" y="43371407"/>
          <a:ext cx="2673883" cy="568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貸付債権の管理・回収業務、金融機関</a:t>
          </a:r>
          <a:endParaRPr kumimoji="1" lang="en-US" altLang="ja-JP" sz="1100"/>
        </a:p>
        <a:p>
          <a:pPr algn="l"/>
          <a:r>
            <a:rPr kumimoji="1" lang="ja-JP" altLang="en-US" sz="1100"/>
            <a:t>からの借入金の償還業務</a:t>
          </a:r>
        </a:p>
      </xdr:txBody>
    </xdr:sp>
    <xdr:clientData/>
  </xdr:twoCellAnchor>
  <xdr:twoCellAnchor>
    <xdr:from>
      <xdr:col>27</xdr:col>
      <xdr:colOff>149678</xdr:colOff>
      <xdr:row>757</xdr:row>
      <xdr:rowOff>0</xdr:rowOff>
    </xdr:from>
    <xdr:to>
      <xdr:col>27</xdr:col>
      <xdr:colOff>149678</xdr:colOff>
      <xdr:row>758</xdr:row>
      <xdr:rowOff>88847</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550353" y="43881675"/>
          <a:ext cx="0" cy="441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758</xdr:row>
      <xdr:rowOff>176893</xdr:rowOff>
    </xdr:from>
    <xdr:to>
      <xdr:col>34</xdr:col>
      <xdr:colOff>199064</xdr:colOff>
      <xdr:row>760</xdr:row>
      <xdr:rowOff>145036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00525" y="44410993"/>
          <a:ext cx="2799389"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Ｂ</a:t>
          </a:r>
          <a:r>
            <a:rPr kumimoji="1" lang="en-US" altLang="ja-JP" sz="1200"/>
            <a:t>.</a:t>
          </a:r>
          <a:r>
            <a:rPr kumimoji="1" lang="ja-JP" altLang="en-US" sz="1200"/>
            <a:t>あおぞら銀行</a:t>
          </a:r>
          <a:endParaRPr kumimoji="1" lang="en-US" altLang="ja-JP" sz="1200"/>
        </a:p>
        <a:p>
          <a:pPr algn="ctr"/>
          <a:r>
            <a:rPr kumimoji="1" lang="ja-JP" altLang="en-US" sz="1200">
              <a:latin typeface="+mn-ea"/>
              <a:ea typeface="+mn-ea"/>
            </a:rPr>
            <a:t>（</a:t>
          </a:r>
          <a:r>
            <a:rPr kumimoji="1" lang="en-US" altLang="ja-JP" sz="1200">
              <a:latin typeface="+mn-ea"/>
              <a:ea typeface="+mn-ea"/>
            </a:rPr>
            <a:t>0.2.</a:t>
          </a:r>
          <a:r>
            <a:rPr kumimoji="1" lang="ja-JP" altLang="en-US" sz="1200">
              <a:latin typeface="+mn-ea"/>
              <a:ea typeface="+mn-ea"/>
            </a:rPr>
            <a:t>百万円）</a:t>
          </a:r>
        </a:p>
      </xdr:txBody>
    </xdr:sp>
    <xdr:clientData/>
  </xdr:twoCellAnchor>
  <xdr:twoCellAnchor>
    <xdr:from>
      <xdr:col>21</xdr:col>
      <xdr:colOff>54429</xdr:colOff>
      <xdr:row>760</xdr:row>
      <xdr:rowOff>299357</xdr:rowOff>
    </xdr:from>
    <xdr:to>
      <xdr:col>34</xdr:col>
      <xdr:colOff>127987</xdr:colOff>
      <xdr:row>761</xdr:row>
      <xdr:rowOff>340578</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254954" y="45238307"/>
          <a:ext cx="2673883" cy="393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借入利息</a:t>
          </a:r>
        </a:p>
      </xdr:txBody>
    </xdr:sp>
    <xdr:clientData/>
  </xdr:twoCellAnchor>
  <xdr:twoCellAnchor>
    <xdr:from>
      <xdr:col>29</xdr:col>
      <xdr:colOff>176893</xdr:colOff>
      <xdr:row>752</xdr:row>
      <xdr:rowOff>68036</xdr:rowOff>
    </xdr:from>
    <xdr:to>
      <xdr:col>39</xdr:col>
      <xdr:colOff>136071</xdr:colOff>
      <xdr:row>753</xdr:row>
      <xdr:rowOff>54429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977618" y="42187586"/>
          <a:ext cx="1959428" cy="338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0" zoomScaleNormal="75" zoomScaleSheetLayoutView="100" zoomScalePageLayoutView="85" workbookViewId="0">
      <selection activeCell="E482" sqref="E482:AX48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323</v>
      </c>
      <c r="AJ2" s="930" t="s">
        <v>666</v>
      </c>
      <c r="AK2" s="930"/>
      <c r="AL2" s="930"/>
      <c r="AM2" s="930"/>
      <c r="AN2" s="83" t="s">
        <v>323</v>
      </c>
      <c r="AO2" s="930">
        <v>20</v>
      </c>
      <c r="AP2" s="930"/>
      <c r="AQ2" s="930"/>
      <c r="AR2" s="84" t="s">
        <v>626</v>
      </c>
      <c r="AS2" s="936">
        <v>496</v>
      </c>
      <c r="AT2" s="936"/>
      <c r="AU2" s="936"/>
      <c r="AV2" s="83" t="str">
        <f>IF(AW2="","","-")</f>
        <v/>
      </c>
      <c r="AW2" s="896"/>
      <c r="AX2" s="896"/>
    </row>
    <row r="3" spans="1:50" ht="21" customHeight="1" thickBot="1" x14ac:dyDescent="0.2">
      <c r="A3" s="848" t="s">
        <v>619</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627</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629</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631</v>
      </c>
      <c r="H5" s="821"/>
      <c r="I5" s="821"/>
      <c r="J5" s="821"/>
      <c r="K5" s="821"/>
      <c r="L5" s="821"/>
      <c r="M5" s="822" t="s">
        <v>65</v>
      </c>
      <c r="N5" s="823"/>
      <c r="O5" s="823"/>
      <c r="P5" s="823"/>
      <c r="Q5" s="823"/>
      <c r="R5" s="824"/>
      <c r="S5" s="825" t="s">
        <v>632</v>
      </c>
      <c r="T5" s="821"/>
      <c r="U5" s="821"/>
      <c r="V5" s="821"/>
      <c r="W5" s="821"/>
      <c r="X5" s="826"/>
      <c r="Y5" s="682" t="s">
        <v>3</v>
      </c>
      <c r="Z5" s="527"/>
      <c r="AA5" s="527"/>
      <c r="AB5" s="527"/>
      <c r="AC5" s="527"/>
      <c r="AD5" s="528"/>
      <c r="AE5" s="683" t="s">
        <v>633</v>
      </c>
      <c r="AF5" s="683"/>
      <c r="AG5" s="683"/>
      <c r="AH5" s="683"/>
      <c r="AI5" s="683"/>
      <c r="AJ5" s="683"/>
      <c r="AK5" s="683"/>
      <c r="AL5" s="683"/>
      <c r="AM5" s="683"/>
      <c r="AN5" s="683"/>
      <c r="AO5" s="683"/>
      <c r="AP5" s="684"/>
      <c r="AQ5" s="685" t="s">
        <v>630</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8" t="s">
        <v>306</v>
      </c>
      <c r="Z7" s="424"/>
      <c r="AA7" s="424"/>
      <c r="AB7" s="424"/>
      <c r="AC7" s="424"/>
      <c r="AD7" s="909"/>
      <c r="AE7" s="897" t="s">
        <v>635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79" t="s">
        <v>208</v>
      </c>
      <c r="B8" s="480"/>
      <c r="C8" s="480"/>
      <c r="D8" s="480"/>
      <c r="E8" s="480"/>
      <c r="F8" s="481"/>
      <c r="G8" s="931" t="str">
        <f>入力規則等!A27</f>
        <v>-</v>
      </c>
      <c r="H8" s="704"/>
      <c r="I8" s="704"/>
      <c r="J8" s="704"/>
      <c r="K8" s="704"/>
      <c r="L8" s="704"/>
      <c r="M8" s="704"/>
      <c r="N8" s="704"/>
      <c r="O8" s="704"/>
      <c r="P8" s="704"/>
      <c r="Q8" s="704"/>
      <c r="R8" s="704"/>
      <c r="S8" s="704"/>
      <c r="T8" s="704"/>
      <c r="U8" s="704"/>
      <c r="V8" s="704"/>
      <c r="W8" s="704"/>
      <c r="X8" s="932"/>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3.25" customHeight="1" x14ac:dyDescent="0.15">
      <c r="A9" s="830" t="s">
        <v>23</v>
      </c>
      <c r="B9" s="831"/>
      <c r="C9" s="831"/>
      <c r="D9" s="831"/>
      <c r="E9" s="831"/>
      <c r="F9" s="831"/>
      <c r="G9" s="832" t="s">
        <v>700</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69.75" customHeight="1" x14ac:dyDescent="0.15">
      <c r="A10" s="644" t="s">
        <v>29</v>
      </c>
      <c r="B10" s="645"/>
      <c r="C10" s="645"/>
      <c r="D10" s="645"/>
      <c r="E10" s="645"/>
      <c r="F10" s="645"/>
      <c r="G10" s="738" t="s">
        <v>704</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9" t="s">
        <v>24</v>
      </c>
      <c r="B12" s="950"/>
      <c r="C12" s="950"/>
      <c r="D12" s="950"/>
      <c r="E12" s="950"/>
      <c r="F12" s="951"/>
      <c r="G12" s="744"/>
      <c r="H12" s="745"/>
      <c r="I12" s="745"/>
      <c r="J12" s="745"/>
      <c r="K12" s="745"/>
      <c r="L12" s="745"/>
      <c r="M12" s="745"/>
      <c r="N12" s="745"/>
      <c r="O12" s="745"/>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77</v>
      </c>
      <c r="Q13" s="642"/>
      <c r="R13" s="642"/>
      <c r="S13" s="642"/>
      <c r="T13" s="642"/>
      <c r="U13" s="642"/>
      <c r="V13" s="643"/>
      <c r="W13" s="641">
        <v>24</v>
      </c>
      <c r="X13" s="642"/>
      <c r="Y13" s="642"/>
      <c r="Z13" s="642"/>
      <c r="AA13" s="642"/>
      <c r="AB13" s="642"/>
      <c r="AC13" s="643"/>
      <c r="AD13" s="641">
        <v>101</v>
      </c>
      <c r="AE13" s="642"/>
      <c r="AF13" s="642"/>
      <c r="AG13" s="642"/>
      <c r="AH13" s="642"/>
      <c r="AI13" s="642"/>
      <c r="AJ13" s="643"/>
      <c r="AK13" s="641" t="s">
        <v>669</v>
      </c>
      <c r="AL13" s="642"/>
      <c r="AM13" s="642"/>
      <c r="AN13" s="642"/>
      <c r="AO13" s="642"/>
      <c r="AP13" s="642"/>
      <c r="AQ13" s="643"/>
      <c r="AR13" s="905" t="s">
        <v>669</v>
      </c>
      <c r="AS13" s="906"/>
      <c r="AT13" s="906"/>
      <c r="AU13" s="906"/>
      <c r="AV13" s="906"/>
      <c r="AW13" s="906"/>
      <c r="AX13" s="907"/>
    </row>
    <row r="14" spans="1:50" ht="21" customHeight="1" x14ac:dyDescent="0.15">
      <c r="A14" s="598"/>
      <c r="B14" s="599"/>
      <c r="C14" s="599"/>
      <c r="D14" s="599"/>
      <c r="E14" s="599"/>
      <c r="F14" s="600"/>
      <c r="G14" s="709"/>
      <c r="H14" s="710"/>
      <c r="I14" s="695" t="s">
        <v>8</v>
      </c>
      <c r="J14" s="746"/>
      <c r="K14" s="746"/>
      <c r="L14" s="746"/>
      <c r="M14" s="746"/>
      <c r="N14" s="746"/>
      <c r="O14" s="747"/>
      <c r="P14" s="641" t="s">
        <v>636</v>
      </c>
      <c r="Q14" s="642"/>
      <c r="R14" s="642"/>
      <c r="S14" s="642"/>
      <c r="T14" s="642"/>
      <c r="U14" s="642"/>
      <c r="V14" s="643"/>
      <c r="W14" s="641" t="s">
        <v>636</v>
      </c>
      <c r="X14" s="642"/>
      <c r="Y14" s="642"/>
      <c r="Z14" s="642"/>
      <c r="AA14" s="642"/>
      <c r="AB14" s="642"/>
      <c r="AC14" s="643"/>
      <c r="AD14" s="641" t="s">
        <v>636</v>
      </c>
      <c r="AE14" s="642"/>
      <c r="AF14" s="642"/>
      <c r="AG14" s="642"/>
      <c r="AH14" s="642"/>
      <c r="AI14" s="642"/>
      <c r="AJ14" s="643"/>
      <c r="AK14" s="641" t="s">
        <v>669</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636</v>
      </c>
      <c r="Q15" s="642"/>
      <c r="R15" s="642"/>
      <c r="S15" s="642"/>
      <c r="T15" s="642"/>
      <c r="U15" s="642"/>
      <c r="V15" s="643"/>
      <c r="W15" s="641" t="s">
        <v>636</v>
      </c>
      <c r="X15" s="642"/>
      <c r="Y15" s="642"/>
      <c r="Z15" s="642"/>
      <c r="AA15" s="642"/>
      <c r="AB15" s="642"/>
      <c r="AC15" s="643"/>
      <c r="AD15" s="641" t="s">
        <v>636</v>
      </c>
      <c r="AE15" s="642"/>
      <c r="AF15" s="642"/>
      <c r="AG15" s="642"/>
      <c r="AH15" s="642"/>
      <c r="AI15" s="642"/>
      <c r="AJ15" s="643"/>
      <c r="AK15" s="641" t="s">
        <v>669</v>
      </c>
      <c r="AL15" s="642"/>
      <c r="AM15" s="642"/>
      <c r="AN15" s="642"/>
      <c r="AO15" s="642"/>
      <c r="AP15" s="642"/>
      <c r="AQ15" s="643"/>
      <c r="AR15" s="641" t="s">
        <v>669</v>
      </c>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636</v>
      </c>
      <c r="Q16" s="642"/>
      <c r="R16" s="642"/>
      <c r="S16" s="642"/>
      <c r="T16" s="642"/>
      <c r="U16" s="642"/>
      <c r="V16" s="643"/>
      <c r="W16" s="641" t="s">
        <v>636</v>
      </c>
      <c r="X16" s="642"/>
      <c r="Y16" s="642"/>
      <c r="Z16" s="642"/>
      <c r="AA16" s="642"/>
      <c r="AB16" s="642"/>
      <c r="AC16" s="643"/>
      <c r="AD16" s="641" t="s">
        <v>636</v>
      </c>
      <c r="AE16" s="642"/>
      <c r="AF16" s="642"/>
      <c r="AG16" s="642"/>
      <c r="AH16" s="642"/>
      <c r="AI16" s="642"/>
      <c r="AJ16" s="643"/>
      <c r="AK16" s="641" t="s">
        <v>669</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636</v>
      </c>
      <c r="Q17" s="642"/>
      <c r="R17" s="642"/>
      <c r="S17" s="642"/>
      <c r="T17" s="642"/>
      <c r="U17" s="642"/>
      <c r="V17" s="643"/>
      <c r="W17" s="641" t="s">
        <v>636</v>
      </c>
      <c r="X17" s="642"/>
      <c r="Y17" s="642"/>
      <c r="Z17" s="642"/>
      <c r="AA17" s="642"/>
      <c r="AB17" s="642"/>
      <c r="AC17" s="643"/>
      <c r="AD17" s="641" t="s">
        <v>636</v>
      </c>
      <c r="AE17" s="642"/>
      <c r="AF17" s="642"/>
      <c r="AG17" s="642"/>
      <c r="AH17" s="642"/>
      <c r="AI17" s="642"/>
      <c r="AJ17" s="643"/>
      <c r="AK17" s="641" t="s">
        <v>669</v>
      </c>
      <c r="AL17" s="642"/>
      <c r="AM17" s="642"/>
      <c r="AN17" s="642"/>
      <c r="AO17" s="642"/>
      <c r="AP17" s="642"/>
      <c r="AQ17" s="643"/>
      <c r="AR17" s="903"/>
      <c r="AS17" s="903"/>
      <c r="AT17" s="903"/>
      <c r="AU17" s="903"/>
      <c r="AV17" s="903"/>
      <c r="AW17" s="903"/>
      <c r="AX17" s="904"/>
    </row>
    <row r="18" spans="1:50" ht="24.75" customHeight="1" x14ac:dyDescent="0.15">
      <c r="A18" s="598"/>
      <c r="B18" s="599"/>
      <c r="C18" s="599"/>
      <c r="D18" s="599"/>
      <c r="E18" s="599"/>
      <c r="F18" s="600"/>
      <c r="G18" s="711"/>
      <c r="H18" s="712"/>
      <c r="I18" s="700" t="s">
        <v>20</v>
      </c>
      <c r="J18" s="701"/>
      <c r="K18" s="701"/>
      <c r="L18" s="701"/>
      <c r="M18" s="701"/>
      <c r="N18" s="701"/>
      <c r="O18" s="702"/>
      <c r="P18" s="859">
        <f>SUM(P13:V17)</f>
        <v>77</v>
      </c>
      <c r="Q18" s="860"/>
      <c r="R18" s="860"/>
      <c r="S18" s="860"/>
      <c r="T18" s="860"/>
      <c r="U18" s="860"/>
      <c r="V18" s="861"/>
      <c r="W18" s="859">
        <f>SUM(W13:AC17)</f>
        <v>24</v>
      </c>
      <c r="X18" s="860"/>
      <c r="Y18" s="860"/>
      <c r="Z18" s="860"/>
      <c r="AA18" s="860"/>
      <c r="AB18" s="860"/>
      <c r="AC18" s="861"/>
      <c r="AD18" s="859">
        <f>SUM(AD13:AJ17)</f>
        <v>101</v>
      </c>
      <c r="AE18" s="860"/>
      <c r="AF18" s="860"/>
      <c r="AG18" s="860"/>
      <c r="AH18" s="860"/>
      <c r="AI18" s="860"/>
      <c r="AJ18" s="861"/>
      <c r="AK18" s="859">
        <f>SUM(AK13:AQ17)</f>
        <v>0</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77</v>
      </c>
      <c r="Q19" s="642"/>
      <c r="R19" s="642"/>
      <c r="S19" s="642"/>
      <c r="T19" s="642"/>
      <c r="U19" s="642"/>
      <c r="V19" s="643"/>
      <c r="W19" s="641">
        <v>24</v>
      </c>
      <c r="X19" s="642"/>
      <c r="Y19" s="642"/>
      <c r="Z19" s="642"/>
      <c r="AA19" s="642"/>
      <c r="AB19" s="642"/>
      <c r="AC19" s="643"/>
      <c r="AD19" s="641">
        <v>101</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52"/>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624</v>
      </c>
      <c r="B22" s="959"/>
      <c r="C22" s="959"/>
      <c r="D22" s="959"/>
      <c r="E22" s="959"/>
      <c r="F22" s="960"/>
      <c r="G22" s="954" t="s">
        <v>254</v>
      </c>
      <c r="H22" s="207"/>
      <c r="I22" s="207"/>
      <c r="J22" s="207"/>
      <c r="K22" s="207"/>
      <c r="L22" s="207"/>
      <c r="M22" s="207"/>
      <c r="N22" s="207"/>
      <c r="O22" s="208"/>
      <c r="P22" s="919" t="s">
        <v>622</v>
      </c>
      <c r="Q22" s="207"/>
      <c r="R22" s="207"/>
      <c r="S22" s="207"/>
      <c r="T22" s="207"/>
      <c r="U22" s="207"/>
      <c r="V22" s="208"/>
      <c r="W22" s="919" t="s">
        <v>623</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hidden="1" customHeight="1" x14ac:dyDescent="0.15">
      <c r="A23" s="961"/>
      <c r="B23" s="962"/>
      <c r="C23" s="962"/>
      <c r="D23" s="962"/>
      <c r="E23" s="962"/>
      <c r="F23" s="963"/>
      <c r="G23" s="955" t="s">
        <v>637</v>
      </c>
      <c r="H23" s="956"/>
      <c r="I23" s="956"/>
      <c r="J23" s="956"/>
      <c r="K23" s="956"/>
      <c r="L23" s="956"/>
      <c r="M23" s="956"/>
      <c r="N23" s="956"/>
      <c r="O23" s="957"/>
      <c r="P23" s="905"/>
      <c r="Q23" s="906"/>
      <c r="R23" s="906"/>
      <c r="S23" s="906"/>
      <c r="T23" s="906"/>
      <c r="U23" s="906"/>
      <c r="V23" s="920"/>
      <c r="W23" s="905"/>
      <c r="X23" s="906"/>
      <c r="Y23" s="906"/>
      <c r="Z23" s="906"/>
      <c r="AA23" s="906"/>
      <c r="AB23" s="906"/>
      <c r="AC23" s="920"/>
      <c r="AD23" s="968" t="s">
        <v>701</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41"/>
      <c r="Q24" s="642"/>
      <c r="R24" s="642"/>
      <c r="S24" s="642"/>
      <c r="T24" s="642"/>
      <c r="U24" s="642"/>
      <c r="V24" s="643"/>
      <c r="W24" s="641"/>
      <c r="X24" s="642"/>
      <c r="Y24" s="642"/>
      <c r="Z24" s="642"/>
      <c r="AA24" s="642"/>
      <c r="AB24" s="642"/>
      <c r="AC24" s="64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41"/>
      <c r="Q25" s="642"/>
      <c r="R25" s="642"/>
      <c r="S25" s="642"/>
      <c r="T25" s="642"/>
      <c r="U25" s="642"/>
      <c r="V25" s="643"/>
      <c r="W25" s="641"/>
      <c r="X25" s="642"/>
      <c r="Y25" s="642"/>
      <c r="Z25" s="642"/>
      <c r="AA25" s="642"/>
      <c r="AB25" s="642"/>
      <c r="AC25" s="64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41"/>
      <c r="Q26" s="642"/>
      <c r="R26" s="642"/>
      <c r="S26" s="642"/>
      <c r="T26" s="642"/>
      <c r="U26" s="642"/>
      <c r="V26" s="643"/>
      <c r="W26" s="641"/>
      <c r="X26" s="642"/>
      <c r="Y26" s="642"/>
      <c r="Z26" s="642"/>
      <c r="AA26" s="642"/>
      <c r="AB26" s="642"/>
      <c r="AC26" s="64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41"/>
      <c r="Q27" s="642"/>
      <c r="R27" s="642"/>
      <c r="S27" s="642"/>
      <c r="T27" s="642"/>
      <c r="U27" s="642"/>
      <c r="V27" s="643"/>
      <c r="W27" s="641"/>
      <c r="X27" s="642"/>
      <c r="Y27" s="642"/>
      <c r="Z27" s="642"/>
      <c r="AA27" s="642"/>
      <c r="AB27" s="642"/>
      <c r="AC27" s="64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59" t="e">
        <f>P29-SUM(P23:P27)</f>
        <v>#VALUE!</v>
      </c>
      <c r="Q28" s="860"/>
      <c r="R28" s="860"/>
      <c r="S28" s="860"/>
      <c r="T28" s="860"/>
      <c r="U28" s="860"/>
      <c r="V28" s="861"/>
      <c r="W28" s="859" t="e">
        <f>W29-SUM(W23:W27)</f>
        <v>#VALUE!</v>
      </c>
      <c r="X28" s="860"/>
      <c r="Y28" s="860"/>
      <c r="Z28" s="860"/>
      <c r="AA28" s="860"/>
      <c r="AB28" s="860"/>
      <c r="AC28" s="861"/>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1" t="str">
        <f>AK13</f>
        <v>-</v>
      </c>
      <c r="Q29" s="642"/>
      <c r="R29" s="642"/>
      <c r="S29" s="642"/>
      <c r="T29" s="642"/>
      <c r="U29" s="642"/>
      <c r="V29" s="643"/>
      <c r="W29" s="937" t="str">
        <f>AR13</f>
        <v>-</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307</v>
      </c>
      <c r="AF30" s="840"/>
      <c r="AG30" s="840"/>
      <c r="AH30" s="841"/>
      <c r="AI30" s="900" t="s">
        <v>329</v>
      </c>
      <c r="AJ30" s="900"/>
      <c r="AK30" s="900"/>
      <c r="AL30" s="839"/>
      <c r="AM30" s="900" t="s">
        <v>426</v>
      </c>
      <c r="AN30" s="900"/>
      <c r="AO30" s="900"/>
      <c r="AP30" s="839"/>
      <c r="AQ30" s="751" t="s">
        <v>184</v>
      </c>
      <c r="AR30" s="752"/>
      <c r="AS30" s="752"/>
      <c r="AT30" s="753"/>
      <c r="AU30" s="758" t="s">
        <v>133</v>
      </c>
      <c r="AV30" s="758"/>
      <c r="AW30" s="758"/>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t="s">
        <v>636</v>
      </c>
      <c r="AR31" s="186"/>
      <c r="AS31" s="121" t="s">
        <v>185</v>
      </c>
      <c r="AT31" s="122"/>
      <c r="AU31" s="185" t="s">
        <v>669</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v>17</v>
      </c>
      <c r="AF32" s="204"/>
      <c r="AG32" s="204"/>
      <c r="AH32" s="204"/>
      <c r="AI32" s="203">
        <v>11</v>
      </c>
      <c r="AJ32" s="204"/>
      <c r="AK32" s="204"/>
      <c r="AL32" s="204"/>
      <c r="AM32" s="203">
        <v>30</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12</v>
      </c>
      <c r="AF33" s="204"/>
      <c r="AG33" s="204"/>
      <c r="AH33" s="204"/>
      <c r="AI33" s="203">
        <v>6</v>
      </c>
      <c r="AJ33" s="204"/>
      <c r="AK33" s="204"/>
      <c r="AL33" s="204"/>
      <c r="AM33" s="203">
        <v>16</v>
      </c>
      <c r="AN33" s="204"/>
      <c r="AO33" s="204"/>
      <c r="AP33" s="204"/>
      <c r="AQ33" s="321" t="s">
        <v>636</v>
      </c>
      <c r="AR33" s="193"/>
      <c r="AS33" s="193"/>
      <c r="AT33" s="322"/>
      <c r="AU33" s="204" t="s">
        <v>669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142</v>
      </c>
      <c r="AF34" s="204"/>
      <c r="AG34" s="204"/>
      <c r="AH34" s="204"/>
      <c r="AI34" s="203">
        <v>183</v>
      </c>
      <c r="AJ34" s="204"/>
      <c r="AK34" s="204"/>
      <c r="AL34" s="204"/>
      <c r="AM34" s="203">
        <v>188</v>
      </c>
      <c r="AN34" s="204"/>
      <c r="AO34" s="204"/>
      <c r="AP34" s="204"/>
      <c r="AQ34" s="321" t="s">
        <v>636</v>
      </c>
      <c r="AR34" s="193"/>
      <c r="AS34" s="193"/>
      <c r="AT34" s="322"/>
      <c r="AU34" s="204" t="s">
        <v>636</v>
      </c>
      <c r="AV34" s="204"/>
      <c r="AW34" s="204"/>
      <c r="AX34" s="206"/>
    </row>
    <row r="35" spans="1:51" ht="23.25" customHeight="1" x14ac:dyDescent="0.15">
      <c r="A35" s="213" t="s">
        <v>297</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5"/>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3</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5"/>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v>3</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10" t="s">
        <v>133</v>
      </c>
      <c r="AV51" s="910"/>
      <c r="AW51" s="910"/>
      <c r="AX51" s="911"/>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3</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10" t="s">
        <v>133</v>
      </c>
      <c r="AV58" s="910"/>
      <c r="AW58" s="910"/>
      <c r="AX58" s="911"/>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3</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3"/>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v>4</v>
      </c>
      <c r="AF101" s="267"/>
      <c r="AG101" s="267"/>
      <c r="AH101" s="267"/>
      <c r="AI101" s="267">
        <v>4</v>
      </c>
      <c r="AJ101" s="267"/>
      <c r="AK101" s="267"/>
      <c r="AL101" s="267"/>
      <c r="AM101" s="267">
        <v>4</v>
      </c>
      <c r="AN101" s="267"/>
      <c r="AO101" s="267"/>
      <c r="AP101" s="267"/>
      <c r="AQ101" s="267" t="s">
        <v>669</v>
      </c>
      <c r="AR101" s="267"/>
      <c r="AS101" s="267"/>
      <c r="AT101" s="267"/>
      <c r="AU101" s="203" t="s">
        <v>669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v>4</v>
      </c>
      <c r="AF102" s="267"/>
      <c r="AG102" s="267"/>
      <c r="AH102" s="267"/>
      <c r="AI102" s="267">
        <v>4</v>
      </c>
      <c r="AJ102" s="267"/>
      <c r="AK102" s="267"/>
      <c r="AL102" s="267"/>
      <c r="AM102" s="267">
        <v>4</v>
      </c>
      <c r="AN102" s="267"/>
      <c r="AO102" s="267"/>
      <c r="AP102" s="267"/>
      <c r="AQ102" s="267" t="s">
        <v>669</v>
      </c>
      <c r="AR102" s="267"/>
      <c r="AS102" s="267"/>
      <c r="AT102" s="267"/>
      <c r="AU102" s="210" t="s">
        <v>669</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3"/>
      <c r="B104" s="404"/>
      <c r="C104" s="404"/>
      <c r="D104" s="404"/>
      <c r="E104" s="404"/>
      <c r="F104" s="405"/>
      <c r="G104" s="93" t="s">
        <v>644</v>
      </c>
      <c r="H104" s="93"/>
      <c r="I104" s="93"/>
      <c r="J104" s="93"/>
      <c r="K104" s="93"/>
      <c r="L104" s="93"/>
      <c r="M104" s="93"/>
      <c r="N104" s="93"/>
      <c r="O104" s="93"/>
      <c r="P104" s="93"/>
      <c r="Q104" s="93"/>
      <c r="R104" s="93"/>
      <c r="S104" s="93"/>
      <c r="T104" s="93"/>
      <c r="U104" s="93"/>
      <c r="V104" s="93"/>
      <c r="W104" s="93"/>
      <c r="X104" s="94"/>
      <c r="Y104" s="449" t="s">
        <v>54</v>
      </c>
      <c r="Z104" s="450"/>
      <c r="AA104" s="451"/>
      <c r="AB104" s="529" t="s">
        <v>643</v>
      </c>
      <c r="AC104" s="530"/>
      <c r="AD104" s="531"/>
      <c r="AE104" s="267">
        <v>2</v>
      </c>
      <c r="AF104" s="267"/>
      <c r="AG104" s="267"/>
      <c r="AH104" s="267"/>
      <c r="AI104" s="267">
        <v>1</v>
      </c>
      <c r="AJ104" s="267"/>
      <c r="AK104" s="267"/>
      <c r="AL104" s="267"/>
      <c r="AM104" s="267">
        <v>1</v>
      </c>
      <c r="AN104" s="267"/>
      <c r="AO104" s="267"/>
      <c r="AP104" s="267"/>
      <c r="AQ104" s="267" t="s">
        <v>669</v>
      </c>
      <c r="AR104" s="267"/>
      <c r="AS104" s="267"/>
      <c r="AT104" s="267"/>
      <c r="AU104" s="267" t="s">
        <v>669</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643</v>
      </c>
      <c r="AC105" s="453"/>
      <c r="AD105" s="454"/>
      <c r="AE105" s="267">
        <v>2</v>
      </c>
      <c r="AF105" s="267"/>
      <c r="AG105" s="267"/>
      <c r="AH105" s="267"/>
      <c r="AI105" s="267">
        <v>1</v>
      </c>
      <c r="AJ105" s="267"/>
      <c r="AK105" s="267"/>
      <c r="AL105" s="267"/>
      <c r="AM105" s="267">
        <v>1</v>
      </c>
      <c r="AN105" s="267"/>
      <c r="AO105" s="267"/>
      <c r="AP105" s="267"/>
      <c r="AQ105" s="267" t="s">
        <v>669</v>
      </c>
      <c r="AR105" s="267"/>
      <c r="AS105" s="267"/>
      <c r="AT105" s="267"/>
      <c r="AU105" s="267" t="s">
        <v>669</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v>0</v>
      </c>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5" t="s">
        <v>459</v>
      </c>
      <c r="AR115" s="576"/>
      <c r="AS115" s="576"/>
      <c r="AT115" s="576"/>
      <c r="AU115" s="576"/>
      <c r="AV115" s="576"/>
      <c r="AW115" s="576"/>
      <c r="AX115" s="577"/>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48111</v>
      </c>
      <c r="AF116" s="267"/>
      <c r="AG116" s="267"/>
      <c r="AH116" s="267"/>
      <c r="AI116" s="267">
        <v>80286</v>
      </c>
      <c r="AJ116" s="267"/>
      <c r="AK116" s="267"/>
      <c r="AL116" s="267"/>
      <c r="AM116" s="267">
        <v>5667</v>
      </c>
      <c r="AN116" s="267"/>
      <c r="AO116" s="267"/>
      <c r="AP116" s="267"/>
      <c r="AQ116" s="203" t="s">
        <v>669</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74" t="s">
        <v>648</v>
      </c>
      <c r="AF117" s="535"/>
      <c r="AG117" s="535"/>
      <c r="AH117" s="535"/>
      <c r="AI117" s="574" t="s">
        <v>649</v>
      </c>
      <c r="AJ117" s="535"/>
      <c r="AK117" s="535"/>
      <c r="AL117" s="535"/>
      <c r="AM117" s="574" t="s">
        <v>698</v>
      </c>
      <c r="AN117" s="535"/>
      <c r="AO117" s="535"/>
      <c r="AP117" s="535"/>
      <c r="AQ117" s="535" t="s">
        <v>669</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5" t="s">
        <v>459</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650</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651</v>
      </c>
      <c r="AC119" s="447"/>
      <c r="AD119" s="448"/>
      <c r="AE119" s="267">
        <v>38358000</v>
      </c>
      <c r="AF119" s="267"/>
      <c r="AG119" s="267"/>
      <c r="AH119" s="267"/>
      <c r="AI119" s="267">
        <v>23702000</v>
      </c>
      <c r="AJ119" s="267"/>
      <c r="AK119" s="267"/>
      <c r="AL119" s="267"/>
      <c r="AM119" s="267">
        <v>25144500</v>
      </c>
      <c r="AN119" s="267"/>
      <c r="AO119" s="267"/>
      <c r="AP119" s="267"/>
      <c r="AQ119" s="267" t="s">
        <v>669</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647</v>
      </c>
      <c r="AC120" s="457"/>
      <c r="AD120" s="458"/>
      <c r="AE120" s="574" t="s">
        <v>652</v>
      </c>
      <c r="AF120" s="535"/>
      <c r="AG120" s="535"/>
      <c r="AH120" s="535"/>
      <c r="AI120" s="574" t="s">
        <v>653</v>
      </c>
      <c r="AJ120" s="535"/>
      <c r="AK120" s="535"/>
      <c r="AL120" s="535"/>
      <c r="AM120" s="574" t="s">
        <v>693</v>
      </c>
      <c r="AN120" s="535"/>
      <c r="AO120" s="535"/>
      <c r="AP120" s="535"/>
      <c r="AQ120" s="535" t="s">
        <v>669</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5" t="s">
        <v>459</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5" t="s">
        <v>459</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5"/>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6"/>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2"/>
      <c r="Z127" s="913"/>
      <c r="AA127" s="914"/>
      <c r="AB127" s="392" t="s">
        <v>11</v>
      </c>
      <c r="AC127" s="393"/>
      <c r="AD127" s="394"/>
      <c r="AE127" s="232" t="s">
        <v>307</v>
      </c>
      <c r="AF127" s="232"/>
      <c r="AG127" s="232"/>
      <c r="AH127" s="232"/>
      <c r="AI127" s="232" t="s">
        <v>329</v>
      </c>
      <c r="AJ127" s="232"/>
      <c r="AK127" s="232"/>
      <c r="AL127" s="232"/>
      <c r="AM127" s="232" t="s">
        <v>426</v>
      </c>
      <c r="AN127" s="232"/>
      <c r="AO127" s="232"/>
      <c r="AP127" s="232"/>
      <c r="AQ127" s="575" t="s">
        <v>459</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654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702</v>
      </c>
      <c r="AV133" s="186"/>
      <c r="AW133" s="121" t="s">
        <v>175</v>
      </c>
      <c r="AX133" s="181"/>
      <c r="AY133">
        <f>$AY$132</f>
        <v>1</v>
      </c>
    </row>
    <row r="134" spans="1:51" ht="22.5" customHeight="1" x14ac:dyDescent="0.15">
      <c r="A134" s="175"/>
      <c r="B134" s="172"/>
      <c r="C134" s="166"/>
      <c r="D134" s="172"/>
      <c r="E134" s="166"/>
      <c r="F134" s="167"/>
      <c r="G134" s="92" t="s">
        <v>702</v>
      </c>
      <c r="H134" s="93"/>
      <c r="I134" s="93"/>
      <c r="J134" s="93"/>
      <c r="K134" s="93"/>
      <c r="L134" s="93"/>
      <c r="M134" s="93"/>
      <c r="N134" s="93"/>
      <c r="O134" s="93"/>
      <c r="P134" s="93"/>
      <c r="Q134" s="93"/>
      <c r="R134" s="93"/>
      <c r="S134" s="93"/>
      <c r="T134" s="93"/>
      <c r="U134" s="93"/>
      <c r="V134" s="93"/>
      <c r="W134" s="93"/>
      <c r="X134" s="94"/>
      <c r="Y134" s="187" t="s">
        <v>199</v>
      </c>
      <c r="Z134" s="188"/>
      <c r="AA134" s="189"/>
      <c r="AB134" s="190" t="s">
        <v>702</v>
      </c>
      <c r="AC134" s="191"/>
      <c r="AD134" s="191"/>
      <c r="AE134" s="192" t="s">
        <v>702</v>
      </c>
      <c r="AF134" s="193"/>
      <c r="AG134" s="193"/>
      <c r="AH134" s="193"/>
      <c r="AI134" s="192" t="s">
        <v>702</v>
      </c>
      <c r="AJ134" s="193"/>
      <c r="AK134" s="193"/>
      <c r="AL134" s="193"/>
      <c r="AM134" s="192" t="s">
        <v>702</v>
      </c>
      <c r="AN134" s="193"/>
      <c r="AO134" s="193"/>
      <c r="AP134" s="193"/>
      <c r="AQ134" s="192" t="s">
        <v>636</v>
      </c>
      <c r="AR134" s="193"/>
      <c r="AS134" s="193"/>
      <c r="AT134" s="193"/>
      <c r="AU134" s="192" t="s">
        <v>636</v>
      </c>
      <c r="AV134" s="193"/>
      <c r="AW134" s="193"/>
      <c r="AX134" s="194"/>
      <c r="AY134">
        <f t="shared" ref="AY134:AY135" si="13">$AY$132</f>
        <v>1</v>
      </c>
    </row>
    <row r="135" spans="1:51" ht="22.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702</v>
      </c>
      <c r="AC135" s="199"/>
      <c r="AD135" s="199"/>
      <c r="AE135" s="192" t="s">
        <v>702</v>
      </c>
      <c r="AF135" s="193"/>
      <c r="AG135" s="193"/>
      <c r="AH135" s="193"/>
      <c r="AI135" s="192" t="s">
        <v>702</v>
      </c>
      <c r="AJ135" s="193"/>
      <c r="AK135" s="193"/>
      <c r="AL135" s="193"/>
      <c r="AM135" s="192" t="s">
        <v>702</v>
      </c>
      <c r="AN135" s="193"/>
      <c r="AO135" s="193"/>
      <c r="AP135" s="193"/>
      <c r="AQ135" s="192" t="s">
        <v>636</v>
      </c>
      <c r="AR135" s="193"/>
      <c r="AS135" s="193"/>
      <c r="AT135" s="193"/>
      <c r="AU135" s="192" t="s">
        <v>702</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t="s">
        <v>702</v>
      </c>
      <c r="AV137" s="186"/>
      <c r="AW137" s="121" t="s">
        <v>175</v>
      </c>
      <c r="AX137" s="181"/>
      <c r="AY137">
        <f>$AY$136</f>
        <v>1</v>
      </c>
    </row>
    <row r="138" spans="1:51" ht="22.5" customHeight="1" x14ac:dyDescent="0.15">
      <c r="A138" s="175"/>
      <c r="B138" s="172"/>
      <c r="C138" s="166"/>
      <c r="D138" s="172"/>
      <c r="E138" s="166"/>
      <c r="F138" s="167"/>
      <c r="G138" s="92" t="s">
        <v>702</v>
      </c>
      <c r="H138" s="93"/>
      <c r="I138" s="93"/>
      <c r="J138" s="93"/>
      <c r="K138" s="93"/>
      <c r="L138" s="93"/>
      <c r="M138" s="93"/>
      <c r="N138" s="93"/>
      <c r="O138" s="93"/>
      <c r="P138" s="93"/>
      <c r="Q138" s="93"/>
      <c r="R138" s="93"/>
      <c r="S138" s="93"/>
      <c r="T138" s="93"/>
      <c r="U138" s="93"/>
      <c r="V138" s="93"/>
      <c r="W138" s="93"/>
      <c r="X138" s="94"/>
      <c r="Y138" s="187" t="s">
        <v>199</v>
      </c>
      <c r="Z138" s="188"/>
      <c r="AA138" s="189"/>
      <c r="AB138" s="190" t="s">
        <v>702</v>
      </c>
      <c r="AC138" s="191"/>
      <c r="AD138" s="191"/>
      <c r="AE138" s="192" t="s">
        <v>702</v>
      </c>
      <c r="AF138" s="193"/>
      <c r="AG138" s="193"/>
      <c r="AH138" s="193"/>
      <c r="AI138" s="192" t="s">
        <v>702</v>
      </c>
      <c r="AJ138" s="193"/>
      <c r="AK138" s="193"/>
      <c r="AL138" s="193"/>
      <c r="AM138" s="192" t="s">
        <v>702</v>
      </c>
      <c r="AN138" s="193"/>
      <c r="AO138" s="193"/>
      <c r="AP138" s="193"/>
      <c r="AQ138" s="192" t="s">
        <v>636</v>
      </c>
      <c r="AR138" s="193"/>
      <c r="AS138" s="193"/>
      <c r="AT138" s="193"/>
      <c r="AU138" s="192" t="s">
        <v>636</v>
      </c>
      <c r="AV138" s="193"/>
      <c r="AW138" s="193"/>
      <c r="AX138" s="194"/>
      <c r="AY138">
        <f t="shared" ref="AY138:AY139" si="14">$AY$136</f>
        <v>1</v>
      </c>
    </row>
    <row r="139" spans="1:51" ht="22.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702</v>
      </c>
      <c r="AC139" s="199"/>
      <c r="AD139" s="199"/>
      <c r="AE139" s="192" t="s">
        <v>702</v>
      </c>
      <c r="AF139" s="193"/>
      <c r="AG139" s="193"/>
      <c r="AH139" s="193"/>
      <c r="AI139" s="192" t="s">
        <v>702</v>
      </c>
      <c r="AJ139" s="193"/>
      <c r="AK139" s="193"/>
      <c r="AL139" s="193"/>
      <c r="AM139" s="192" t="s">
        <v>702</v>
      </c>
      <c r="AN139" s="193"/>
      <c r="AO139" s="193"/>
      <c r="AP139" s="193"/>
      <c r="AQ139" s="192" t="s">
        <v>636</v>
      </c>
      <c r="AR139" s="193"/>
      <c r="AS139" s="193"/>
      <c r="AT139" s="193"/>
      <c r="AU139" s="192" t="s">
        <v>702</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8.25" customHeight="1" x14ac:dyDescent="0.15">
      <c r="A188" s="175"/>
      <c r="B188" s="172"/>
      <c r="C188" s="166"/>
      <c r="D188" s="172"/>
      <c r="E188" s="113" t="s">
        <v>670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8.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7"/>
      <c r="E430" s="160" t="s">
        <v>316</v>
      </c>
      <c r="F430" s="879"/>
      <c r="G430" s="880" t="s">
        <v>204</v>
      </c>
      <c r="H430" s="111"/>
      <c r="I430" s="111"/>
      <c r="J430" s="881" t="s">
        <v>636</v>
      </c>
      <c r="K430" s="882"/>
      <c r="L430" s="882"/>
      <c r="M430" s="882"/>
      <c r="N430" s="882"/>
      <c r="O430" s="882"/>
      <c r="P430" s="882"/>
      <c r="Q430" s="882"/>
      <c r="R430" s="882"/>
      <c r="S430" s="882"/>
      <c r="T430" s="883"/>
      <c r="U430" s="572" t="s">
        <v>669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636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636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636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636</v>
      </c>
      <c r="AF437" s="186"/>
      <c r="AG437" s="121" t="s">
        <v>185</v>
      </c>
      <c r="AH437" s="122"/>
      <c r="AI437" s="320"/>
      <c r="AJ437" s="320"/>
      <c r="AK437" s="320"/>
      <c r="AL437" s="142"/>
      <c r="AM437" s="320"/>
      <c r="AN437" s="320"/>
      <c r="AO437" s="320"/>
      <c r="AP437" s="142"/>
      <c r="AQ437" s="235" t="s">
        <v>636</v>
      </c>
      <c r="AR437" s="186"/>
      <c r="AS437" s="121" t="s">
        <v>185</v>
      </c>
      <c r="AT437" s="122"/>
      <c r="AU437" s="186" t="s">
        <v>636</v>
      </c>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t="s">
        <v>636</v>
      </c>
      <c r="AC438" s="199"/>
      <c r="AD438" s="199"/>
      <c r="AE438" s="321" t="s">
        <v>636</v>
      </c>
      <c r="AF438" s="193"/>
      <c r="AG438" s="193"/>
      <c r="AH438" s="193"/>
      <c r="AI438" s="321" t="s">
        <v>636</v>
      </c>
      <c r="AJ438" s="193"/>
      <c r="AK438" s="193"/>
      <c r="AL438" s="193"/>
      <c r="AM438" s="321"/>
      <c r="AN438" s="193"/>
      <c r="AO438" s="193"/>
      <c r="AP438" s="322"/>
      <c r="AQ438" s="321" t="s">
        <v>636</v>
      </c>
      <c r="AR438" s="193"/>
      <c r="AS438" s="193"/>
      <c r="AT438" s="322"/>
      <c r="AU438" s="193" t="s">
        <v>636</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636</v>
      </c>
      <c r="AC439" s="191"/>
      <c r="AD439" s="191"/>
      <c r="AE439" s="321" t="s">
        <v>636</v>
      </c>
      <c r="AF439" s="193"/>
      <c r="AG439" s="193"/>
      <c r="AH439" s="322"/>
      <c r="AI439" s="321" t="s">
        <v>636</v>
      </c>
      <c r="AJ439" s="193"/>
      <c r="AK439" s="193"/>
      <c r="AL439" s="193"/>
      <c r="AM439" s="321"/>
      <c r="AN439" s="193"/>
      <c r="AO439" s="193"/>
      <c r="AP439" s="322"/>
      <c r="AQ439" s="321" t="s">
        <v>636</v>
      </c>
      <c r="AR439" s="193"/>
      <c r="AS439" s="193"/>
      <c r="AT439" s="322"/>
      <c r="AU439" s="193" t="s">
        <v>636</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636</v>
      </c>
      <c r="AF440" s="193"/>
      <c r="AG440" s="193"/>
      <c r="AH440" s="322"/>
      <c r="AI440" s="321" t="s">
        <v>636</v>
      </c>
      <c r="AJ440" s="193"/>
      <c r="AK440" s="193"/>
      <c r="AL440" s="193"/>
      <c r="AM440" s="321"/>
      <c r="AN440" s="193"/>
      <c r="AO440" s="193"/>
      <c r="AP440" s="322"/>
      <c r="AQ440" s="321" t="s">
        <v>636</v>
      </c>
      <c r="AR440" s="193"/>
      <c r="AS440" s="193"/>
      <c r="AT440" s="322"/>
      <c r="AU440" s="193" t="s">
        <v>636</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636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67.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665</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51.7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665</v>
      </c>
      <c r="AE703" s="308"/>
      <c r="AF703" s="308"/>
      <c r="AG703" s="89" t="s">
        <v>703</v>
      </c>
      <c r="AH703" s="90"/>
      <c r="AI703" s="90"/>
      <c r="AJ703" s="90"/>
      <c r="AK703" s="90"/>
      <c r="AL703" s="90"/>
      <c r="AM703" s="90"/>
      <c r="AN703" s="90"/>
      <c r="AO703" s="90"/>
      <c r="AP703" s="90"/>
      <c r="AQ703" s="90"/>
      <c r="AR703" s="90"/>
      <c r="AS703" s="90"/>
      <c r="AT703" s="90"/>
      <c r="AU703" s="90"/>
      <c r="AV703" s="90"/>
      <c r="AW703" s="90"/>
      <c r="AX703" s="91"/>
    </row>
    <row r="704" spans="1:51" ht="3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665</v>
      </c>
      <c r="AE704" s="767"/>
      <c r="AF704" s="767"/>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673</v>
      </c>
      <c r="AE705" s="699"/>
      <c r="AF705" s="699"/>
      <c r="AG705" s="113" t="s">
        <v>675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674</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674</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69"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665</v>
      </c>
      <c r="AE708" s="589"/>
      <c r="AF708" s="589"/>
      <c r="AG708" s="726" t="s">
        <v>676</v>
      </c>
      <c r="AH708" s="727"/>
      <c r="AI708" s="727"/>
      <c r="AJ708" s="727"/>
      <c r="AK708" s="727"/>
      <c r="AL708" s="727"/>
      <c r="AM708" s="727"/>
      <c r="AN708" s="727"/>
      <c r="AO708" s="727"/>
      <c r="AP708" s="727"/>
      <c r="AQ708" s="727"/>
      <c r="AR708" s="727"/>
      <c r="AS708" s="727"/>
      <c r="AT708" s="727"/>
      <c r="AU708" s="727"/>
      <c r="AV708" s="727"/>
      <c r="AW708" s="727"/>
      <c r="AX708" s="728"/>
    </row>
    <row r="709" spans="1:50" ht="34.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665</v>
      </c>
      <c r="AE709" s="308"/>
      <c r="AF709" s="308"/>
      <c r="AG709" s="89" t="s">
        <v>677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673</v>
      </c>
      <c r="AE710" s="308"/>
      <c r="AF710" s="308"/>
      <c r="AG710" s="89" t="s">
        <v>636</v>
      </c>
      <c r="AH710" s="90"/>
      <c r="AI710" s="90"/>
      <c r="AJ710" s="90"/>
      <c r="AK710" s="90"/>
      <c r="AL710" s="90"/>
      <c r="AM710" s="90"/>
      <c r="AN710" s="90"/>
      <c r="AO710" s="90"/>
      <c r="AP710" s="90"/>
      <c r="AQ710" s="90"/>
      <c r="AR710" s="90"/>
      <c r="AS710" s="90"/>
      <c r="AT710" s="90"/>
      <c r="AU710" s="90"/>
      <c r="AV710" s="90"/>
      <c r="AW710" s="90"/>
      <c r="AX710" s="91"/>
    </row>
    <row r="711" spans="1:50" ht="48.7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665</v>
      </c>
      <c r="AE711" s="308"/>
      <c r="AF711" s="308"/>
      <c r="AG711" s="89" t="s">
        <v>678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673</v>
      </c>
      <c r="AE712" s="767"/>
      <c r="AF712" s="767"/>
      <c r="AG712" s="791" t="s">
        <v>636</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673</v>
      </c>
      <c r="AE713" s="308"/>
      <c r="AF713" s="647"/>
      <c r="AG713" s="89" t="s">
        <v>636</v>
      </c>
      <c r="AH713" s="90"/>
      <c r="AI713" s="90"/>
      <c r="AJ713" s="90"/>
      <c r="AK713" s="90"/>
      <c r="AL713" s="90"/>
      <c r="AM713" s="90"/>
      <c r="AN713" s="90"/>
      <c r="AO713" s="90"/>
      <c r="AP713" s="90"/>
      <c r="AQ713" s="90"/>
      <c r="AR713" s="90"/>
      <c r="AS713" s="90"/>
      <c r="AT713" s="90"/>
      <c r="AU713" s="90"/>
      <c r="AV713" s="90"/>
      <c r="AW713" s="90"/>
      <c r="AX713" s="91"/>
    </row>
    <row r="714" spans="1:50" ht="33"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665</v>
      </c>
      <c r="AE714" s="789"/>
      <c r="AF714" s="790"/>
      <c r="AG714" s="720" t="s">
        <v>681</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665</v>
      </c>
      <c r="AE715" s="589"/>
      <c r="AF715" s="640"/>
      <c r="AG715" s="726" t="s">
        <v>679</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673</v>
      </c>
      <c r="AE716" s="611"/>
      <c r="AF716" s="611"/>
      <c r="AG716" s="89" t="s">
        <v>636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665</v>
      </c>
      <c r="AE717" s="308"/>
      <c r="AF717" s="308"/>
      <c r="AG717" s="89" t="s">
        <v>680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673</v>
      </c>
      <c r="AE718" s="308"/>
      <c r="AF718" s="308"/>
      <c r="AG718" s="115" t="s">
        <v>702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673</v>
      </c>
      <c r="AE719" s="589"/>
      <c r="AF719" s="589"/>
      <c r="AG719" s="113" t="s">
        <v>323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2"/>
      <c r="B721" s="763"/>
      <c r="C721" s="278"/>
      <c r="D721" s="279"/>
      <c r="E721" s="279"/>
      <c r="F721" s="280"/>
      <c r="G721" s="269"/>
      <c r="H721" s="270"/>
      <c r="I721" s="63" t="str">
        <f>IF(OR(G721="　", G721=""), "", "-")</f>
        <v/>
      </c>
      <c r="J721" s="273"/>
      <c r="K721" s="273"/>
      <c r="L721" s="63" t="str">
        <f>IF(M721="","","-")</f>
        <v/>
      </c>
      <c r="M721" s="64"/>
      <c r="N721" s="286" t="s">
        <v>636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t="s">
        <v>702</v>
      </c>
      <c r="K725" s="274"/>
      <c r="L725" s="65" t="str">
        <f t="shared" si="114"/>
        <v/>
      </c>
      <c r="M725" s="66"/>
      <c r="N725" s="255" t="s">
        <v>699</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3.25" customHeight="1" x14ac:dyDescent="0.15">
      <c r="A726" s="624" t="s">
        <v>47</v>
      </c>
      <c r="B726" s="783"/>
      <c r="C726" s="796" t="s">
        <v>52</v>
      </c>
      <c r="D726" s="818"/>
      <c r="E726" s="818"/>
      <c r="F726" s="819"/>
      <c r="G726" s="561" t="s">
        <v>682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53.25" customHeight="1" thickBot="1" x14ac:dyDescent="0.2">
      <c r="A727" s="784"/>
      <c r="B727" s="785"/>
      <c r="C727" s="732" t="s">
        <v>56</v>
      </c>
      <c r="D727" s="733"/>
      <c r="E727" s="733"/>
      <c r="F727" s="734"/>
      <c r="G727" s="559" t="s">
        <v>683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8" t="s">
        <v>667</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706</v>
      </c>
      <c r="B731" s="658"/>
      <c r="C731" s="658"/>
      <c r="D731" s="658"/>
      <c r="E731" s="659"/>
      <c r="F731" s="713" t="s">
        <v>705</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299</v>
      </c>
      <c r="B733" s="658"/>
      <c r="C733" s="658"/>
      <c r="D733" s="658"/>
      <c r="E733" s="659"/>
      <c r="F733" s="621" t="s">
        <v>707</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636</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6" t="s">
        <v>589</v>
      </c>
      <c r="B737" s="196"/>
      <c r="C737" s="196"/>
      <c r="D737" s="197"/>
      <c r="E737" s="940" t="s">
        <v>656</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314</v>
      </c>
      <c r="B738" s="346"/>
      <c r="C738" s="346"/>
      <c r="D738" s="346"/>
      <c r="E738" s="940" t="s">
        <v>657</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313</v>
      </c>
      <c r="B739" s="346"/>
      <c r="C739" s="346"/>
      <c r="D739" s="346"/>
      <c r="E739" s="940" t="s">
        <v>658</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312</v>
      </c>
      <c r="B740" s="346"/>
      <c r="C740" s="346"/>
      <c r="D740" s="346"/>
      <c r="E740" s="940" t="s">
        <v>659</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311</v>
      </c>
      <c r="B741" s="346"/>
      <c r="C741" s="346"/>
      <c r="D741" s="346"/>
      <c r="E741" s="940" t="s">
        <v>660</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310</v>
      </c>
      <c r="B742" s="346"/>
      <c r="C742" s="346"/>
      <c r="D742" s="346"/>
      <c r="E742" s="940" t="s">
        <v>661</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309</v>
      </c>
      <c r="B743" s="346"/>
      <c r="C743" s="346"/>
      <c r="D743" s="346"/>
      <c r="E743" s="940" t="s">
        <v>662</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308</v>
      </c>
      <c r="B744" s="346"/>
      <c r="C744" s="346"/>
      <c r="D744" s="346"/>
      <c r="E744" s="940" t="s">
        <v>663</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307</v>
      </c>
      <c r="B745" s="346"/>
      <c r="C745" s="346"/>
      <c r="D745" s="346"/>
      <c r="E745" s="977" t="s">
        <v>664</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462</v>
      </c>
      <c r="B746" s="346"/>
      <c r="C746" s="346"/>
      <c r="D746" s="346"/>
      <c r="E746" s="946" t="s">
        <v>627</v>
      </c>
      <c r="F746" s="944"/>
      <c r="G746" s="944"/>
      <c r="H746" s="85" t="str">
        <f>IF(E746="","","-")</f>
        <v>-</v>
      </c>
      <c r="I746" s="944"/>
      <c r="J746" s="944"/>
      <c r="K746" s="85" t="str">
        <f>IF(I746="","","-")</f>
        <v/>
      </c>
      <c r="L746" s="945">
        <v>401</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426</v>
      </c>
      <c r="B747" s="346"/>
      <c r="C747" s="346"/>
      <c r="D747" s="346"/>
      <c r="E747" s="946" t="s">
        <v>668</v>
      </c>
      <c r="F747" s="944"/>
      <c r="G747" s="944"/>
      <c r="H747" s="85" t="str">
        <f>IF(E747="","","-")</f>
        <v>-</v>
      </c>
      <c r="I747" s="944"/>
      <c r="J747" s="944"/>
      <c r="K747" s="85" t="str">
        <f>IF(I747="","","-")</f>
        <v/>
      </c>
      <c r="L747" s="945">
        <v>436</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8" t="s">
        <v>301</v>
      </c>
      <c r="B748" s="599"/>
      <c r="C748" s="599"/>
      <c r="D748" s="599"/>
      <c r="E748" s="599"/>
      <c r="F748" s="600"/>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303</v>
      </c>
      <c r="B787" s="613"/>
      <c r="C787" s="613"/>
      <c r="D787" s="613"/>
      <c r="E787" s="613"/>
      <c r="F787" s="614"/>
      <c r="G787" s="579" t="s">
        <v>684</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694</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685</v>
      </c>
      <c r="H789" s="655"/>
      <c r="I789" s="655"/>
      <c r="J789" s="655"/>
      <c r="K789" s="656"/>
      <c r="L789" s="648" t="s">
        <v>686</v>
      </c>
      <c r="M789" s="649"/>
      <c r="N789" s="649"/>
      <c r="O789" s="649"/>
      <c r="P789" s="649"/>
      <c r="Q789" s="649"/>
      <c r="R789" s="649"/>
      <c r="S789" s="649"/>
      <c r="T789" s="649"/>
      <c r="U789" s="649"/>
      <c r="V789" s="649"/>
      <c r="W789" s="649"/>
      <c r="X789" s="650"/>
      <c r="Y789" s="367">
        <v>101</v>
      </c>
      <c r="Z789" s="368"/>
      <c r="AA789" s="368"/>
      <c r="AB789" s="786"/>
      <c r="AC789" s="654" t="s">
        <v>692</v>
      </c>
      <c r="AD789" s="655"/>
      <c r="AE789" s="655"/>
      <c r="AF789" s="655"/>
      <c r="AG789" s="656"/>
      <c r="AH789" s="648" t="s">
        <v>691</v>
      </c>
      <c r="AI789" s="649"/>
      <c r="AJ789" s="649"/>
      <c r="AK789" s="649"/>
      <c r="AL789" s="649"/>
      <c r="AM789" s="649"/>
      <c r="AN789" s="649"/>
      <c r="AO789" s="649"/>
      <c r="AP789" s="649"/>
      <c r="AQ789" s="649"/>
      <c r="AR789" s="649"/>
      <c r="AS789" s="649"/>
      <c r="AT789" s="650"/>
      <c r="AU789" s="367">
        <v>0.2</v>
      </c>
      <c r="AV789" s="368"/>
      <c r="AW789" s="368"/>
      <c r="AX789" s="369"/>
    </row>
    <row r="790" spans="1:51" ht="24.75" customHeight="1" x14ac:dyDescent="0.15">
      <c r="A790" s="615"/>
      <c r="B790" s="616"/>
      <c r="C790" s="616"/>
      <c r="D790" s="616"/>
      <c r="E790" s="616"/>
      <c r="F790" s="617"/>
      <c r="G790" s="590" t="s">
        <v>323</v>
      </c>
      <c r="H790" s="591"/>
      <c r="I790" s="591"/>
      <c r="J790" s="591"/>
      <c r="K790" s="592"/>
      <c r="L790" s="582" t="s">
        <v>697</v>
      </c>
      <c r="M790" s="583"/>
      <c r="N790" s="583"/>
      <c r="O790" s="583"/>
      <c r="P790" s="583"/>
      <c r="Q790" s="583"/>
      <c r="R790" s="583"/>
      <c r="S790" s="583"/>
      <c r="T790" s="583"/>
      <c r="U790" s="583"/>
      <c r="V790" s="583"/>
      <c r="W790" s="583"/>
      <c r="X790" s="584"/>
      <c r="Y790" s="585" t="s">
        <v>697</v>
      </c>
      <c r="Z790" s="586"/>
      <c r="AA790" s="586"/>
      <c r="AB790" s="596"/>
      <c r="AC790" s="590" t="s">
        <v>697</v>
      </c>
      <c r="AD790" s="591"/>
      <c r="AE790" s="591"/>
      <c r="AF790" s="591"/>
      <c r="AG790" s="592"/>
      <c r="AH790" s="582" t="s">
        <v>697</v>
      </c>
      <c r="AI790" s="583"/>
      <c r="AJ790" s="583"/>
      <c r="AK790" s="583"/>
      <c r="AL790" s="583"/>
      <c r="AM790" s="583"/>
      <c r="AN790" s="583"/>
      <c r="AO790" s="583"/>
      <c r="AP790" s="583"/>
      <c r="AQ790" s="583"/>
      <c r="AR790" s="583"/>
      <c r="AS790" s="583"/>
      <c r="AT790" s="584"/>
      <c r="AU790" s="585" t="s">
        <v>697</v>
      </c>
      <c r="AV790" s="586"/>
      <c r="AW790" s="586"/>
      <c r="AX790" s="587"/>
    </row>
    <row r="791" spans="1:51" ht="24.75" customHeight="1" x14ac:dyDescent="0.15">
      <c r="A791" s="615"/>
      <c r="B791" s="616"/>
      <c r="C791" s="616"/>
      <c r="D791" s="616"/>
      <c r="E791" s="616"/>
      <c r="F791" s="617"/>
      <c r="G791" s="590" t="s">
        <v>696</v>
      </c>
      <c r="H791" s="591"/>
      <c r="I791" s="591"/>
      <c r="J791" s="591"/>
      <c r="K791" s="592"/>
      <c r="L791" s="582" t="s">
        <v>697</v>
      </c>
      <c r="M791" s="583"/>
      <c r="N791" s="583"/>
      <c r="O791" s="583"/>
      <c r="P791" s="583"/>
      <c r="Q791" s="583"/>
      <c r="R791" s="583"/>
      <c r="S791" s="583"/>
      <c r="T791" s="583"/>
      <c r="U791" s="583"/>
      <c r="V791" s="583"/>
      <c r="W791" s="583"/>
      <c r="X791" s="584"/>
      <c r="Y791" s="585" t="s">
        <v>697</v>
      </c>
      <c r="Z791" s="586"/>
      <c r="AA791" s="586"/>
      <c r="AB791" s="596"/>
      <c r="AC791" s="590" t="s">
        <v>697</v>
      </c>
      <c r="AD791" s="591"/>
      <c r="AE791" s="591"/>
      <c r="AF791" s="591"/>
      <c r="AG791" s="592"/>
      <c r="AH791" s="582" t="s">
        <v>697</v>
      </c>
      <c r="AI791" s="583"/>
      <c r="AJ791" s="583"/>
      <c r="AK791" s="583"/>
      <c r="AL791" s="583"/>
      <c r="AM791" s="583"/>
      <c r="AN791" s="583"/>
      <c r="AO791" s="583"/>
      <c r="AP791" s="583"/>
      <c r="AQ791" s="583"/>
      <c r="AR791" s="583"/>
      <c r="AS791" s="583"/>
      <c r="AT791" s="584"/>
      <c r="AU791" s="585" t="s">
        <v>697</v>
      </c>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101</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0.2</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x14ac:dyDescent="0.15">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9.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688</v>
      </c>
      <c r="D845" s="328"/>
      <c r="E845" s="328"/>
      <c r="F845" s="328"/>
      <c r="G845" s="328"/>
      <c r="H845" s="328"/>
      <c r="I845" s="328"/>
      <c r="J845" s="329">
        <v>7020005008492</v>
      </c>
      <c r="K845" s="330"/>
      <c r="L845" s="330"/>
      <c r="M845" s="330"/>
      <c r="N845" s="330"/>
      <c r="O845" s="330"/>
      <c r="P845" s="890" t="s">
        <v>689</v>
      </c>
      <c r="Q845" s="891"/>
      <c r="R845" s="891"/>
      <c r="S845" s="891"/>
      <c r="T845" s="891"/>
      <c r="U845" s="891"/>
      <c r="V845" s="891"/>
      <c r="W845" s="891"/>
      <c r="X845" s="891"/>
      <c r="Y845" s="332">
        <v>101</v>
      </c>
      <c r="Z845" s="333"/>
      <c r="AA845" s="333"/>
      <c r="AB845" s="334"/>
      <c r="AC845" s="885" t="s">
        <v>690</v>
      </c>
      <c r="AD845" s="886"/>
      <c r="AE845" s="886"/>
      <c r="AF845" s="886"/>
      <c r="AG845" s="886"/>
      <c r="AH845" s="351" t="s">
        <v>323</v>
      </c>
      <c r="AI845" s="352"/>
      <c r="AJ845" s="352"/>
      <c r="AK845" s="352"/>
      <c r="AL845" s="339" t="s">
        <v>323</v>
      </c>
      <c r="AM845" s="340"/>
      <c r="AN845" s="340"/>
      <c r="AO845" s="341"/>
      <c r="AP845" s="342" t="s">
        <v>323</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9.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695</v>
      </c>
      <c r="D878" s="328"/>
      <c r="E878" s="328"/>
      <c r="F878" s="328"/>
      <c r="G878" s="328"/>
      <c r="H878" s="328"/>
      <c r="I878" s="328"/>
      <c r="J878" s="329">
        <v>9010001016861</v>
      </c>
      <c r="K878" s="330"/>
      <c r="L878" s="330"/>
      <c r="M878" s="330"/>
      <c r="N878" s="330"/>
      <c r="O878" s="330"/>
      <c r="P878" s="890" t="s">
        <v>687</v>
      </c>
      <c r="Q878" s="891"/>
      <c r="R878" s="891"/>
      <c r="S878" s="891"/>
      <c r="T878" s="891"/>
      <c r="U878" s="891"/>
      <c r="V878" s="891"/>
      <c r="W878" s="891"/>
      <c r="X878" s="891"/>
      <c r="Y878" s="332">
        <v>0.2</v>
      </c>
      <c r="Z878" s="333"/>
      <c r="AA878" s="333"/>
      <c r="AB878" s="334"/>
      <c r="AC878" s="885" t="s">
        <v>79</v>
      </c>
      <c r="AD878" s="886"/>
      <c r="AE878" s="886"/>
      <c r="AF878" s="886"/>
      <c r="AG878" s="886"/>
      <c r="AH878" s="351" t="s">
        <v>323</v>
      </c>
      <c r="AI878" s="352"/>
      <c r="AJ878" s="352"/>
      <c r="AK878" s="352"/>
      <c r="AL878" s="339" t="s">
        <v>323</v>
      </c>
      <c r="AM878" s="340"/>
      <c r="AN878" s="340"/>
      <c r="AO878" s="341"/>
      <c r="AP878" s="342" t="s">
        <v>323</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9.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636</v>
      </c>
      <c r="F1110" s="354"/>
      <c r="G1110" s="354"/>
      <c r="H1110" s="354"/>
      <c r="I1110" s="354"/>
      <c r="J1110" s="329" t="s">
        <v>636</v>
      </c>
      <c r="K1110" s="330"/>
      <c r="L1110" s="330"/>
      <c r="M1110" s="330"/>
      <c r="N1110" s="330"/>
      <c r="O1110" s="330"/>
      <c r="P1110" s="331" t="s">
        <v>636</v>
      </c>
      <c r="Q1110" s="331"/>
      <c r="R1110" s="331"/>
      <c r="S1110" s="331"/>
      <c r="T1110" s="331"/>
      <c r="U1110" s="331"/>
      <c r="V1110" s="331"/>
      <c r="W1110" s="331"/>
      <c r="X1110" s="331"/>
      <c r="Y1110" s="332" t="s">
        <v>636</v>
      </c>
      <c r="Z1110" s="333"/>
      <c r="AA1110" s="333"/>
      <c r="AB1110" s="334"/>
      <c r="AC1110" s="335" t="s">
        <v>636</v>
      </c>
      <c r="AD1110" s="336"/>
      <c r="AE1110" s="336"/>
      <c r="AF1110" s="336"/>
      <c r="AG1110" s="336"/>
      <c r="AH1110" s="337" t="s">
        <v>636</v>
      </c>
      <c r="AI1110" s="338"/>
      <c r="AJ1110" s="338"/>
      <c r="AK1110" s="338"/>
      <c r="AL1110" s="339" t="s">
        <v>636</v>
      </c>
      <c r="AM1110" s="340"/>
      <c r="AN1110" s="340"/>
      <c r="AO1110" s="341"/>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19">
      <formula>IF(RIGHT(TEXT(P14,"0.#"),1)=".",FALSE,TRUE)</formula>
    </cfRule>
    <cfRule type="expression" dxfId="2110" priority="14020">
      <formula>IF(RIGHT(TEXT(P14,"0.#"),1)=".",TRUE,FALSE)</formula>
    </cfRule>
  </conditionalFormatting>
  <conditionalFormatting sqref="AE32">
    <cfRule type="expression" dxfId="2109" priority="14009">
      <formula>IF(RIGHT(TEXT(AE32,"0.#"),1)=".",FALSE,TRUE)</formula>
    </cfRule>
    <cfRule type="expression" dxfId="2108" priority="14010">
      <formula>IF(RIGHT(TEXT(AE32,"0.#"),1)=".",TRUE,FALSE)</formula>
    </cfRule>
  </conditionalFormatting>
  <conditionalFormatting sqref="P18:AX18">
    <cfRule type="expression" dxfId="2107" priority="13895">
      <formula>IF(RIGHT(TEXT(P18,"0.#"),1)=".",FALSE,TRUE)</formula>
    </cfRule>
    <cfRule type="expression" dxfId="2106" priority="13896">
      <formula>IF(RIGHT(TEXT(P18,"0.#"),1)=".",TRUE,FALSE)</formula>
    </cfRule>
  </conditionalFormatting>
  <conditionalFormatting sqref="Y799">
    <cfRule type="expression" dxfId="2105" priority="13887">
      <formula>IF(RIGHT(TEXT(Y799,"0.#"),1)=".",FALSE,TRUE)</formula>
    </cfRule>
    <cfRule type="expression" dxfId="2104" priority="13888">
      <formula>IF(RIGHT(TEXT(Y799,"0.#"),1)=".",TRUE,FALSE)</formula>
    </cfRule>
  </conditionalFormatting>
  <conditionalFormatting sqref="Y830:Y837 Y828 Y817:Y824 Y815 Y804:Y811 Y802">
    <cfRule type="expression" dxfId="2103" priority="13669">
      <formula>IF(RIGHT(TEXT(Y802,"0.#"),1)=".",FALSE,TRUE)</formula>
    </cfRule>
    <cfRule type="expression" dxfId="2102" priority="13670">
      <formula>IF(RIGHT(TEXT(Y802,"0.#"),1)=".",TRUE,FALSE)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91:Y798">
    <cfRule type="expression" dxfId="2095" priority="13693">
      <formula>IF(RIGHT(TEXT(Y791,"0.#"),1)=".",FALSE,TRUE)</formula>
    </cfRule>
    <cfRule type="expression" dxfId="2094" priority="13694">
      <formula>IF(RIGHT(TEXT(Y791,"0.#"),1)=".",TRUE,FALSE)</formula>
    </cfRule>
  </conditionalFormatting>
  <conditionalFormatting sqref="AU790">
    <cfRule type="expression" dxfId="2093" priority="13691">
      <formula>IF(RIGHT(TEXT(AU790,"0.#"),1)=".",FALSE,TRUE)</formula>
    </cfRule>
    <cfRule type="expression" dxfId="2092" priority="13692">
      <formula>IF(RIGHT(TEXT(AU790,"0.#"),1)=".",TRUE,FALSE)</formula>
    </cfRule>
  </conditionalFormatting>
  <conditionalFormatting sqref="AU799">
    <cfRule type="expression" dxfId="2091" priority="13689">
      <formula>IF(RIGHT(TEXT(AU799,"0.#"),1)=".",FALSE,TRUE)</formula>
    </cfRule>
    <cfRule type="expression" dxfId="2090" priority="13690">
      <formula>IF(RIGHT(TEXT(AU799,"0.#"),1)=".",TRUE,FALSE)</formula>
    </cfRule>
  </conditionalFormatting>
  <conditionalFormatting sqref="AU791:AU798 AU789">
    <cfRule type="expression" dxfId="2089" priority="13687">
      <formula>IF(RIGHT(TEXT(AU789,"0.#"),1)=".",FALSE,TRUE)</formula>
    </cfRule>
    <cfRule type="expression" dxfId="2088" priority="13688">
      <formula>IF(RIGHT(TEXT(AU789,"0.#"),1)=".",TRUE,FALSE)</formula>
    </cfRule>
  </conditionalFormatting>
  <conditionalFormatting sqref="Y829 Y816 Y803">
    <cfRule type="expression" dxfId="2087" priority="13673">
      <formula>IF(RIGHT(TEXT(Y803,"0.#"),1)=".",FALSE,TRUE)</formula>
    </cfRule>
    <cfRule type="expression" dxfId="2086" priority="13674">
      <formula>IF(RIGHT(TEXT(Y803,"0.#"),1)=".",TRUE,FALSE)</formula>
    </cfRule>
  </conditionalFormatting>
  <conditionalFormatting sqref="Y838 Y825 Y812">
    <cfRule type="expression" dxfId="2085" priority="13671">
      <formula>IF(RIGHT(TEXT(Y812,"0.#"),1)=".",FALSE,TRUE)</formula>
    </cfRule>
    <cfRule type="expression" dxfId="2084" priority="13672">
      <formula>IF(RIGHT(TEXT(Y812,"0.#"),1)=".",TRUE,FALSE)</formula>
    </cfRule>
  </conditionalFormatting>
  <conditionalFormatting sqref="AU829 AU816 AU803">
    <cfRule type="expression" dxfId="2083" priority="13667">
      <formula>IF(RIGHT(TEXT(AU803,"0.#"),1)=".",FALSE,TRUE)</formula>
    </cfRule>
    <cfRule type="expression" dxfId="2082" priority="13668">
      <formula>IF(RIGHT(TEXT(AU803,"0.#"),1)=".",TRUE,FALSE)</formula>
    </cfRule>
  </conditionalFormatting>
  <conditionalFormatting sqref="AU838 AU825 AU812">
    <cfRule type="expression" dxfId="2081" priority="13665">
      <formula>IF(RIGHT(TEXT(AU812,"0.#"),1)=".",FALSE,TRUE)</formula>
    </cfRule>
    <cfRule type="expression" dxfId="2080" priority="13666">
      <formula>IF(RIGHT(TEXT(AU812,"0.#"),1)=".",TRUE,FALSE)</formula>
    </cfRule>
  </conditionalFormatting>
  <conditionalFormatting sqref="AU830:AU837 AU828 AU817:AU824 AU815 AU804:AU811 AU802">
    <cfRule type="expression" dxfId="2079" priority="13663">
      <formula>IF(RIGHT(TEXT(AU802,"0.#"),1)=".",FALSE,TRUE)</formula>
    </cfRule>
    <cfRule type="expression" dxfId="2078" priority="13664">
      <formula>IF(RIGHT(TEXT(AU802,"0.#"),1)=".",TRUE,FALSE)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0:AO1139">
    <cfRule type="expression" dxfId="1709" priority="2875">
      <formula>IF(AND(AL1110&gt;=0, RIGHT(TEXT(AL1110,"0.#"),1)&lt;&gt;"."),TRUE,FALSE)</formula>
    </cfRule>
    <cfRule type="expression" dxfId="1708" priority="2876">
      <formula>IF(AND(AL1110&gt;=0, RIGHT(TEXT(AL1110,"0.#"),1)="."),TRUE,FALSE)</formula>
    </cfRule>
    <cfRule type="expression" dxfId="1707" priority="2877">
      <formula>IF(AND(AL1110&lt;0, RIGHT(TEXT(AL1110,"0.#"),1)&lt;&gt;"."),TRUE,FALSE)</formula>
    </cfRule>
    <cfRule type="expression" dxfId="1706" priority="2878">
      <formula>IF(AND(AL1110&lt;0, RIGHT(TEXT(AL1110,"0.#"),1)="."),TRUE,FALSE)</formula>
    </cfRule>
  </conditionalFormatting>
  <conditionalFormatting sqref="Y1110:Y1139">
    <cfRule type="expression" dxfId="1705" priority="2873">
      <formula>IF(RIGHT(TEXT(Y1110,"0.#"),1)=".",FALSE,TRUE)</formula>
    </cfRule>
    <cfRule type="expression" dxfId="1704" priority="2874">
      <formula>IF(RIGHT(TEXT(Y1110,"0.#"),1)=".",TRUE,FALSE)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6:AO846">
    <cfRule type="expression" dxfId="1695" priority="2827">
      <formula>IF(AND(AL846&gt;=0, RIGHT(TEXT(AL846,"0.#"),1)&lt;&gt;"."),TRUE,FALSE)</formula>
    </cfRule>
    <cfRule type="expression" dxfId="1694" priority="2828">
      <formula>IF(AND(AL846&gt;=0, RIGHT(TEXT(AL846,"0.#"),1)="."),TRUE,FALSE)</formula>
    </cfRule>
    <cfRule type="expression" dxfId="1693" priority="2829">
      <formula>IF(AND(AL846&lt;0, RIGHT(TEXT(AL846,"0.#"),1)&lt;&gt;"."),TRUE,FALSE)</formula>
    </cfRule>
    <cfRule type="expression" dxfId="1692" priority="2830">
      <formula>IF(AND(AL846&lt;0, RIGHT(TEXT(AL846,"0.#"),1)="."),TRUE,FALSE)</formula>
    </cfRule>
  </conditionalFormatting>
  <conditionalFormatting sqref="Y846">
    <cfRule type="expression" dxfId="1691" priority="2825">
      <formula>IF(RIGHT(TEXT(Y846,"0.#"),1)=".",FALSE,TRUE)</formula>
    </cfRule>
    <cfRule type="expression" dxfId="1690" priority="2826">
      <formula>IF(RIGHT(TEXT(Y846,"0.#"),1)=".",TRUE,FALSE)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9">
    <cfRule type="expression" dxfId="1371" priority="2079">
      <formula>IF(RIGHT(TEXT(Y879,"0.#"),1)=".",FALSE,TRUE)</formula>
    </cfRule>
    <cfRule type="expression" dxfId="1370" priority="2080">
      <formula>IF(RIGHT(TEXT(Y879,"0.#"),1)=".",TRUE,FALSE)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9:AO879">
    <cfRule type="expression" dxfId="1271" priority="2081">
      <formula>IF(AND(AL879&gt;=0, RIGHT(TEXT(AL879,"0.#"),1)&lt;&gt;"."),TRUE,FALSE)</formula>
    </cfRule>
    <cfRule type="expression" dxfId="1270" priority="2082">
      <formula>IF(AND(AL879&gt;=0, RIGHT(TEXT(AL879,"0.#"),1)="."),TRUE,FALSE)</formula>
    </cfRule>
    <cfRule type="expression" dxfId="1269" priority="2083">
      <formula>IF(AND(AL879&lt;0, RIGHT(TEXT(AL879,"0.#"),1)&lt;&gt;"."),TRUE,FALSE)</formula>
    </cfRule>
    <cfRule type="expression" dxfId="1268" priority="2084">
      <formula>IF(AND(AL879&lt;0, RIGHT(TEXT(AL879,"0.#"),1)="."),TRUE,FALSE)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7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665</v>
      </c>
      <c r="R4" s="13" t="str">
        <f t="shared" si="3"/>
        <v>補助</v>
      </c>
      <c r="S4" s="13" t="str">
        <f t="shared" si="4"/>
        <v>補助</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木全 裕夢(kimata-hiromu)</cp:lastModifiedBy>
  <cp:lastPrinted>2021-06-08T03:43:58Z</cp:lastPrinted>
  <dcterms:created xsi:type="dcterms:W3CDTF">2012-03-13T00:50:25Z</dcterms:created>
  <dcterms:modified xsi:type="dcterms:W3CDTF">2021-08-17T10:26:49Z</dcterms:modified>
</cp:coreProperties>
</file>