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<sst xmlns="http://schemas.openxmlformats.org/spreadsheetml/2006/main" count="2402" uniqueCount="704">
  <si>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</si>
  <si>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</si>
  <si>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</si>
  <si>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</si>
  <si>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</si>
  <si>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</si>
  <si>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</si>
  <si>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</si>
  <si>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</si>
  <si>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</si>
  <si>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</si>
  <si>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</si>
  <si>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</si>
  <si>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</si>
  <si>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</si>
  <si>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</si>
  <si>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</si>
  <si>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</si>
  <si>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</si>
  <si>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</si>
  <si>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</si>
  <si>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</si>
  <si>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</si>
  <si>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</si>
  <si>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</si>
  <si>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</si>
  <si>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</si>
  <si>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</si>
  <si>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</si>
  <si>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</si>
  <si>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</si>
  <si>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</si>
  <si>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</si>
  <si>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</si>
  <si>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</si>
  <si>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</si>
  <si>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</si>
  <si>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</si>
  <si>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</si>
  <si>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</si>
  <si>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</si>
  <si>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</si>
  <si>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</si>
  <si>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</si>
  <si>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</si>
  <si>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</si>
  <si>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</si>
  <si>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</si>
  <si>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</si>
  <si>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</si>
  <si>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</si>
  <si>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</si>
  <si>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</si>
  <si>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</si>
  <si>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</si>
  <si>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</si>
  <si>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</si>
  <si>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</si>
  <si>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</si>
  <si>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</si>
  <si>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</si>
  <si>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</si>
  <si>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</si>
  <si>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</si>
  <si>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</si>
  <si>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</si>
  <si>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</si>
  <si>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</si>
  <si>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</si>
  <si>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</si>
  <si>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</si>
  <si>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</si>
  <si>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</si>
  <si>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</si>
  <si>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</si>
  <si>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</si>
  <si>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</si>
  <si>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</si>
  <si>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</si>
  <si>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</si>
  <si>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</si>
  <si>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</si>
  <si>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</si>
  <si>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</si>
  <si>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</si>
  <si>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</si>
  <si>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</si>
  <si>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</si>
  <si>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</si>
  <si>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</si>
  <si>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</si>
  <si>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</si>
  <si>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</si>
  <si>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</si>
  <si>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</si>
  <si>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</si>
  <si>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</si>
  <si>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</si>
  <si>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</si>
  <si>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</si>
  <si>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</si>
  <si>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</si>
  <si>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</si>
  <si>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</si>
  <si>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</si>
  <si>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</si>
  <si>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</si>
  <si>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</si>
  <si>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</si>
  <si>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</si>
  <si>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</si>
  <si>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</si>
  <si>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</si>
  <si>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</si>
  <si>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</si>
  <si>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</si>
  <si>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</si>
  <si>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</si>
  <si>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</si>
  <si>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</si>
  <si>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</si>
  <si>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</si>
  <si>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</si>
  <si>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</si>
  <si>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</si>
  <si>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</si>
  <si>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</si>
  <si>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</si>
  <si>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</si>
  <si>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</si>
  <si>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</si>
  <si>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</si>
  <si>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</si>
  <si>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</si>
  <si>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</si>
  <si>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</si>
  <si>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</si>
  <si>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</si>
  <si>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</si>
  <si>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</si>
  <si>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</si>
  <si>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</si>
  <si>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</si>
  <si>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</si>
  <si>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</si>
  <si>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</si>
  <si>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</si>
  <si>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</si>
  <si>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</si>
  <si>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</si>
  <si>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</si>
  <si>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</si>
  <si>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</si>
  <si>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</si>
  <si>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</si>
  <si>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</si>
  <si>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</si>
  <si>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</si>
  <si>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</si>
  <si>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</si>
  <si>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</si>
  <si>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</si>
  <si>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</si>
  <si>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</si>
  <si>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</si>
  <si>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</si>
  <si>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</si>
  <si>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</si>
  <si>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</si>
  <si>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</si>
  <si>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</si>
  <si>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</si>
  <si>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</si>
  <si>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</si>
  <si>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</si>
  <si>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</si>
  <si>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</si>
  <si>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</si>
  <si>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</si>
  <si>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</si>
  <si>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</si>
  <si>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</si>
  <si>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</si>
  <si>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</si>
  <si>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</si>
  <si>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</si>
  <si>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</si>
  <si>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</si>
  <si>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</si>
  <si>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</si>
  <si>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</si>
  <si>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</si>
  <si>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</si>
  <si>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</si>
  <si>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</si>
  <si>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</si>
  <si>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</si>
  <si>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</si>
  <si>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</si>
  <si>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</si>
  <si>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</si>
  <si>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</si>
  <si>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</si>
  <si>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</si>
  <si>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</si>
  <si>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</si>
  <si>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</si>
  <si>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</si>
  <si>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</si>
  <si>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</si>
  <si>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</si>
  <si>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</si>
  <si>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</si>
  <si>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</si>
  <si>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</si>
  <si>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</si>
  <si>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</si>
  <si>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</si>
  <si>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</si>
  <si>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</si>
  <si>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</si>
  <si>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</si>
  <si>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</si>
  <si>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</si>
  <si>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</si>
  <si>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</si>
  <si>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</si>
  <si>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</si>
  <si>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</si>
  <si>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</si>
  <si>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</si>
  <si>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</si>
  <si>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</si>
  <si>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</si>
  <si>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</si>
  <si>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</si>
  <si>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</si>
  <si>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</si>
  <si>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</si>
  <si>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</si>
  <si>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</si>
  <si>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</si>
  <si>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</si>
  <si>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</si>
  <si>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</si>
  <si>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</si>
  <si>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</si>
  <si>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</si>
  <si>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</si>
  <si>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</si>
  <si>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</si>
  <si>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</si>
  <si>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</si>
  <si>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</si>
  <si>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</si>
  <si>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</si>
  <si>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</si>
  <si>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</si>
  <si>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</si>
  <si>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</si>
  <si>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</si>
  <si>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</si>
  <si>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</si>
  <si>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</si>
  <si>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</si>
  <si>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</si>
  <si>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</si>
  <si>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</si>
  <si>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</si>
  <si>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</si>
  <si>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</si>
  <si>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</si>
  <si>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</si>
  <si>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</si>
  <si>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</si>
  <si>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</si>
  <si>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</si>
  <si>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</si>
  <si>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</si>
  <si>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</si>
  <si>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</si>
  <si>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</si>
  <si>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</si>
  <si>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</si>
  <si>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</si>
  <si>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</si>
  <si>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</si>
  <si>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</si>
  <si>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</si>
  <si>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</si>
  <si>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</si>
  <si>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</si>
  <si>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</si>
  <si>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</si>
  <si>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</si>
  <si>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</si>
  <si>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</si>
  <si>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</si>
  <si>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</si>
  <si>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</si>
  <si>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</si>
  <si>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</si>
  <si>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</si>
  <si>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</si>
  <si>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</si>
  <si>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</si>
  <si>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</si>
  <si>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</si>
  <si>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</si>
  <si>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</si>
  <si>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</si>
  <si>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</si>
  <si>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</si>
  <si>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</si>
  <si>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</si>
  <si>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</si>
  <si>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</si>
  <si>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</si>
  <si>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</si>
  <si>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</si>
  <si>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</si>
  <si>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</si>
  <si>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</si>
  <si>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</si>
  <si>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</si>
  <si>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</si>
  <si>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</si>
  <si>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</si>
  <si>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</si>
  <si>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</si>
  <si>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</si>
  <si>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</si>
  <si>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</si>
  <si>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</si>
  <si>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</si>
  <si>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</si>
  <si>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</si>
  <si>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</si>
  <si>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</si>
  <si>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</si>
  <si>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</si>
  <si>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</si>
  <si>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</si>
  <si>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</si>
  <si>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</si>
  <si>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</si>
  <si>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</si>
  <si>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</si>
  <si>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</si>
  <si>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</si>
  <si>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</si>
  <si>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</si>
  <si>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</si>
  <si>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</si>
  <si>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</si>
  <si>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</si>
  <si>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</si>
  <si>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</si>
  <si>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</si>
  <si>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</si>
  <si>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</si>
  <si>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</si>
  <si>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</si>
  <si>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</si>
  <si>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</si>
  <si>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</si>
  <si>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</si>
  <si>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</si>
  <si>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</si>
  <si>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</si>
  <si>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</si>
  <si>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</si>
  <si>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</si>
  <si>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</si>
  <si>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</si>
  <si>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</si>
  <si>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</si>
  <si>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</si>
  <si>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</si>
  <si>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</si>
  <si>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</si>
  <si>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</si>
  <si>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</si>
  <si>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</si>
  <si>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</si>
  <si>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</si>
  <si>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</si>
  <si>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</si>
  <si>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</si>
  <si>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</si>
  <si>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</si>
  <si>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</si>
  <si>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</si>
  <si>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</si>
  <si>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</si>
  <si>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</si>
  <si>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</si>
  <si>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</si>
  <si>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</si>
  <si>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</si>
  <si>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</si>
  <si>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</si>
  <si>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</si>
  <si>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</si>
  <si>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</si>
  <si>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</si>
  <si>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</si>
  <si>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</si>
  <si>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</si>
  <si>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</si>
  <si>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</si>
  <si>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</si>
  <si>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</si>
  <si>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</si>
  <si>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</si>
  <si>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</si>
  <si>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</si>
  <si>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</si>
  <si>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</si>
  <si>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</si>
  <si>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</si>
  <si>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</si>
  <si>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</si>
  <si>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</si>
  <si>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</si>
  <si>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</si>
  <si>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</si>
  <si>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</si>
  <si>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</si>
  <si>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</si>
  <si>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</si>
  <si>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</si>
  <si>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</si>
  <si>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</si>
  <si>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</si>
  <si>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</si>
  <si>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</si>
  <si>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</si>
  <si>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</si>
  <si>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</si>
  <si>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</si>
  <si>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</si>
  <si>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</si>
  <si>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</si>
  <si>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</si>
  <si>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</si>
  <si>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</si>
  <si>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</si>
  <si>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</si>
  <si>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</si>
  <si>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</si>
  <si>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</si>
  <si>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</si>
  <si>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</si>
  <si>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</si>
  <si>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</si>
  <si>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</si>
  <si>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</si>
  <si>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</si>
  <si>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</si>
  <si>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</si>
  <si>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</si>
  <si>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</si>
  <si>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</si>
  <si>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</si>
  <si>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</si>
  <si>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</si>
  <si>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</si>
  <si>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</si>
  <si>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</si>
  <si>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</si>
  <si>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</si>
  <si>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</si>
  <si>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</si>
  <si>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</si>
  <si>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</si>
  <si>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</si>
  <si>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</si>
  <si>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</si>
  <si>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</si>
  <si>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</si>
  <si>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</si>
  <si>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</si>
  <si>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</si>
  <si>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</si>
  <si>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</si>
  <si>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</si>
  <si>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</si>
  <si>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</si>
  <si>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</si>
  <si>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</si>
  <si>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</si>
  <si>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</si>
  <si>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</si>
  <si>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</si>
  <si>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</si>
  <si>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</si>
  <si>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</si>
  <si>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</si>
  <si>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</si>
  <si>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</si>
  <si>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</si>
  <si>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</si>
  <si>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</si>
  <si>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</si>
  <si>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</si>
  <si>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</si>
  <si>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</si>
  <si>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</si>
  <si>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</si>
  <si>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</si>
  <si>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</si>
  <si>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</si>
  <si>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</si>
  <si>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</si>
  <si>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</si>
  <si>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</si>
  <si>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</si>
  <si>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</si>
  <si>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</si>
  <si>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</si>
  <si>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</si>
  <si>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</si>
  <si>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</si>
  <si>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</si>
  <si>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</si>
  <si>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</si>
  <si>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</si>
  <si>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</si>
  <si>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</si>
  <si>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</si>
  <si>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</si>
  <si>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</si>
  <si>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</si>
  <si>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</si>
  <si>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</si>
  <si>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</si>
  <si>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</si>
  <si>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</si>
  <si>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</si>
  <si>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</si>
  <si>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</si>
  <si>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</si>
  <si>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</si>
  <si>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</si>
  <si>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</si>
  <si>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</si>
  <si>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</si>
  <si>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</si>
  <si>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</si>
  <si>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</si>
  <si>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</si>
  <si>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</si>
  <si>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</si>
  <si>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</si>
  <si>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</si>
  <si>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</si>
  <si>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</si>
  <si>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</si>
  <si>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</si>
  <si>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</si>
  <si>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</si>
  <si>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</si>
  <si>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</si>
  <si>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</si>
  <si>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</si>
  <si>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</si>
  <si>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</si>
  <si>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</si>
  <si>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</si>
  <si>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</si>
  <si>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</si>
  <si>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</si>
  <si>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</si>
  <si>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</si>
  <si>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</si>
  <si>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</si>
  <si>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</si>
  <si>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</si>
  <si>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</si>
  <si>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</si>
  <si>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</si>
  <si>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</si>
  <si>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</si>
  <si>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</si>
  <si>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</si>
  <si>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</si>
  <si>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</si>
  <si>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</si>
  <si>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</si>
  <si>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</si>
  <si>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</si>
  <si>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</si>
  <si>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</si>
  <si>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</si>
  <si>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</si>
  <si>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</si>
  <si>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</si>
  <si>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</si>
  <si>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</si>
  <si>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</si>
  <si>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</si>
  <si>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</si>
  <si>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</si>
  <si>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</si>
  <si>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</si>
  <si>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</si>
  <si>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</si>
  <si>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</si>
  <si>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</si>
  <si>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</si>
  <si>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</si>
  <si>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</si>
  <si>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</si>
  <si>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</si>
  <si>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</si>
  <si>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</si>
  <si>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</si>
  <si>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</si>
  <si>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</si>
  <si>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</si>
  <si>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</si>
  <si>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</si>
  <si>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</si>
  <si>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</si>
  <si>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</si>
  <si>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</si>
  <si>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</si>
  <si>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</si>
  <si>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特別安全衛生指導等経費</t>
  </si>
  <si>
    <t>労働基準局安全衛生部</t>
  </si>
  <si>
    <t>安達　栄</t>
  </si>
  <si>
    <t>平成２３年度</t>
  </si>
  <si>
    <t>令和2年度</t>
  </si>
  <si>
    <t>安全課</t>
  </si>
  <si>
    <t>労働者災害補償保険法第29条第１項第３号
労働安全衛生法第３条第２項</t>
  </si>
  <si>
    <t>第13次労働災害防止計画</t>
  </si>
  <si>
    <t>-</t>
  </si>
  <si>
    <t>職員旅費</t>
  </si>
  <si>
    <t>庁費</t>
  </si>
  <si>
    <t>委員等旅費</t>
  </si>
  <si>
    <t>諸謝金</t>
  </si>
  <si>
    <t>労働災害の対前年比</t>
  </si>
  <si>
    <t>人</t>
  </si>
  <si>
    <t>労働者死傷病報告</t>
  </si>
  <si>
    <t>石油化学工業、建設業等の危険性の高い業種の事業場に対して労働災害防止のための安全衛生指導を実施し、対前年比増を目指す。</t>
  </si>
  <si>
    <t>件</t>
  </si>
  <si>
    <t>当該事業費は、特別安全衛生指導に要する職員旅費、謝金、図書購入費、備品費等から構成されており、また、安全衛生指導に要する経費は別の事業費からも支出があることから、指導１件当たりのコストを当該経費のみをもって算出することはできない。</t>
    <phoneticPr fontId="6"/>
  </si>
  <si>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</si>
  <si>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</si>
  <si>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</si>
  <si>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２．労働災害による死傷者数（休業４日以上）</t>
  </si>
  <si>
    <t>1028</t>
  </si>
  <si>
    <t>392</t>
  </si>
  <si>
    <t>396</t>
  </si>
  <si>
    <t>403</t>
  </si>
  <si>
    <t>398</t>
  </si>
  <si>
    <t>405</t>
  </si>
  <si>
    <t>0409</t>
  </si>
  <si>
    <t>○</t>
  </si>
  <si>
    <t>厚労</t>
    <rPh sb="0" eb="2">
      <t>コウロウ</t>
    </rPh>
    <phoneticPr fontId="6"/>
  </si>
  <si>
    <t>点検対象外</t>
    <rPh sb="0" eb="2">
      <t>テンケン</t>
    </rPh>
    <rPh sb="2" eb="5">
      <t>タイショウガイ</t>
    </rPh>
    <phoneticPr fontId="6"/>
  </si>
  <si>
    <t>厚生労働省</t>
    <rPh sb="0" eb="5">
      <t>コウセイロウドウショウ</t>
    </rPh>
    <phoneticPr fontId="6"/>
  </si>
  <si>
    <t>-</t>
    <phoneticPr fontId="6"/>
  </si>
  <si>
    <t>技術の進歩に伴い危険性が高くなっている業種及び建設業などの災害発生率が著しく高く重大災害が多い業種に対する特別安全指導の実施、有害物質等有害要因を有する作業場に対する職業性疾病及び振動障害の予防のための特別衛生監督指導等を実施することで労働者の安全及び健康の確保を行い、測定指標１及び２に寄与すると見込んでいる。</t>
    <phoneticPr fontId="6"/>
  </si>
  <si>
    <t>-</t>
    <phoneticPr fontId="6"/>
  </si>
  <si>
    <t>労働災害を防止するための安全衛生指導等は行政政策に直結し、国家公務員である労働基準監督官及び厚生労働技官でしか実施できないことから、国費を投入しなければ目的を達成できない事業である。</t>
    <rPh sb="20" eb="22">
      <t>ギョウセイ</t>
    </rPh>
    <rPh sb="22" eb="24">
      <t>セイサク</t>
    </rPh>
    <rPh sb="25" eb="27">
      <t>チョッケツ</t>
    </rPh>
    <rPh sb="29" eb="31">
      <t>コッカ</t>
    </rPh>
    <rPh sb="31" eb="34">
      <t>コウムイン</t>
    </rPh>
    <rPh sb="44" eb="45">
      <t>オヨ</t>
    </rPh>
    <rPh sb="46" eb="48">
      <t>コウセイ</t>
    </rPh>
    <rPh sb="48" eb="50">
      <t>ロウドウ</t>
    </rPh>
    <rPh sb="50" eb="52">
      <t>ギカン</t>
    </rPh>
    <rPh sb="66" eb="68">
      <t>コクヒ</t>
    </rPh>
    <rPh sb="69" eb="71">
      <t>トウニュウ</t>
    </rPh>
    <rPh sb="76" eb="78">
      <t>モクテキ</t>
    </rPh>
    <rPh sb="79" eb="81">
      <t>タッセイ</t>
    </rPh>
    <rPh sb="85" eb="87">
      <t>ジギョウ</t>
    </rPh>
    <phoneticPr fontId="1"/>
  </si>
  <si>
    <t>労働災害を防止するための安全衛生指導等は行政政策に直結し、国家公務員である労働基準監督官及び厚生労働技官でしか実施できないことから、国が実施するべき事業である。</t>
    <rPh sb="44" eb="45">
      <t>オヨ</t>
    </rPh>
    <rPh sb="46" eb="48">
      <t>コウセイ</t>
    </rPh>
    <rPh sb="48" eb="50">
      <t>ロウドウ</t>
    </rPh>
    <rPh sb="50" eb="52">
      <t>ギカン</t>
    </rPh>
    <rPh sb="66" eb="67">
      <t>クニ</t>
    </rPh>
    <rPh sb="68" eb="70">
      <t>ジッシ</t>
    </rPh>
    <rPh sb="74" eb="76">
      <t>ジギョウ</t>
    </rPh>
    <phoneticPr fontId="1"/>
  </si>
  <si>
    <t>労働災害を防止するための安全衛生指導等は行政政策に直結するものであり、優先度は高い。</t>
  </si>
  <si>
    <t>‐</t>
  </si>
  <si>
    <t>無</t>
  </si>
  <si>
    <t>本事業は、労働災害防止のため、安全衛生指導等を実施するための経費であり、事業者から徴収した労災保険料から経費を支出していることから、受益者との負担関係は妥当である。</t>
  </si>
  <si>
    <t>職員旅費等の安全衛生指導等に必要な経費に限定している。</t>
    <rPh sb="0" eb="2">
      <t>ショクイン</t>
    </rPh>
    <rPh sb="2" eb="4">
      <t>リョヒ</t>
    </rPh>
    <rPh sb="4" eb="5">
      <t>トウ</t>
    </rPh>
    <rPh sb="6" eb="8">
      <t>アンゼン</t>
    </rPh>
    <rPh sb="8" eb="10">
      <t>エイセイ</t>
    </rPh>
    <rPh sb="10" eb="12">
      <t>シドウ</t>
    </rPh>
    <rPh sb="12" eb="13">
      <t>トウ</t>
    </rPh>
    <rPh sb="14" eb="16">
      <t>ヒツヨウ</t>
    </rPh>
    <rPh sb="17" eb="19">
      <t>ケイヒ</t>
    </rPh>
    <rPh sb="20" eb="22">
      <t>ゲンテイ</t>
    </rPh>
    <phoneticPr fontId="1"/>
  </si>
  <si>
    <t>効果的・効率的な指導を実施するため、集団指導等指導手法の工夫を行っている。</t>
    <rPh sb="0" eb="3">
      <t>コウカテキ</t>
    </rPh>
    <rPh sb="4" eb="6">
      <t>コウリツ</t>
    </rPh>
    <rPh sb="6" eb="7">
      <t>テキ</t>
    </rPh>
    <rPh sb="8" eb="10">
      <t>シドウ</t>
    </rPh>
    <rPh sb="11" eb="13">
      <t>ジッシ</t>
    </rPh>
    <rPh sb="31" eb="32">
      <t>オコナ</t>
    </rPh>
    <phoneticPr fontId="7"/>
  </si>
  <si>
    <t>△</t>
  </si>
  <si>
    <t>新型コロナウイルスの影響により、個別指導等の件数が減少し、目標未達となった。</t>
    <rPh sb="0" eb="2">
      <t>シンガタ</t>
    </rPh>
    <rPh sb="10" eb="12">
      <t>エイキョウ</t>
    </rPh>
    <rPh sb="16" eb="18">
      <t>コベツ</t>
    </rPh>
    <rPh sb="18" eb="20">
      <t>シドウ</t>
    </rPh>
    <rPh sb="20" eb="21">
      <t>ナド</t>
    </rPh>
    <rPh sb="22" eb="24">
      <t>ケンスウ</t>
    </rPh>
    <rPh sb="25" eb="27">
      <t>ゲンショウ</t>
    </rPh>
    <rPh sb="29" eb="31">
      <t>モクヒョウ</t>
    </rPh>
    <rPh sb="31" eb="33">
      <t>ミタツ</t>
    </rPh>
    <phoneticPr fontId="6"/>
  </si>
  <si>
    <t>庁費</t>
    <rPh sb="0" eb="2">
      <t>チョウヒ</t>
    </rPh>
    <phoneticPr fontId="6"/>
  </si>
  <si>
    <t>役務・物品の購入</t>
    <rPh sb="0" eb="2">
      <t>エキム</t>
    </rPh>
    <rPh sb="3" eb="5">
      <t>ブッピン</t>
    </rPh>
    <rPh sb="6" eb="8">
      <t>コウニュウ</t>
    </rPh>
    <phoneticPr fontId="6"/>
  </si>
  <si>
    <t>職員旅費</t>
    <phoneticPr fontId="6"/>
  </si>
  <si>
    <t>職員の出張に係る旅費</t>
    <phoneticPr fontId="6"/>
  </si>
  <si>
    <t>諸謝金</t>
    <rPh sb="0" eb="1">
      <t>ショ</t>
    </rPh>
    <rPh sb="1" eb="3">
      <t>シャキン</t>
    </rPh>
    <phoneticPr fontId="6"/>
  </si>
  <si>
    <t>A.事務費</t>
    <rPh sb="2" eb="5">
      <t>ジムヒ</t>
    </rPh>
    <phoneticPr fontId="6"/>
  </si>
  <si>
    <t>職員旅費</t>
    <rPh sb="0" eb="2">
      <t>ショクイン</t>
    </rPh>
    <rPh sb="2" eb="4">
      <t>リョヒ</t>
    </rPh>
    <phoneticPr fontId="6"/>
  </si>
  <si>
    <t>職員の出張に係る旅費</t>
    <rPh sb="0" eb="2">
      <t>ショクイン</t>
    </rPh>
    <rPh sb="3" eb="5">
      <t>シュッチョウ</t>
    </rPh>
    <rPh sb="6" eb="7">
      <t>カカ</t>
    </rPh>
    <rPh sb="8" eb="10">
      <t>リョヒ</t>
    </rPh>
    <phoneticPr fontId="6"/>
  </si>
  <si>
    <t>委員等旅費</t>
    <rPh sb="0" eb="2">
      <t>イイン</t>
    </rPh>
    <rPh sb="2" eb="3">
      <t>トウ</t>
    </rPh>
    <rPh sb="3" eb="5">
      <t>リョヒ</t>
    </rPh>
    <phoneticPr fontId="6"/>
  </si>
  <si>
    <t>専門家への旅費</t>
    <rPh sb="0" eb="3">
      <t>センモンカ</t>
    </rPh>
    <rPh sb="5" eb="7">
      <t>リョヒ</t>
    </rPh>
    <phoneticPr fontId="6"/>
  </si>
  <si>
    <t>専門家への謝金</t>
    <rPh sb="0" eb="3">
      <t>センモンカ</t>
    </rPh>
    <rPh sb="5" eb="7">
      <t>シャキン</t>
    </rPh>
    <phoneticPr fontId="6"/>
  </si>
  <si>
    <t>-</t>
    <phoneticPr fontId="6"/>
  </si>
  <si>
    <t>-</t>
    <phoneticPr fontId="6"/>
  </si>
  <si>
    <t>新型コロナウイルスの影響により、当初想定する安全衛生指導が行う事ができず、執行率が低く、活動指標である安全衛生指導実績が目標未達となった。また、新型コロナウイルス感染症のり患による労働災害の影響により、成果指標である労働災害件数も目標未達となった。</t>
    <rPh sb="0" eb="2">
      <t>シンガタ</t>
    </rPh>
    <rPh sb="10" eb="12">
      <t>エイキョウ</t>
    </rPh>
    <rPh sb="16" eb="18">
      <t>トウショ</t>
    </rPh>
    <rPh sb="18" eb="20">
      <t>ソウテイ</t>
    </rPh>
    <rPh sb="22" eb="24">
      <t>アンゼン</t>
    </rPh>
    <rPh sb="24" eb="26">
      <t>エイセイ</t>
    </rPh>
    <rPh sb="26" eb="28">
      <t>シドウ</t>
    </rPh>
    <rPh sb="29" eb="30">
      <t>オコナ</t>
    </rPh>
    <rPh sb="31" eb="32">
      <t>コト</t>
    </rPh>
    <rPh sb="37" eb="40">
      <t>シッコウリツ</t>
    </rPh>
    <rPh sb="41" eb="42">
      <t>ヒク</t>
    </rPh>
    <rPh sb="44" eb="46">
      <t>カツドウ</t>
    </rPh>
    <rPh sb="46" eb="48">
      <t>シヒョウ</t>
    </rPh>
    <rPh sb="51" eb="53">
      <t>アンゼン</t>
    </rPh>
    <rPh sb="53" eb="55">
      <t>エイセイ</t>
    </rPh>
    <rPh sb="55" eb="57">
      <t>シドウ</t>
    </rPh>
    <rPh sb="57" eb="59">
      <t>ジッセキ</t>
    </rPh>
    <rPh sb="60" eb="62">
      <t>モクヒョウ</t>
    </rPh>
    <rPh sb="62" eb="64">
      <t>ミタツ</t>
    </rPh>
    <rPh sb="72" eb="74">
      <t>シンガタ</t>
    </rPh>
    <rPh sb="81" eb="84">
      <t>カンセンショウ</t>
    </rPh>
    <rPh sb="86" eb="87">
      <t>カン</t>
    </rPh>
    <rPh sb="90" eb="92">
      <t>ロウドウ</t>
    </rPh>
    <rPh sb="92" eb="94">
      <t>サイガイ</t>
    </rPh>
    <rPh sb="95" eb="97">
      <t>エイキョウ</t>
    </rPh>
    <rPh sb="101" eb="103">
      <t>セイカ</t>
    </rPh>
    <rPh sb="103" eb="105">
      <t>シヒョウ</t>
    </rPh>
    <rPh sb="108" eb="110">
      <t>ロウドウ</t>
    </rPh>
    <rPh sb="110" eb="112">
      <t>サイガイ</t>
    </rPh>
    <rPh sb="112" eb="114">
      <t>ケンスウ</t>
    </rPh>
    <rPh sb="115" eb="117">
      <t>モクヒョウ</t>
    </rPh>
    <rPh sb="117" eb="119">
      <t>ミタツ</t>
    </rPh>
    <phoneticPr fontId="6"/>
  </si>
  <si>
    <t>新型コロナウイルス感染症のり患による労働災害の影響等により、成果目標未達となった。</t>
    <rPh sb="0" eb="2">
      <t>シンガタ</t>
    </rPh>
    <rPh sb="9" eb="12">
      <t>カンセンショウ</t>
    </rPh>
    <rPh sb="14" eb="15">
      <t>カン</t>
    </rPh>
    <rPh sb="18" eb="20">
      <t>ロウドウ</t>
    </rPh>
    <rPh sb="20" eb="22">
      <t>サイガイ</t>
    </rPh>
    <rPh sb="23" eb="25">
      <t>エイキョウ</t>
    </rPh>
    <rPh sb="25" eb="26">
      <t>トウ</t>
    </rPh>
    <rPh sb="30" eb="32">
      <t>セイカ</t>
    </rPh>
    <rPh sb="32" eb="34">
      <t>モクヒョウ</t>
    </rPh>
    <rPh sb="34" eb="36">
      <t>ミタツ</t>
    </rPh>
    <phoneticPr fontId="7"/>
  </si>
  <si>
    <t>令和２年度限り</t>
    <rPh sb="0" eb="2">
      <t>レイワ</t>
    </rPh>
    <rPh sb="5" eb="6">
      <t>カギ</t>
    </rPh>
    <phoneticPr fontId="6"/>
  </si>
  <si>
    <t>-</t>
    <phoneticPr fontId="6"/>
  </si>
  <si>
    <t>諸謝金</t>
    <phoneticPr fontId="6"/>
  </si>
  <si>
    <t>委員等旅費</t>
    <phoneticPr fontId="6"/>
  </si>
  <si>
    <t>専門家への旅費</t>
    <phoneticPr fontId="6"/>
  </si>
  <si>
    <t>専門家への謝金</t>
    <phoneticPr fontId="6"/>
  </si>
  <si>
    <t>労働災害による休業４日以上の死傷者数について、対前年度比で減少させる。</t>
    <phoneticPr fontId="6"/>
  </si>
  <si>
    <t>新型コロナウイルスの影響により、個別指導等の件数が減少したため、職員旅費等が不用となったものであるから妥当である。</t>
    <rPh sb="32" eb="34">
      <t>ショクイン</t>
    </rPh>
    <rPh sb="34" eb="36">
      <t>リョヒ</t>
    </rPh>
    <rPh sb="36" eb="37">
      <t>トウ</t>
    </rPh>
    <rPh sb="38" eb="40">
      <t>フヨウ</t>
    </rPh>
    <rPh sb="51" eb="53">
      <t>ダトウ</t>
    </rPh>
    <phoneticPr fontId="6"/>
  </si>
  <si>
    <t>新型コロナウイルスの影響により、成果目標及び活動指標の達成は困難であったが、感染状況等の地域の状況を踏まえつつ、本事業は令和２年度限りとなるが、引き続き効率的・効果的な安全衛生指導を実施していく。</t>
    <rPh sb="0" eb="2">
      <t>シンガタ</t>
    </rPh>
    <rPh sb="10" eb="12">
      <t>エイキョウ</t>
    </rPh>
    <rPh sb="16" eb="18">
      <t>セイカ</t>
    </rPh>
    <rPh sb="18" eb="20">
      <t>モクヒョウ</t>
    </rPh>
    <rPh sb="20" eb="21">
      <t>オヨ</t>
    </rPh>
    <rPh sb="22" eb="24">
      <t>カツドウ</t>
    </rPh>
    <rPh sb="24" eb="26">
      <t>シヒョウ</t>
    </rPh>
    <rPh sb="27" eb="29">
      <t>タッセイ</t>
    </rPh>
    <rPh sb="30" eb="32">
      <t>コンナン</t>
    </rPh>
    <rPh sb="38" eb="40">
      <t>カンセン</t>
    </rPh>
    <rPh sb="40" eb="42">
      <t>ジョウキョウ</t>
    </rPh>
    <rPh sb="42" eb="43">
      <t>ナド</t>
    </rPh>
    <rPh sb="44" eb="46">
      <t>チイキ</t>
    </rPh>
    <rPh sb="47" eb="49">
      <t>ジョウキョウ</t>
    </rPh>
    <rPh sb="50" eb="51">
      <t>フ</t>
    </rPh>
    <rPh sb="56" eb="57">
      <t>ホン</t>
    </rPh>
    <rPh sb="57" eb="59">
      <t>ジギョウ</t>
    </rPh>
    <rPh sb="60" eb="62">
      <t>レイワ</t>
    </rPh>
    <rPh sb="63" eb="65">
      <t>ネンド</t>
    </rPh>
    <rPh sb="65" eb="66">
      <t>カギ</t>
    </rPh>
    <rPh sb="72" eb="73">
      <t>ヒ</t>
    </rPh>
    <rPh sb="74" eb="75">
      <t>ツヅ</t>
    </rPh>
    <rPh sb="76" eb="79">
      <t>コウリツテキ</t>
    </rPh>
    <rPh sb="80" eb="83">
      <t>コウカテキ</t>
    </rPh>
    <rPh sb="84" eb="86">
      <t>アンゼン</t>
    </rPh>
    <rPh sb="86" eb="88">
      <t>エイセイ</t>
    </rPh>
    <rPh sb="88" eb="90">
      <t>シドウ</t>
    </rPh>
    <rPh sb="91" eb="93">
      <t>ジッシ</t>
    </rPh>
    <phoneticPr fontId="6"/>
  </si>
  <si>
    <t>（１）特別安全指導の実施（技術の進歩に伴い危険性の高い業種（石油化学工業等）及び災害発生率が著しく高く重大災害が多い職種（建設業等）について本省、局署の専門職員による災害防止の指導を行う）
（２）特別衛生監督の実施（職業性疾病の問題が社会的にも大きな問題になっていることから、有害物質等有害要因を有する作業場に対する職業性疾病及び振動障害の予防のための特別監督指導を実施し、労働者の健康管理及び一般の労働条件等の確保を行う等）</t>
    <phoneticPr fontId="6"/>
  </si>
  <si>
    <t>事業は当初の予定通りの成果を達成したため、令和２年度をもって終了すること。</t>
    <phoneticPr fontId="6"/>
  </si>
  <si>
    <t>事業は当初の予定通りの成果を達成したため、令和２年度をもって終了することとした。</t>
    <phoneticPr fontId="6"/>
  </si>
  <si>
    <t>（１）特別安全指導の実施・・石油化学、建設業等に対する特別安全指導、港湾運送業に対する個別指導、発注機関に対する労働災害防止活動実施の指導等
（２）特別衛生監督の実施・・特別衛生監督指導、林業関係事業に対する監督指導、労働衛生関係指導用手引等の作成
（３）特定労働災害調査分析費・・災害原因等の災害調査の分析、重篤災害等の災害調査の実施、学識経験者の派遣</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</si>
</sst>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176893</xdr:colOff>
      <xdr:row>748</xdr:row>
      <xdr:rowOff>0</xdr:rowOff>
    </xdr:from>
    <xdr:to>
      <xdr:col>39</xdr:col>
      <xdr:colOff>168610</xdr:colOff>
      <xdr:row>751</xdr:row>
      <xdr:rowOff>188135</xdr:rowOff>
    </xdr:to>
    <xdr:sp macro="" textlink="">
      <xdr:nvSpPr>
        <xdr:cNvPr id="3" name="テキスト ボックス 2"/>
        <xdr:cNvSpPr txBox="1"/>
      </xdr:nvSpPr>
      <xdr:spPr>
        <a:xfrm>
          <a:off x="3646714" y="40780607"/>
          <a:ext cx="4482075" cy="12494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23</a:t>
          </a:r>
          <a:r>
            <a:rPr kumimoji="1" lang="ja-JP" altLang="en-US" sz="2000">
              <a:latin typeface="+mj-ea"/>
              <a:ea typeface="+mj-ea"/>
            </a:rPr>
            <a:t>百万円）</a:t>
          </a:r>
        </a:p>
      </xdr:txBody>
    </xdr:sp>
    <xdr:clientData/>
  </xdr:twoCellAnchor>
  <xdr:twoCellAnchor>
    <xdr:from>
      <xdr:col>17</xdr:col>
      <xdr:colOff>194050</xdr:colOff>
      <xdr:row>757</xdr:row>
      <xdr:rowOff>66261</xdr:rowOff>
    </xdr:from>
    <xdr:to>
      <xdr:col>39</xdr:col>
      <xdr:colOff>175117</xdr:colOff>
      <xdr:row>760</xdr:row>
      <xdr:rowOff>237829</xdr:rowOff>
    </xdr:to>
    <xdr:sp macro="" textlink="">
      <xdr:nvSpPr>
        <xdr:cNvPr id="4" name="テキスト ボックス 3"/>
        <xdr:cNvSpPr txBox="1"/>
      </xdr:nvSpPr>
      <xdr:spPr>
        <a:xfrm>
          <a:off x="3663871" y="44030940"/>
          <a:ext cx="4471425" cy="123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都道府県労働局</a:t>
          </a:r>
          <a:endParaRPr kumimoji="1" lang="en-US" altLang="ja-JP" sz="2000">
            <a:latin typeface="+mj-ea"/>
            <a:ea typeface="+mj-ea"/>
          </a:endParaRPr>
        </a:p>
        <a:p>
          <a:pPr algn="ctr"/>
          <a:r>
            <a:rPr kumimoji="1" lang="en-US" altLang="ja-JP" sz="2000">
              <a:latin typeface="+mj-ea"/>
              <a:ea typeface="+mj-ea"/>
            </a:rPr>
            <a:t>【</a:t>
          </a:r>
          <a:r>
            <a:rPr kumimoji="1" lang="ja-JP" altLang="en-US" sz="2000">
              <a:latin typeface="+mj-ea"/>
              <a:ea typeface="+mj-ea"/>
            </a:rPr>
            <a:t>事務費</a:t>
          </a:r>
          <a:r>
            <a:rPr kumimoji="1" lang="en-US" altLang="ja-JP" sz="2000">
              <a:latin typeface="+mj-ea"/>
              <a:ea typeface="+mj-ea"/>
            </a:rPr>
            <a:t>】</a:t>
          </a:r>
        </a:p>
        <a:p>
          <a:pPr algn="ctr"/>
          <a:r>
            <a:rPr kumimoji="1" lang="ja-JP" altLang="en-US" sz="2000">
              <a:latin typeface="+mj-ea"/>
              <a:ea typeface="+mj-ea"/>
            </a:rPr>
            <a:t>（</a:t>
          </a:r>
          <a:r>
            <a:rPr kumimoji="1" lang="en-US" altLang="ja-JP" sz="2000" baseline="0">
              <a:latin typeface="+mj-ea"/>
              <a:ea typeface="+mj-ea"/>
            </a:rPr>
            <a:t>23</a:t>
          </a:r>
          <a:r>
            <a:rPr kumimoji="1" lang="ja-JP" altLang="en-US" sz="2000">
              <a:solidFill>
                <a:schemeClr val="dk1"/>
              </a:solidFill>
              <a:effectLst/>
              <a:latin typeface="+mn-lt"/>
              <a:ea typeface="+mn-ea"/>
              <a:cs typeface="+mn-cs"/>
            </a:rPr>
            <a:t>百万円</a:t>
          </a:r>
          <a:r>
            <a:rPr kumimoji="1" lang="ja-JP" altLang="en-US" sz="2000">
              <a:latin typeface="+mj-ea"/>
              <a:ea typeface="+mj-ea"/>
            </a:rPr>
            <a:t>）</a:t>
          </a:r>
        </a:p>
      </xdr:txBody>
    </xdr:sp>
    <xdr:clientData/>
  </xdr:twoCellAnchor>
  <xdr:twoCellAnchor>
    <xdr:from>
      <xdr:col>18</xdr:col>
      <xdr:colOff>113588</xdr:colOff>
      <xdr:row>751</xdr:row>
      <xdr:rowOff>328926</xdr:rowOff>
    </xdr:from>
    <xdr:to>
      <xdr:col>39</xdr:col>
      <xdr:colOff>31946</xdr:colOff>
      <xdr:row>754</xdr:row>
      <xdr:rowOff>206462</xdr:rowOff>
    </xdr:to>
    <xdr:sp macro="" textlink="">
      <xdr:nvSpPr>
        <xdr:cNvPr id="5" name="大かっこ 4"/>
        <xdr:cNvSpPr/>
      </xdr:nvSpPr>
      <xdr:spPr>
        <a:xfrm>
          <a:off x="3787517" y="42170890"/>
          <a:ext cx="4204608" cy="938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本省担当部局、局署への指導、</a:t>
          </a:r>
          <a:endParaRPr kumimoji="1" lang="en-US" altLang="ja-JP" sz="1800"/>
        </a:p>
        <a:p>
          <a:pPr algn="ctr"/>
          <a:r>
            <a:rPr kumimoji="1" lang="ja-JP" altLang="en-US" sz="1800"/>
            <a:t>進捗管理</a:t>
          </a:r>
        </a:p>
      </xdr:txBody>
    </xdr:sp>
    <xdr:clientData/>
  </xdr:twoCellAnchor>
  <xdr:twoCellAnchor>
    <xdr:from>
      <xdr:col>28</xdr:col>
      <xdr:colOff>188132</xdr:colOff>
      <xdr:row>754</xdr:row>
      <xdr:rowOff>73941</xdr:rowOff>
    </xdr:from>
    <xdr:to>
      <xdr:col>28</xdr:col>
      <xdr:colOff>201739</xdr:colOff>
      <xdr:row>757</xdr:row>
      <xdr:rowOff>60332</xdr:rowOff>
    </xdr:to>
    <xdr:cxnSp macro="">
      <xdr:nvCxnSpPr>
        <xdr:cNvPr id="6" name="直線矢印コネクタ 5"/>
        <xdr:cNvCxnSpPr/>
      </xdr:nvCxnSpPr>
      <xdr:spPr>
        <a:xfrm>
          <a:off x="5903132" y="42977262"/>
          <a:ext cx="13607" cy="104774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101174</xdr:colOff>
      <xdr:row>760</xdr:row>
      <xdr:rowOff>254395</xdr:rowOff>
    </xdr:from>
    <xdr:to>
      <xdr:col>39</xdr:col>
      <xdr:colOff>90289</xdr:colOff>
      <xdr:row>766</xdr:row>
      <xdr:rowOff>540146</xdr:rowOff>
    </xdr:to>
    <xdr:sp macro="" textlink="">
      <xdr:nvSpPr>
        <xdr:cNvPr id="7" name="大かっこ 6"/>
        <xdr:cNvSpPr/>
      </xdr:nvSpPr>
      <xdr:spPr>
        <a:xfrm>
          <a:off x="3775103" y="45280431"/>
          <a:ext cx="4275365" cy="3034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（１）特別安全指導の実施</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・・石油化学、建設業等に対する特別安全指導、湾岸荷役業に対する個別指導、発注機関に対する労働災害防止活動実施の指導等</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（２）特別衛生監督の実施</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・・特別衛生監督指導、林業関係事業に対する監督指導、労働衛生関係指導用手引等の作成</a:t>
          </a:r>
          <a:endParaRPr lang="en-US" altLang="ja-JP" sz="1400" b="0" i="0" u="none" strike="noStrike" baseline="0" smtClean="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smtClean="0">
              <a:solidFill>
                <a:schemeClr val="tx1"/>
              </a:solidFill>
              <a:latin typeface="+mn-lt"/>
              <a:ea typeface="+mn-ea"/>
              <a:cs typeface="+mn-cs"/>
            </a:rPr>
            <a:t>（３）特定労働災害調査分析費</a:t>
          </a:r>
          <a:r>
            <a:rPr lang="ja-JP" altLang="ja-JP" sz="1400" b="0" i="0" baseline="0">
              <a:solidFill>
                <a:schemeClr val="tx1"/>
              </a:solidFill>
              <a:effectLst/>
              <a:latin typeface="+mn-lt"/>
              <a:ea typeface="+mn-ea"/>
              <a:cs typeface="+mn-cs"/>
            </a:rPr>
            <a:t>・</a:t>
          </a:r>
          <a:r>
            <a:rPr lang="ja-JP" altLang="en-US" sz="1400" b="0" i="0" u="none" strike="noStrike" baseline="0" smtClean="0">
              <a:solidFill>
                <a:schemeClr val="tx1"/>
              </a:solidFill>
              <a:latin typeface="+mn-lt"/>
              <a:ea typeface="+mn-ea"/>
              <a:cs typeface="+mn-cs"/>
            </a:rPr>
            <a:t>・・災害原因等の災害調査の分析、重篤災害等の災害調査の実施、学識経験者の派遣</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83"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324</v>
      </c>
      <c r="AJ2" s="935" t="s">
        <v>660</v>
      </c>
      <c r="AK2" s="935"/>
      <c r="AL2" s="935"/>
      <c r="AM2" s="935"/>
      <c r="AN2" s="83" t="s">
        <v>324</v>
      </c>
      <c r="AO2" s="935">
        <v>20</v>
      </c>
      <c r="AP2" s="935"/>
      <c r="AQ2" s="935"/>
      <c r="AR2" s="84" t="s">
        <v>627</v>
      </c>
      <c r="AS2" s="941">
        <v>495</v>
      </c>
      <c r="AT2" s="941"/>
      <c r="AU2" s="941"/>
      <c r="AV2" s="83" t="str">
        <f>IF(AW2="","","-")</f>
        <v/>
      </c>
      <c r="AW2" s="901"/>
      <c r="AX2" s="901"/>
    </row>
    <row r="3" spans="1:50" ht="21" customHeight="1" thickBot="1" x14ac:dyDescent="0.2">
      <c r="A3" s="853" t="s">
        <v>620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628</v>
      </c>
      <c r="AK3" s="855"/>
      <c r="AL3" s="855"/>
      <c r="AM3" s="855"/>
      <c r="AN3" s="855"/>
      <c r="AO3" s="855"/>
      <c r="AP3" s="855"/>
      <c r="AQ3" s="855"/>
      <c r="AR3" s="855"/>
      <c r="AS3" s="855"/>
      <c r="AT3" s="855"/>
      <c r="AU3" s="855"/>
      <c r="AV3" s="855"/>
      <c r="AW3" s="855"/>
      <c r="AX3" s="24" t="s">
        <v>64</v>
      </c>
    </row>
    <row r="4" spans="1:50" ht="24.75" customHeight="1" x14ac:dyDescent="0.15">
      <c r="A4" s="692" t="s">
        <v>25</v>
      </c>
      <c r="B4" s="693"/>
      <c r="C4" s="693"/>
      <c r="D4" s="693"/>
      <c r="E4" s="693"/>
      <c r="F4" s="693"/>
      <c r="G4" s="670" t="s">
        <v>629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5" t="s">
        <v>632</v>
      </c>
      <c r="H5" s="826"/>
      <c r="I5" s="826"/>
      <c r="J5" s="826"/>
      <c r="K5" s="826"/>
      <c r="L5" s="826"/>
      <c r="M5" s="827" t="s">
        <v>65</v>
      </c>
      <c r="N5" s="828"/>
      <c r="O5" s="828"/>
      <c r="P5" s="828"/>
      <c r="Q5" s="828"/>
      <c r="R5" s="829"/>
      <c r="S5" s="830" t="s">
        <v>633</v>
      </c>
      <c r="T5" s="826"/>
      <c r="U5" s="826"/>
      <c r="V5" s="826"/>
      <c r="W5" s="826"/>
      <c r="X5" s="831"/>
      <c r="Y5" s="686" t="s">
        <v>3</v>
      </c>
      <c r="Z5" s="527"/>
      <c r="AA5" s="527"/>
      <c r="AB5" s="527"/>
      <c r="AC5" s="527"/>
      <c r="AD5" s="528"/>
      <c r="AE5" s="687" t="s">
        <v>634</v>
      </c>
      <c r="AF5" s="687"/>
      <c r="AG5" s="687"/>
      <c r="AH5" s="687"/>
      <c r="AI5" s="687"/>
      <c r="AJ5" s="687"/>
      <c r="AK5" s="687"/>
      <c r="AL5" s="687"/>
      <c r="AM5" s="687"/>
      <c r="AN5" s="687"/>
      <c r="AO5" s="687"/>
      <c r="AP5" s="688"/>
      <c r="AQ5" s="689" t="s">
        <v>631</v>
      </c>
      <c r="AR5" s="690"/>
      <c r="AS5" s="690"/>
      <c r="AT5" s="690"/>
      <c r="AU5" s="690"/>
      <c r="AV5" s="690"/>
      <c r="AW5" s="690"/>
      <c r="AX5" s="691"/>
    </row>
    <row r="6" spans="1:50" ht="39" customHeight="1" x14ac:dyDescent="0.15">
      <c r="A6" s="694" t="s">
        <v>4</v>
      </c>
      <c r="B6" s="695"/>
      <c r="C6" s="695"/>
      <c r="D6" s="695"/>
      <c r="E6" s="695"/>
      <c r="F6" s="695"/>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13" t="s">
        <v>307</v>
      </c>
      <c r="Z7" s="424"/>
      <c r="AA7" s="424"/>
      <c r="AB7" s="424"/>
      <c r="AC7" s="424"/>
      <c r="AD7" s="914"/>
      <c r="AE7" s="902" t="s">
        <v>636</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79" t="s">
        <v>208</v>
      </c>
      <c r="B8" s="480"/>
      <c r="C8" s="480"/>
      <c r="D8" s="480"/>
      <c r="E8" s="480"/>
      <c r="F8" s="481"/>
      <c r="G8" s="936" t="str">
        <f>入力規則等!A27</f>
        <v>-</v>
      </c>
      <c r="H8" s="708"/>
      <c r="I8" s="708"/>
      <c r="J8" s="708"/>
      <c r="K8" s="708"/>
      <c r="L8" s="708"/>
      <c r="M8" s="708"/>
      <c r="N8" s="708"/>
      <c r="O8" s="708"/>
      <c r="P8" s="708"/>
      <c r="Q8" s="708"/>
      <c r="R8" s="708"/>
      <c r="S8" s="708"/>
      <c r="T8" s="708"/>
      <c r="U8" s="708"/>
      <c r="V8" s="708"/>
      <c r="W8" s="708"/>
      <c r="X8" s="937"/>
      <c r="Y8" s="832" t="s">
        <v>209</v>
      </c>
      <c r="Z8" s="833"/>
      <c r="AA8" s="833"/>
      <c r="AB8" s="833"/>
      <c r="AC8" s="833"/>
      <c r="AD8" s="834"/>
      <c r="AE8" s="707" t="str">
        <f>入力規則等!K13</f>
        <v>社会保障</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5" t="s">
        <v>23</v>
      </c>
      <c r="B9" s="836"/>
      <c r="C9" s="836"/>
      <c r="D9" s="836"/>
      <c r="E9" s="836"/>
      <c r="F9" s="836"/>
      <c r="G9" s="837" t="s">
        <v>700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57.75" customHeight="1" x14ac:dyDescent="0.15">
      <c r="A10" s="646" t="s">
        <v>29</v>
      </c>
      <c r="B10" s="647"/>
      <c r="C10" s="647"/>
      <c r="D10" s="647"/>
      <c r="E10" s="647"/>
      <c r="F10" s="647"/>
      <c r="G10" s="742" t="s">
        <v>703</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6" t="s">
        <v>5</v>
      </c>
      <c r="B11" s="647"/>
      <c r="C11" s="647"/>
      <c r="D11" s="647"/>
      <c r="E11" s="647"/>
      <c r="F11" s="648"/>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4" t="s">
        <v>24</v>
      </c>
      <c r="B12" s="955"/>
      <c r="C12" s="955"/>
      <c r="D12" s="955"/>
      <c r="E12" s="955"/>
      <c r="F12" s="956"/>
      <c r="G12" s="748"/>
      <c r="H12" s="749"/>
      <c r="I12" s="749"/>
      <c r="J12" s="749"/>
      <c r="K12" s="749"/>
      <c r="L12" s="749"/>
      <c r="M12" s="749"/>
      <c r="N12" s="749"/>
      <c r="O12" s="749"/>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10"/>
    </row>
    <row r="13" spans="1:50" ht="21" customHeight="1" x14ac:dyDescent="0.15">
      <c r="A13" s="598"/>
      <c r="B13" s="599"/>
      <c r="C13" s="599"/>
      <c r="D13" s="599"/>
      <c r="E13" s="599"/>
      <c r="F13" s="600"/>
      <c r="G13" s="711" t="s">
        <v>6</v>
      </c>
      <c r="H13" s="712"/>
      <c r="I13" s="752" t="s">
        <v>7</v>
      </c>
      <c r="J13" s="753"/>
      <c r="K13" s="753"/>
      <c r="L13" s="753"/>
      <c r="M13" s="753"/>
      <c r="N13" s="753"/>
      <c r="O13" s="754"/>
      <c r="P13" s="643">
        <v>46</v>
      </c>
      <c r="Q13" s="644"/>
      <c r="R13" s="644"/>
      <c r="S13" s="644"/>
      <c r="T13" s="644"/>
      <c r="U13" s="644"/>
      <c r="V13" s="645"/>
      <c r="W13" s="643">
        <v>46</v>
      </c>
      <c r="X13" s="644"/>
      <c r="Y13" s="644"/>
      <c r="Z13" s="644"/>
      <c r="AA13" s="644"/>
      <c r="AB13" s="644"/>
      <c r="AC13" s="645"/>
      <c r="AD13" s="643">
        <v>46</v>
      </c>
      <c r="AE13" s="644"/>
      <c r="AF13" s="644"/>
      <c r="AG13" s="644"/>
      <c r="AH13" s="644"/>
      <c r="AI13" s="644"/>
      <c r="AJ13" s="645"/>
      <c r="AK13" s="643" t="s">
        <v>663</v>
      </c>
      <c r="AL13" s="644"/>
      <c r="AM13" s="644"/>
      <c r="AN13" s="644"/>
      <c r="AO13" s="644"/>
      <c r="AP13" s="644"/>
      <c r="AQ13" s="645"/>
      <c r="AR13" s="910" t="s">
        <v>663</v>
      </c>
      <c r="AS13" s="911"/>
      <c r="AT13" s="911"/>
      <c r="AU13" s="911"/>
      <c r="AV13" s="911"/>
      <c r="AW13" s="911"/>
      <c r="AX13" s="912"/>
    </row>
    <row r="14" spans="1:50" ht="21" customHeight="1" x14ac:dyDescent="0.15">
      <c r="A14" s="598"/>
      <c r="B14" s="599"/>
      <c r="C14" s="599"/>
      <c r="D14" s="599"/>
      <c r="E14" s="599"/>
      <c r="F14" s="600"/>
      <c r="G14" s="713"/>
      <c r="H14" s="714"/>
      <c r="I14" s="699" t="s">
        <v>8</v>
      </c>
      <c r="J14" s="750"/>
      <c r="K14" s="750"/>
      <c r="L14" s="750"/>
      <c r="M14" s="750"/>
      <c r="N14" s="750"/>
      <c r="O14" s="751"/>
      <c r="P14" s="643" t="s">
        <v>637</v>
      </c>
      <c r="Q14" s="644"/>
      <c r="R14" s="644"/>
      <c r="S14" s="644"/>
      <c r="T14" s="644"/>
      <c r="U14" s="644"/>
      <c r="V14" s="645"/>
      <c r="W14" s="643" t="s">
        <v>637</v>
      </c>
      <c r="X14" s="644"/>
      <c r="Y14" s="644"/>
      <c r="Z14" s="644"/>
      <c r="AA14" s="644"/>
      <c r="AB14" s="644"/>
      <c r="AC14" s="645"/>
      <c r="AD14" s="643" t="s">
        <v>637</v>
      </c>
      <c r="AE14" s="644"/>
      <c r="AF14" s="644"/>
      <c r="AG14" s="644"/>
      <c r="AH14" s="644"/>
      <c r="AI14" s="644"/>
      <c r="AJ14" s="645"/>
      <c r="AK14" s="643" t="s">
        <v>663</v>
      </c>
      <c r="AL14" s="644"/>
      <c r="AM14" s="644"/>
      <c r="AN14" s="644"/>
      <c r="AO14" s="644"/>
      <c r="AP14" s="644"/>
      <c r="AQ14" s="645"/>
      <c r="AR14" s="776"/>
      <c r="AS14" s="776"/>
      <c r="AT14" s="776"/>
      <c r="AU14" s="776"/>
      <c r="AV14" s="776"/>
      <c r="AW14" s="776"/>
      <c r="AX14" s="777"/>
    </row>
    <row r="15" spans="1:50" ht="21" customHeight="1" x14ac:dyDescent="0.15">
      <c r="A15" s="598"/>
      <c r="B15" s="599"/>
      <c r="C15" s="599"/>
      <c r="D15" s="599"/>
      <c r="E15" s="599"/>
      <c r="F15" s="600"/>
      <c r="G15" s="713"/>
      <c r="H15" s="714"/>
      <c r="I15" s="699" t="s">
        <v>50</v>
      </c>
      <c r="J15" s="700"/>
      <c r="K15" s="700"/>
      <c r="L15" s="700"/>
      <c r="M15" s="700"/>
      <c r="N15" s="700"/>
      <c r="O15" s="701"/>
      <c r="P15" s="643" t="s">
        <v>637</v>
      </c>
      <c r="Q15" s="644"/>
      <c r="R15" s="644"/>
      <c r="S15" s="644"/>
      <c r="T15" s="644"/>
      <c r="U15" s="644"/>
      <c r="V15" s="645"/>
      <c r="W15" s="643" t="s">
        <v>637</v>
      </c>
      <c r="X15" s="644"/>
      <c r="Y15" s="644"/>
      <c r="Z15" s="644"/>
      <c r="AA15" s="644"/>
      <c r="AB15" s="644"/>
      <c r="AC15" s="645"/>
      <c r="AD15" s="643" t="s">
        <v>637</v>
      </c>
      <c r="AE15" s="644"/>
      <c r="AF15" s="644"/>
      <c r="AG15" s="644"/>
      <c r="AH15" s="644"/>
      <c r="AI15" s="644"/>
      <c r="AJ15" s="645"/>
      <c r="AK15" s="643" t="s">
        <v>663</v>
      </c>
      <c r="AL15" s="644"/>
      <c r="AM15" s="644"/>
      <c r="AN15" s="644"/>
      <c r="AO15" s="644"/>
      <c r="AP15" s="644"/>
      <c r="AQ15" s="645"/>
      <c r="AR15" s="643" t="s">
        <v>663</v>
      </c>
      <c r="AS15" s="644"/>
      <c r="AT15" s="644"/>
      <c r="AU15" s="644"/>
      <c r="AV15" s="644"/>
      <c r="AW15" s="644"/>
      <c r="AX15" s="791"/>
    </row>
    <row r="16" spans="1:50" ht="21" customHeight="1" x14ac:dyDescent="0.15">
      <c r="A16" s="598"/>
      <c r="B16" s="599"/>
      <c r="C16" s="599"/>
      <c r="D16" s="599"/>
      <c r="E16" s="599"/>
      <c r="F16" s="600"/>
      <c r="G16" s="713"/>
      <c r="H16" s="714"/>
      <c r="I16" s="699" t="s">
        <v>51</v>
      </c>
      <c r="J16" s="700"/>
      <c r="K16" s="700"/>
      <c r="L16" s="700"/>
      <c r="M16" s="700"/>
      <c r="N16" s="700"/>
      <c r="O16" s="701"/>
      <c r="P16" s="643" t="s">
        <v>637</v>
      </c>
      <c r="Q16" s="644"/>
      <c r="R16" s="644"/>
      <c r="S16" s="644"/>
      <c r="T16" s="644"/>
      <c r="U16" s="644"/>
      <c r="V16" s="645"/>
      <c r="W16" s="643" t="s">
        <v>637</v>
      </c>
      <c r="X16" s="644"/>
      <c r="Y16" s="644"/>
      <c r="Z16" s="644"/>
      <c r="AA16" s="644"/>
      <c r="AB16" s="644"/>
      <c r="AC16" s="645"/>
      <c r="AD16" s="643" t="s">
        <v>637</v>
      </c>
      <c r="AE16" s="644"/>
      <c r="AF16" s="644"/>
      <c r="AG16" s="644"/>
      <c r="AH16" s="644"/>
      <c r="AI16" s="644"/>
      <c r="AJ16" s="645"/>
      <c r="AK16" s="643" t="s">
        <v>663</v>
      </c>
      <c r="AL16" s="644"/>
      <c r="AM16" s="644"/>
      <c r="AN16" s="644"/>
      <c r="AO16" s="644"/>
      <c r="AP16" s="644"/>
      <c r="AQ16" s="645"/>
      <c r="AR16" s="745"/>
      <c r="AS16" s="746"/>
      <c r="AT16" s="746"/>
      <c r="AU16" s="746"/>
      <c r="AV16" s="746"/>
      <c r="AW16" s="746"/>
      <c r="AX16" s="747"/>
    </row>
    <row r="17" spans="1:50" ht="24.75" customHeight="1" x14ac:dyDescent="0.15">
      <c r="A17" s="598"/>
      <c r="B17" s="599"/>
      <c r="C17" s="599"/>
      <c r="D17" s="599"/>
      <c r="E17" s="599"/>
      <c r="F17" s="600"/>
      <c r="G17" s="713"/>
      <c r="H17" s="714"/>
      <c r="I17" s="699" t="s">
        <v>49</v>
      </c>
      <c r="J17" s="750"/>
      <c r="K17" s="750"/>
      <c r="L17" s="750"/>
      <c r="M17" s="750"/>
      <c r="N17" s="750"/>
      <c r="O17" s="751"/>
      <c r="P17" s="643" t="s">
        <v>637</v>
      </c>
      <c r="Q17" s="644"/>
      <c r="R17" s="644"/>
      <c r="S17" s="644"/>
      <c r="T17" s="644"/>
      <c r="U17" s="644"/>
      <c r="V17" s="645"/>
      <c r="W17" s="643" t="s">
        <v>637</v>
      </c>
      <c r="X17" s="644"/>
      <c r="Y17" s="644"/>
      <c r="Z17" s="644"/>
      <c r="AA17" s="644"/>
      <c r="AB17" s="644"/>
      <c r="AC17" s="645"/>
      <c r="AD17" s="643" t="s">
        <v>637</v>
      </c>
      <c r="AE17" s="644"/>
      <c r="AF17" s="644"/>
      <c r="AG17" s="644"/>
      <c r="AH17" s="644"/>
      <c r="AI17" s="644"/>
      <c r="AJ17" s="645"/>
      <c r="AK17" s="643" t="s">
        <v>663</v>
      </c>
      <c r="AL17" s="644"/>
      <c r="AM17" s="644"/>
      <c r="AN17" s="644"/>
      <c r="AO17" s="644"/>
      <c r="AP17" s="644"/>
      <c r="AQ17" s="645"/>
      <c r="AR17" s="908"/>
      <c r="AS17" s="908"/>
      <c r="AT17" s="908"/>
      <c r="AU17" s="908"/>
      <c r="AV17" s="908"/>
      <c r="AW17" s="908"/>
      <c r="AX17" s="909"/>
    </row>
    <row r="18" spans="1:50" ht="24.75" customHeight="1" x14ac:dyDescent="0.15">
      <c r="A18" s="598"/>
      <c r="B18" s="599"/>
      <c r="C18" s="599"/>
      <c r="D18" s="599"/>
      <c r="E18" s="599"/>
      <c r="F18" s="600"/>
      <c r="G18" s="715"/>
      <c r="H18" s="716"/>
      <c r="I18" s="704" t="s">
        <v>20</v>
      </c>
      <c r="J18" s="705"/>
      <c r="K18" s="705"/>
      <c r="L18" s="705"/>
      <c r="M18" s="705"/>
      <c r="N18" s="705"/>
      <c r="O18" s="706"/>
      <c r="P18" s="864">
        <f>SUM(P13:V17)</f>
        <v>46</v>
      </c>
      <c r="Q18" s="865"/>
      <c r="R18" s="865"/>
      <c r="S18" s="865"/>
      <c r="T18" s="865"/>
      <c r="U18" s="865"/>
      <c r="V18" s="866"/>
      <c r="W18" s="864">
        <f>SUM(W13:AC17)</f>
        <v>46</v>
      </c>
      <c r="X18" s="865"/>
      <c r="Y18" s="865"/>
      <c r="Z18" s="865"/>
      <c r="AA18" s="865"/>
      <c r="AB18" s="865"/>
      <c r="AC18" s="866"/>
      <c r="AD18" s="864">
        <f>SUM(AD13:AJ17)</f>
        <v>46</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598"/>
      <c r="B19" s="599"/>
      <c r="C19" s="599"/>
      <c r="D19" s="599"/>
      <c r="E19" s="599"/>
      <c r="F19" s="600"/>
      <c r="G19" s="862" t="s">
        <v>9</v>
      </c>
      <c r="H19" s="863"/>
      <c r="I19" s="863"/>
      <c r="J19" s="863"/>
      <c r="K19" s="863"/>
      <c r="L19" s="863"/>
      <c r="M19" s="863"/>
      <c r="N19" s="863"/>
      <c r="O19" s="863"/>
      <c r="P19" s="643">
        <v>42</v>
      </c>
      <c r="Q19" s="644"/>
      <c r="R19" s="644"/>
      <c r="S19" s="644"/>
      <c r="T19" s="644"/>
      <c r="U19" s="644"/>
      <c r="V19" s="645"/>
      <c r="W19" s="643">
        <v>42</v>
      </c>
      <c r="X19" s="644"/>
      <c r="Y19" s="644"/>
      <c r="Z19" s="644"/>
      <c r="AA19" s="644"/>
      <c r="AB19" s="644"/>
      <c r="AC19" s="645"/>
      <c r="AD19" s="643">
        <v>23</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62" t="s">
        <v>10</v>
      </c>
      <c r="H20" s="863"/>
      <c r="I20" s="863"/>
      <c r="J20" s="863"/>
      <c r="K20" s="863"/>
      <c r="L20" s="863"/>
      <c r="M20" s="863"/>
      <c r="N20" s="863"/>
      <c r="O20" s="863"/>
      <c r="P20" s="301">
        <f>IF(P18=0, "-", SUM(P19)/P18)</f>
        <v>0.91304347826086951</v>
      </c>
      <c r="Q20" s="301"/>
      <c r="R20" s="301"/>
      <c r="S20" s="301"/>
      <c r="T20" s="301"/>
      <c r="U20" s="301"/>
      <c r="V20" s="301"/>
      <c r="W20" s="301">
        <f t="shared" ref="W20" si="0">IF(W18=0, "-", SUM(W19)/W18)</f>
        <v>0.91304347826086951</v>
      </c>
      <c r="X20" s="301"/>
      <c r="Y20" s="301"/>
      <c r="Z20" s="301"/>
      <c r="AA20" s="301"/>
      <c r="AB20" s="301"/>
      <c r="AC20" s="301"/>
      <c r="AD20" s="301">
        <f t="shared" ref="AD20" si="1">IF(AD18=0, "-", SUM(AD19)/AD18)</f>
        <v>0.5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7"/>
      <c r="G21" s="299" t="s">
        <v>274</v>
      </c>
      <c r="H21" s="300"/>
      <c r="I21" s="300"/>
      <c r="J21" s="300"/>
      <c r="K21" s="300"/>
      <c r="L21" s="300"/>
      <c r="M21" s="300"/>
      <c r="N21" s="300"/>
      <c r="O21" s="300"/>
      <c r="P21" s="301">
        <f>IF(P19=0, "-", SUM(P19)/SUM(P13,P14))</f>
        <v>0.91304347826086951</v>
      </c>
      <c r="Q21" s="301"/>
      <c r="R21" s="301"/>
      <c r="S21" s="301"/>
      <c r="T21" s="301"/>
      <c r="U21" s="301"/>
      <c r="V21" s="301"/>
      <c r="W21" s="301">
        <f t="shared" ref="W21" si="2">IF(W19=0, "-", SUM(W19)/SUM(W13,W14))</f>
        <v>0.91304347826086951</v>
      </c>
      <c r="X21" s="301"/>
      <c r="Y21" s="301"/>
      <c r="Z21" s="301"/>
      <c r="AA21" s="301"/>
      <c r="AB21" s="301"/>
      <c r="AC21" s="301"/>
      <c r="AD21" s="301">
        <f t="shared" ref="AD21" si="3">IF(AD19=0, "-", SUM(AD19)/SUM(AD13,AD14))</f>
        <v>0.5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3" t="s">
        <v>625</v>
      </c>
      <c r="B22" s="964"/>
      <c r="C22" s="964"/>
      <c r="D22" s="964"/>
      <c r="E22" s="964"/>
      <c r="F22" s="965"/>
      <c r="G22" s="959" t="s">
        <v>254</v>
      </c>
      <c r="H22" s="207"/>
      <c r="I22" s="207"/>
      <c r="J22" s="207"/>
      <c r="K22" s="207"/>
      <c r="L22" s="207"/>
      <c r="M22" s="207"/>
      <c r="N22" s="207"/>
      <c r="O22" s="208"/>
      <c r="P22" s="924" t="s">
        <v>623</v>
      </c>
      <c r="Q22" s="207"/>
      <c r="R22" s="207"/>
      <c r="S22" s="207"/>
      <c r="T22" s="207"/>
      <c r="U22" s="207"/>
      <c r="V22" s="208"/>
      <c r="W22" s="924" t="s">
        <v>624</v>
      </c>
      <c r="X22" s="207"/>
      <c r="Y22" s="207"/>
      <c r="Z22" s="207"/>
      <c r="AA22" s="207"/>
      <c r="AB22" s="207"/>
      <c r="AC22" s="208"/>
      <c r="AD22" s="924" t="s">
        <v>253</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25.5" hidden="1" customHeight="1" x14ac:dyDescent="0.15">
      <c r="A23" s="966"/>
      <c r="B23" s="967"/>
      <c r="C23" s="967"/>
      <c r="D23" s="967"/>
      <c r="E23" s="967"/>
      <c r="F23" s="968"/>
      <c r="G23" s="960" t="s">
        <v>638</v>
      </c>
      <c r="H23" s="961"/>
      <c r="I23" s="961"/>
      <c r="J23" s="961"/>
      <c r="K23" s="961"/>
      <c r="L23" s="961"/>
      <c r="M23" s="961"/>
      <c r="N23" s="961"/>
      <c r="O23" s="962"/>
      <c r="P23" s="910"/>
      <c r="Q23" s="911"/>
      <c r="R23" s="911"/>
      <c r="S23" s="911"/>
      <c r="T23" s="911"/>
      <c r="U23" s="911"/>
      <c r="V23" s="925"/>
      <c r="W23" s="910"/>
      <c r="X23" s="911"/>
      <c r="Y23" s="911"/>
      <c r="Z23" s="911"/>
      <c r="AA23" s="911"/>
      <c r="AB23" s="911"/>
      <c r="AC23" s="925"/>
      <c r="AD23" s="973" t="s">
        <v>691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t="s">
        <v>639</v>
      </c>
      <c r="H24" s="927"/>
      <c r="I24" s="927"/>
      <c r="J24" s="927"/>
      <c r="K24" s="927"/>
      <c r="L24" s="927"/>
      <c r="M24" s="927"/>
      <c r="N24" s="927"/>
      <c r="O24" s="928"/>
      <c r="P24" s="643"/>
      <c r="Q24" s="644"/>
      <c r="R24" s="644"/>
      <c r="S24" s="644"/>
      <c r="T24" s="644"/>
      <c r="U24" s="644"/>
      <c r="V24" s="645"/>
      <c r="W24" s="643"/>
      <c r="X24" s="644"/>
      <c r="Y24" s="644"/>
      <c r="Z24" s="644"/>
      <c r="AA24" s="644"/>
      <c r="AB24" s="644"/>
      <c r="AC24" s="64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t="s">
        <v>640</v>
      </c>
      <c r="H25" s="927"/>
      <c r="I25" s="927"/>
      <c r="J25" s="927"/>
      <c r="K25" s="927"/>
      <c r="L25" s="927"/>
      <c r="M25" s="927"/>
      <c r="N25" s="927"/>
      <c r="O25" s="928"/>
      <c r="P25" s="643"/>
      <c r="Q25" s="644"/>
      <c r="R25" s="644"/>
      <c r="S25" s="644"/>
      <c r="T25" s="644"/>
      <c r="U25" s="644"/>
      <c r="V25" s="645"/>
      <c r="W25" s="643"/>
      <c r="X25" s="644"/>
      <c r="Y25" s="644"/>
      <c r="Z25" s="644"/>
      <c r="AA25" s="644"/>
      <c r="AB25" s="644"/>
      <c r="AC25" s="64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t="s">
        <v>641</v>
      </c>
      <c r="H26" s="927"/>
      <c r="I26" s="927"/>
      <c r="J26" s="927"/>
      <c r="K26" s="927"/>
      <c r="L26" s="927"/>
      <c r="M26" s="927"/>
      <c r="N26" s="927"/>
      <c r="O26" s="928"/>
      <c r="P26" s="643"/>
      <c r="Q26" s="644"/>
      <c r="R26" s="644"/>
      <c r="S26" s="644"/>
      <c r="T26" s="644"/>
      <c r="U26" s="644"/>
      <c r="V26" s="645"/>
      <c r="W26" s="643"/>
      <c r="X26" s="644"/>
      <c r="Y26" s="644"/>
      <c r="Z26" s="644"/>
      <c r="AA26" s="644"/>
      <c r="AB26" s="644"/>
      <c r="AC26" s="64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43"/>
      <c r="Q27" s="644"/>
      <c r="R27" s="644"/>
      <c r="S27" s="644"/>
      <c r="T27" s="644"/>
      <c r="U27" s="644"/>
      <c r="V27" s="645"/>
      <c r="W27" s="643"/>
      <c r="X27" s="644"/>
      <c r="Y27" s="644"/>
      <c r="Z27" s="644"/>
      <c r="AA27" s="644"/>
      <c r="AB27" s="644"/>
      <c r="AC27" s="64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258</v>
      </c>
      <c r="H28" s="930"/>
      <c r="I28" s="930"/>
      <c r="J28" s="930"/>
      <c r="K28" s="930"/>
      <c r="L28" s="930"/>
      <c r="M28" s="930"/>
      <c r="N28" s="930"/>
      <c r="O28" s="931"/>
      <c r="P28" s="864" t="e">
        <f>P29-SUM(P23:P27)</f>
        <v>#VALUE!</v>
      </c>
      <c r="Q28" s="865"/>
      <c r="R28" s="865"/>
      <c r="S28" s="865"/>
      <c r="T28" s="865"/>
      <c r="U28" s="865"/>
      <c r="V28" s="866"/>
      <c r="W28" s="864" t="e">
        <f>W29-SUM(W23:W27)</f>
        <v>#VALUE!</v>
      </c>
      <c r="X28" s="865"/>
      <c r="Y28" s="865"/>
      <c r="Z28" s="865"/>
      <c r="AA28" s="865"/>
      <c r="AB28" s="865"/>
      <c r="AC28" s="86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255</v>
      </c>
      <c r="H29" s="933"/>
      <c r="I29" s="933"/>
      <c r="J29" s="933"/>
      <c r="K29" s="933"/>
      <c r="L29" s="933"/>
      <c r="M29" s="933"/>
      <c r="N29" s="933"/>
      <c r="O29" s="934"/>
      <c r="P29" s="643" t="str">
        <f>AK13</f>
        <v>-</v>
      </c>
      <c r="Q29" s="644"/>
      <c r="R29" s="644"/>
      <c r="S29" s="644"/>
      <c r="T29" s="644"/>
      <c r="U29" s="644"/>
      <c r="V29" s="645"/>
      <c r="W29" s="942" t="str">
        <f>AR13</f>
        <v>-</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7" t="s">
        <v>270</v>
      </c>
      <c r="B30" s="848"/>
      <c r="C30" s="848"/>
      <c r="D30" s="848"/>
      <c r="E30" s="848"/>
      <c r="F30" s="849"/>
      <c r="G30" s="761" t="s">
        <v>145</v>
      </c>
      <c r="H30" s="762"/>
      <c r="I30" s="762"/>
      <c r="J30" s="762"/>
      <c r="K30" s="762"/>
      <c r="L30" s="762"/>
      <c r="M30" s="762"/>
      <c r="N30" s="762"/>
      <c r="O30" s="763"/>
      <c r="P30" s="843" t="s">
        <v>58</v>
      </c>
      <c r="Q30" s="762"/>
      <c r="R30" s="762"/>
      <c r="S30" s="762"/>
      <c r="T30" s="762"/>
      <c r="U30" s="762"/>
      <c r="V30" s="762"/>
      <c r="W30" s="762"/>
      <c r="X30" s="763"/>
      <c r="Y30" s="840"/>
      <c r="Z30" s="841"/>
      <c r="AA30" s="842"/>
      <c r="AB30" s="844" t="s">
        <v>11</v>
      </c>
      <c r="AC30" s="845"/>
      <c r="AD30" s="846"/>
      <c r="AE30" s="844" t="s">
        <v>308</v>
      </c>
      <c r="AF30" s="845"/>
      <c r="AG30" s="845"/>
      <c r="AH30" s="846"/>
      <c r="AI30" s="905" t="s">
        <v>330</v>
      </c>
      <c r="AJ30" s="905"/>
      <c r="AK30" s="905"/>
      <c r="AL30" s="844"/>
      <c r="AM30" s="905" t="s">
        <v>427</v>
      </c>
      <c r="AN30" s="905"/>
      <c r="AO30" s="905"/>
      <c r="AP30" s="844"/>
      <c r="AQ30" s="755" t="s">
        <v>184</v>
      </c>
      <c r="AR30" s="756"/>
      <c r="AS30" s="756"/>
      <c r="AT30" s="757"/>
      <c r="AU30" s="762" t="s">
        <v>133</v>
      </c>
      <c r="AV30" s="762"/>
      <c r="AW30" s="762"/>
      <c r="AX30" s="90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6"/>
      <c r="AJ31" s="906"/>
      <c r="AK31" s="906"/>
      <c r="AL31" s="392"/>
      <c r="AM31" s="906"/>
      <c r="AN31" s="906"/>
      <c r="AO31" s="906"/>
      <c r="AP31" s="392"/>
      <c r="AQ31" s="235" t="s">
        <v>637</v>
      </c>
      <c r="AR31" s="186"/>
      <c r="AS31" s="121" t="s">
        <v>185</v>
      </c>
      <c r="AT31" s="122"/>
      <c r="AU31" s="185" t="s">
        <v>692</v>
      </c>
      <c r="AV31" s="185"/>
      <c r="AW31" s="377" t="s">
        <v>175</v>
      </c>
      <c r="AX31" s="378"/>
    </row>
    <row r="32" spans="1:50" ht="23.25" customHeight="1" x14ac:dyDescent="0.15">
      <c r="A32" s="382"/>
      <c r="B32" s="380"/>
      <c r="C32" s="380"/>
      <c r="D32" s="380"/>
      <c r="E32" s="380"/>
      <c r="F32" s="381"/>
      <c r="G32" s="548" t="s">
        <v>697</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v>127329</v>
      </c>
      <c r="AF32" s="204"/>
      <c r="AG32" s="204"/>
      <c r="AH32" s="204"/>
      <c r="AI32" s="203">
        <v>125611</v>
      </c>
      <c r="AJ32" s="204"/>
      <c r="AK32" s="204"/>
      <c r="AL32" s="204"/>
      <c r="AM32" s="203">
        <v>131156</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v>120460</v>
      </c>
      <c r="AF33" s="204"/>
      <c r="AG33" s="204"/>
      <c r="AH33" s="204"/>
      <c r="AI33" s="203">
        <v>127329</v>
      </c>
      <c r="AJ33" s="204"/>
      <c r="AK33" s="204"/>
      <c r="AL33" s="204"/>
      <c r="AM33" s="203">
        <v>125611</v>
      </c>
      <c r="AN33" s="204"/>
      <c r="AO33" s="204"/>
      <c r="AP33" s="204"/>
      <c r="AQ33" s="321" t="s">
        <v>637</v>
      </c>
      <c r="AR33" s="193"/>
      <c r="AS33" s="193"/>
      <c r="AT33" s="322"/>
      <c r="AU33" s="204" t="s">
        <v>692</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94.6</v>
      </c>
      <c r="AF34" s="204"/>
      <c r="AG34" s="204"/>
      <c r="AH34" s="204"/>
      <c r="AI34" s="203">
        <v>101.4</v>
      </c>
      <c r="AJ34" s="204"/>
      <c r="AK34" s="204"/>
      <c r="AL34" s="204"/>
      <c r="AM34" s="203">
        <v>95.8</v>
      </c>
      <c r="AN34" s="204"/>
      <c r="AO34" s="204"/>
      <c r="AP34" s="204"/>
      <c r="AQ34" s="321" t="s">
        <v>637</v>
      </c>
      <c r="AR34" s="193"/>
      <c r="AS34" s="193"/>
      <c r="AT34" s="322"/>
      <c r="AU34" s="204" t="s">
        <v>637</v>
      </c>
      <c r="AV34" s="204"/>
      <c r="AW34" s="204"/>
      <c r="AX34" s="206"/>
    </row>
    <row r="35" spans="1:51" ht="23.25" customHeight="1" x14ac:dyDescent="0.15">
      <c r="A35" s="213" t="s">
        <v>298</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270</v>
      </c>
      <c r="B37" s="759"/>
      <c r="C37" s="759"/>
      <c r="D37" s="759"/>
      <c r="E37" s="759"/>
      <c r="F37" s="760"/>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90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3</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270</v>
      </c>
      <c r="B44" s="759"/>
      <c r="C44" s="759"/>
      <c r="D44" s="759"/>
      <c r="E44" s="759"/>
      <c r="F44" s="760"/>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90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v>3</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15" t="s">
        <v>133</v>
      </c>
      <c r="AV51" s="915"/>
      <c r="AW51" s="915"/>
      <c r="AX51" s="91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v>3</v>
      </c>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15" t="s">
        <v>133</v>
      </c>
      <c r="AV58" s="915"/>
      <c r="AW58" s="915"/>
      <c r="AX58" s="91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v>3</v>
      </c>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6"/>
      <c r="AF77" s="877"/>
      <c r="AG77" s="877"/>
      <c r="AH77" s="877"/>
      <c r="AI77" s="876"/>
      <c r="AJ77" s="877"/>
      <c r="AK77" s="877"/>
      <c r="AL77" s="877"/>
      <c r="AM77" s="876"/>
      <c r="AN77" s="877"/>
      <c r="AO77" s="877"/>
      <c r="AP77" s="877"/>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8"/>
      <c r="AY79">
        <f>COUNTIF($AR$79,"☑")</f>
        <v>0</v>
      </c>
    </row>
    <row r="80" spans="1:51" ht="18.75" hidden="1" customHeight="1" x14ac:dyDescent="0.15">
      <c r="A80" s="850"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1"/>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1"/>
      <c r="B82" s="511"/>
      <c r="C82" s="409"/>
      <c r="D82" s="409"/>
      <c r="E82" s="409"/>
      <c r="F82" s="410"/>
      <c r="G82" s="664"/>
      <c r="H82" s="664"/>
      <c r="I82" s="664"/>
      <c r="J82" s="664"/>
      <c r="K82" s="664"/>
      <c r="L82" s="664"/>
      <c r="M82" s="664"/>
      <c r="N82" s="664"/>
      <c r="O82" s="664"/>
      <c r="P82" s="664"/>
      <c r="Q82" s="664"/>
      <c r="R82" s="664"/>
      <c r="S82" s="664"/>
      <c r="T82" s="664"/>
      <c r="U82" s="664"/>
      <c r="V82" s="664"/>
      <c r="W82" s="664"/>
      <c r="X82" s="664"/>
      <c r="Y82" s="664"/>
      <c r="Z82" s="664"/>
      <c r="AA82" s="665"/>
      <c r="AB82" s="870"/>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1"/>
      <c r="AY82">
        <f t="shared" ref="AY82:AY89" si="10">$AY$80</f>
        <v>0</v>
      </c>
    </row>
    <row r="83" spans="1:60" ht="22.5" hidden="1" customHeight="1" x14ac:dyDescent="0.15">
      <c r="A83" s="851"/>
      <c r="B83" s="511"/>
      <c r="C83" s="409"/>
      <c r="D83" s="409"/>
      <c r="E83" s="409"/>
      <c r="F83" s="410"/>
      <c r="G83" s="666"/>
      <c r="H83" s="666"/>
      <c r="I83" s="666"/>
      <c r="J83" s="666"/>
      <c r="K83" s="666"/>
      <c r="L83" s="666"/>
      <c r="M83" s="666"/>
      <c r="N83" s="666"/>
      <c r="O83" s="666"/>
      <c r="P83" s="666"/>
      <c r="Q83" s="666"/>
      <c r="R83" s="666"/>
      <c r="S83" s="666"/>
      <c r="T83" s="666"/>
      <c r="U83" s="666"/>
      <c r="V83" s="666"/>
      <c r="W83" s="666"/>
      <c r="X83" s="666"/>
      <c r="Y83" s="666"/>
      <c r="Z83" s="666"/>
      <c r="AA83" s="667"/>
      <c r="AB83" s="872"/>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3"/>
      <c r="AY83">
        <f t="shared" si="10"/>
        <v>0</v>
      </c>
    </row>
    <row r="84" spans="1:60" ht="19.5" hidden="1" customHeight="1" x14ac:dyDescent="0.15">
      <c r="A84" s="851"/>
      <c r="B84" s="512"/>
      <c r="C84" s="513"/>
      <c r="D84" s="513"/>
      <c r="E84" s="513"/>
      <c r="F84" s="514"/>
      <c r="G84" s="668"/>
      <c r="H84" s="668"/>
      <c r="I84" s="668"/>
      <c r="J84" s="668"/>
      <c r="K84" s="668"/>
      <c r="L84" s="668"/>
      <c r="M84" s="668"/>
      <c r="N84" s="668"/>
      <c r="O84" s="668"/>
      <c r="P84" s="668"/>
      <c r="Q84" s="668"/>
      <c r="R84" s="668"/>
      <c r="S84" s="668"/>
      <c r="T84" s="668"/>
      <c r="U84" s="668"/>
      <c r="V84" s="668"/>
      <c r="W84" s="668"/>
      <c r="X84" s="668"/>
      <c r="Y84" s="668"/>
      <c r="Z84" s="668"/>
      <c r="AA84" s="669"/>
      <c r="AB84" s="874"/>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5"/>
      <c r="AY84">
        <f t="shared" si="10"/>
        <v>0</v>
      </c>
    </row>
    <row r="85" spans="1:60" ht="18.75" hidden="1" customHeight="1" x14ac:dyDescent="0.15">
      <c r="A85" s="851"/>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1"/>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1"/>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1"/>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1"/>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1"/>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51"/>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1"/>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1"/>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1"/>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1"/>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1"/>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1"/>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1" t="s">
        <v>13</v>
      </c>
      <c r="Z99" s="882"/>
      <c r="AA99" s="883"/>
      <c r="AB99" s="878" t="s">
        <v>14</v>
      </c>
      <c r="AC99" s="879"/>
      <c r="AD99" s="880"/>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0"/>
      <c r="Z100" s="841"/>
      <c r="AA100" s="842"/>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7.7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45671</v>
      </c>
      <c r="AF101" s="267"/>
      <c r="AG101" s="267"/>
      <c r="AH101" s="267"/>
      <c r="AI101" s="267">
        <v>44702</v>
      </c>
      <c r="AJ101" s="267"/>
      <c r="AK101" s="267"/>
      <c r="AL101" s="267"/>
      <c r="AM101" s="267">
        <v>39447</v>
      </c>
      <c r="AN101" s="267"/>
      <c r="AO101" s="267"/>
      <c r="AP101" s="267"/>
      <c r="AQ101" s="267" t="s">
        <v>663</v>
      </c>
      <c r="AR101" s="267"/>
      <c r="AS101" s="267"/>
      <c r="AT101" s="267"/>
      <c r="AU101" s="203" t="s">
        <v>663</v>
      </c>
      <c r="AV101" s="204"/>
      <c r="AW101" s="204"/>
      <c r="AX101" s="206"/>
    </row>
    <row r="102" spans="1:60" ht="27.7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44205</v>
      </c>
      <c r="AF102" s="267"/>
      <c r="AG102" s="267"/>
      <c r="AH102" s="267"/>
      <c r="AI102" s="267">
        <v>45671</v>
      </c>
      <c r="AJ102" s="267"/>
      <c r="AK102" s="267"/>
      <c r="AL102" s="267"/>
      <c r="AM102" s="267">
        <v>44702</v>
      </c>
      <c r="AN102" s="267"/>
      <c r="AO102" s="267"/>
      <c r="AP102" s="267"/>
      <c r="AQ102" s="267" t="s">
        <v>692</v>
      </c>
      <c r="AR102" s="267"/>
      <c r="AS102" s="267"/>
      <c r="AT102" s="267"/>
      <c r="AU102" s="210" t="s">
        <v>663</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41.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637</v>
      </c>
      <c r="AC116" s="447"/>
      <c r="AD116" s="448"/>
      <c r="AE116" s="267" t="s">
        <v>637</v>
      </c>
      <c r="AF116" s="267"/>
      <c r="AG116" s="267"/>
      <c r="AH116" s="267"/>
      <c r="AI116" s="267" t="s">
        <v>637</v>
      </c>
      <c r="AJ116" s="267"/>
      <c r="AK116" s="267"/>
      <c r="AL116" s="267"/>
      <c r="AM116" s="267" t="s">
        <v>663</v>
      </c>
      <c r="AN116" s="267"/>
      <c r="AO116" s="267"/>
      <c r="AP116" s="267"/>
      <c r="AQ116" s="203" t="s">
        <v>663</v>
      </c>
      <c r="AR116" s="204"/>
      <c r="AS116" s="204"/>
      <c r="AT116" s="204"/>
      <c r="AU116" s="204"/>
      <c r="AV116" s="204"/>
      <c r="AW116" s="204"/>
      <c r="AX116" s="206"/>
    </row>
    <row r="117" spans="1:51" ht="41.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324</v>
      </c>
      <c r="AC117" s="457"/>
      <c r="AD117" s="458"/>
      <c r="AE117" s="535" t="s">
        <v>637</v>
      </c>
      <c r="AF117" s="535"/>
      <c r="AG117" s="535"/>
      <c r="AH117" s="535"/>
      <c r="AI117" s="535" t="s">
        <v>637</v>
      </c>
      <c r="AJ117" s="535"/>
      <c r="AK117" s="535"/>
      <c r="AL117" s="535"/>
      <c r="AM117" s="535" t="s">
        <v>663</v>
      </c>
      <c r="AN117" s="535"/>
      <c r="AO117" s="535"/>
      <c r="AP117" s="535"/>
      <c r="AQ117" s="535" t="s">
        <v>663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2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7"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7"/>
      <c r="Z127" s="918"/>
      <c r="AA127" s="91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643</v>
      </c>
      <c r="AC134" s="191"/>
      <c r="AD134" s="191"/>
      <c r="AE134" s="192">
        <v>909</v>
      </c>
      <c r="AF134" s="193"/>
      <c r="AG134" s="193"/>
      <c r="AH134" s="193"/>
      <c r="AI134" s="192">
        <v>845</v>
      </c>
      <c r="AJ134" s="193"/>
      <c r="AK134" s="193"/>
      <c r="AL134" s="193"/>
      <c r="AM134" s="192">
        <v>802</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643</v>
      </c>
      <c r="AC135" s="199"/>
      <c r="AD135" s="199"/>
      <c r="AE135" s="192">
        <v>948</v>
      </c>
      <c r="AF135" s="193"/>
      <c r="AG135" s="193"/>
      <c r="AH135" s="193"/>
      <c r="AI135" s="192">
        <v>919</v>
      </c>
      <c r="AJ135" s="193"/>
      <c r="AK135" s="193"/>
      <c r="AL135" s="193"/>
      <c r="AM135" s="192">
        <v>889</v>
      </c>
      <c r="AN135" s="193"/>
      <c r="AO135" s="193"/>
      <c r="AP135" s="193"/>
      <c r="AQ135" s="192" t="s">
        <v>637</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637</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651</v>
      </c>
      <c r="H138" s="93"/>
      <c r="I138" s="93"/>
      <c r="J138" s="93"/>
      <c r="K138" s="93"/>
      <c r="L138" s="93"/>
      <c r="M138" s="93"/>
      <c r="N138" s="93"/>
      <c r="O138" s="93"/>
      <c r="P138" s="93"/>
      <c r="Q138" s="93"/>
      <c r="R138" s="93"/>
      <c r="S138" s="93"/>
      <c r="T138" s="93"/>
      <c r="U138" s="93"/>
      <c r="V138" s="93"/>
      <c r="W138" s="93"/>
      <c r="X138" s="94"/>
      <c r="Y138" s="187" t="s">
        <v>199</v>
      </c>
      <c r="Z138" s="188"/>
      <c r="AA138" s="189"/>
      <c r="AB138" s="190" t="s">
        <v>643</v>
      </c>
      <c r="AC138" s="191"/>
      <c r="AD138" s="191"/>
      <c r="AE138" s="192">
        <v>127329</v>
      </c>
      <c r="AF138" s="193"/>
      <c r="AG138" s="193"/>
      <c r="AH138" s="193"/>
      <c r="AI138" s="192">
        <v>125611</v>
      </c>
      <c r="AJ138" s="193"/>
      <c r="AK138" s="193"/>
      <c r="AL138" s="193"/>
      <c r="AM138" s="192">
        <v>131156</v>
      </c>
      <c r="AN138" s="193"/>
      <c r="AO138" s="193"/>
      <c r="AP138" s="193"/>
      <c r="AQ138" s="192" t="s">
        <v>637</v>
      </c>
      <c r="AR138" s="193"/>
      <c r="AS138" s="193"/>
      <c r="AT138" s="193"/>
      <c r="AU138" s="192" t="s">
        <v>637</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643</v>
      </c>
      <c r="AC139" s="199"/>
      <c r="AD139" s="199"/>
      <c r="AE139" s="192">
        <v>119255</v>
      </c>
      <c r="AF139" s="193"/>
      <c r="AG139" s="193"/>
      <c r="AH139" s="193"/>
      <c r="AI139" s="192">
        <v>118050</v>
      </c>
      <c r="AJ139" s="193"/>
      <c r="AK139" s="193"/>
      <c r="AL139" s="193"/>
      <c r="AM139" s="192">
        <v>116846</v>
      </c>
      <c r="AN139" s="193"/>
      <c r="AO139" s="193"/>
      <c r="AP139" s="193"/>
      <c r="AQ139" s="192" t="s">
        <v>637</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9.25" customHeight="1" x14ac:dyDescent="0.15">
      <c r="A188" s="175"/>
      <c r="B188" s="172"/>
      <c r="C188" s="166"/>
      <c r="D188" s="172"/>
      <c r="E188" s="113" t="s">
        <v>664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9.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22"/>
      <c r="E430" s="160" t="s">
        <v>317</v>
      </c>
      <c r="F430" s="884"/>
      <c r="G430" s="885" t="s">
        <v>204</v>
      </c>
      <c r="H430" s="111"/>
      <c r="I430" s="111"/>
      <c r="J430" s="886" t="s">
        <v>637</v>
      </c>
      <c r="K430" s="887"/>
      <c r="L430" s="887"/>
      <c r="M430" s="887"/>
      <c r="N430" s="887"/>
      <c r="O430" s="887"/>
      <c r="P430" s="887"/>
      <c r="Q430" s="887"/>
      <c r="R430" s="887"/>
      <c r="S430" s="887"/>
      <c r="T430" s="888"/>
      <c r="U430" s="572" t="s">
        <v>665</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9"/>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637</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637</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637</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637</v>
      </c>
      <c r="AF437" s="186"/>
      <c r="AG437" s="121" t="s">
        <v>185</v>
      </c>
      <c r="AH437" s="122"/>
      <c r="AI437" s="320"/>
      <c r="AJ437" s="320"/>
      <c r="AK437" s="320"/>
      <c r="AL437" s="142"/>
      <c r="AM437" s="320"/>
      <c r="AN437" s="320"/>
      <c r="AO437" s="320"/>
      <c r="AP437" s="142"/>
      <c r="AQ437" s="235" t="s">
        <v>637</v>
      </c>
      <c r="AR437" s="186"/>
      <c r="AS437" s="121" t="s">
        <v>185</v>
      </c>
      <c r="AT437" s="122"/>
      <c r="AU437" s="186" t="s">
        <v>637</v>
      </c>
      <c r="AV437" s="186"/>
      <c r="AW437" s="121" t="s">
        <v>175</v>
      </c>
      <c r="AX437" s="181"/>
      <c r="AY437">
        <f>$AY$436</f>
        <v>1</v>
      </c>
    </row>
    <row r="438" spans="1:51" ht="23.25" hidden="1" customHeight="1" x14ac:dyDescent="0.15">
      <c r="A438" s="175"/>
      <c r="B438" s="172"/>
      <c r="C438" s="166"/>
      <c r="D438" s="172"/>
      <c r="E438" s="323"/>
      <c r="F438" s="324"/>
      <c r="G438" s="92" t="s">
        <v>637</v>
      </c>
      <c r="H438" s="93"/>
      <c r="I438" s="93"/>
      <c r="J438" s="93"/>
      <c r="K438" s="93"/>
      <c r="L438" s="93"/>
      <c r="M438" s="93"/>
      <c r="N438" s="93"/>
      <c r="O438" s="93"/>
      <c r="P438" s="93"/>
      <c r="Q438" s="93"/>
      <c r="R438" s="93"/>
      <c r="S438" s="93"/>
      <c r="T438" s="93"/>
      <c r="U438" s="93"/>
      <c r="V438" s="93"/>
      <c r="W438" s="93"/>
      <c r="X438" s="94"/>
      <c r="Y438" s="187" t="s">
        <v>12</v>
      </c>
      <c r="Z438" s="188"/>
      <c r="AA438" s="189"/>
      <c r="AB438" s="199" t="s">
        <v>637</v>
      </c>
      <c r="AC438" s="199"/>
      <c r="AD438" s="199"/>
      <c r="AE438" s="321" t="s">
        <v>637</v>
      </c>
      <c r="AF438" s="193"/>
      <c r="AG438" s="193"/>
      <c r="AH438" s="193"/>
      <c r="AI438" s="321" t="s">
        <v>637</v>
      </c>
      <c r="AJ438" s="193"/>
      <c r="AK438" s="193"/>
      <c r="AL438" s="193"/>
      <c r="AM438" s="321"/>
      <c r="AN438" s="193"/>
      <c r="AO438" s="193"/>
      <c r="AP438" s="322"/>
      <c r="AQ438" s="321" t="s">
        <v>637</v>
      </c>
      <c r="AR438" s="193"/>
      <c r="AS438" s="193"/>
      <c r="AT438" s="322"/>
      <c r="AU438" s="193" t="s">
        <v>637</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637</v>
      </c>
      <c r="AC439" s="191"/>
      <c r="AD439" s="191"/>
      <c r="AE439" s="321" t="s">
        <v>637</v>
      </c>
      <c r="AF439" s="193"/>
      <c r="AG439" s="193"/>
      <c r="AH439" s="322"/>
      <c r="AI439" s="321" t="s">
        <v>637</v>
      </c>
      <c r="AJ439" s="193"/>
      <c r="AK439" s="193"/>
      <c r="AL439" s="193"/>
      <c r="AM439" s="321"/>
      <c r="AN439" s="193"/>
      <c r="AO439" s="193"/>
      <c r="AP439" s="322"/>
      <c r="AQ439" s="321" t="s">
        <v>637</v>
      </c>
      <c r="AR439" s="193"/>
      <c r="AS439" s="193"/>
      <c r="AT439" s="322"/>
      <c r="AU439" s="193" t="s">
        <v>637</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t="s">
        <v>637</v>
      </c>
      <c r="AF440" s="193"/>
      <c r="AG440" s="193"/>
      <c r="AH440" s="322"/>
      <c r="AI440" s="321" t="s">
        <v>637</v>
      </c>
      <c r="AJ440" s="193"/>
      <c r="AK440" s="193"/>
      <c r="AL440" s="193"/>
      <c r="AM440" s="321"/>
      <c r="AN440" s="193"/>
      <c r="AO440" s="193"/>
      <c r="AP440" s="322"/>
      <c r="AQ440" s="321" t="s">
        <v>637</v>
      </c>
      <c r="AR440" s="193"/>
      <c r="AS440" s="193"/>
      <c r="AT440" s="322"/>
      <c r="AU440" s="193" t="s">
        <v>637</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637</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637</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637</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687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5" t="s">
        <v>204</v>
      </c>
      <c r="H484" s="111"/>
      <c r="I484" s="111"/>
      <c r="J484" s="886"/>
      <c r="K484" s="887"/>
      <c r="L484" s="887"/>
      <c r="M484" s="887"/>
      <c r="N484" s="887"/>
      <c r="O484" s="887"/>
      <c r="P484" s="887"/>
      <c r="Q484" s="887"/>
      <c r="R484" s="887"/>
      <c r="S484" s="887"/>
      <c r="T484" s="888"/>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9"/>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5" t="s">
        <v>204</v>
      </c>
      <c r="H538" s="111"/>
      <c r="I538" s="111"/>
      <c r="J538" s="886"/>
      <c r="K538" s="887"/>
      <c r="L538" s="887"/>
      <c r="M538" s="887"/>
      <c r="N538" s="887"/>
      <c r="O538" s="887"/>
      <c r="P538" s="887"/>
      <c r="Q538" s="887"/>
      <c r="R538" s="887"/>
      <c r="S538" s="887"/>
      <c r="T538" s="888"/>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9"/>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5" t="s">
        <v>204</v>
      </c>
      <c r="H592" s="111"/>
      <c r="I592" s="111"/>
      <c r="J592" s="886"/>
      <c r="K592" s="887"/>
      <c r="L592" s="887"/>
      <c r="M592" s="887"/>
      <c r="N592" s="887"/>
      <c r="O592" s="887"/>
      <c r="P592" s="887"/>
      <c r="Q592" s="887"/>
      <c r="R592" s="887"/>
      <c r="S592" s="887"/>
      <c r="T592" s="888"/>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9"/>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5" t="s">
        <v>204</v>
      </c>
      <c r="H646" s="111"/>
      <c r="I646" s="111"/>
      <c r="J646" s="886"/>
      <c r="K646" s="887"/>
      <c r="L646" s="887"/>
      <c r="M646" s="887"/>
      <c r="N646" s="887"/>
      <c r="O646" s="887"/>
      <c r="P646" s="887"/>
      <c r="Q646" s="887"/>
      <c r="R646" s="887"/>
      <c r="S646" s="887"/>
      <c r="T646" s="888"/>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9"/>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9" t="s">
        <v>30</v>
      </c>
      <c r="AH701" s="361"/>
      <c r="AI701" s="361"/>
      <c r="AJ701" s="361"/>
      <c r="AK701" s="361"/>
      <c r="AL701" s="361"/>
      <c r="AM701" s="361"/>
      <c r="AN701" s="361"/>
      <c r="AO701" s="361"/>
      <c r="AP701" s="361"/>
      <c r="AQ701" s="361"/>
      <c r="AR701" s="361"/>
      <c r="AS701" s="361"/>
      <c r="AT701" s="361"/>
      <c r="AU701" s="361"/>
      <c r="AV701" s="361"/>
      <c r="AW701" s="361"/>
      <c r="AX701" s="810"/>
    </row>
    <row r="702" spans="1:51" ht="62.25" customHeight="1" x14ac:dyDescent="0.15">
      <c r="A702" s="856" t="s">
        <v>139</v>
      </c>
      <c r="B702" s="857"/>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659</v>
      </c>
      <c r="AE702" s="327"/>
      <c r="AF702" s="327"/>
      <c r="AG702" s="364" t="s">
        <v>666</v>
      </c>
      <c r="AH702" s="365"/>
      <c r="AI702" s="365"/>
      <c r="AJ702" s="365"/>
      <c r="AK702" s="365"/>
      <c r="AL702" s="365"/>
      <c r="AM702" s="365"/>
      <c r="AN702" s="365"/>
      <c r="AO702" s="365"/>
      <c r="AP702" s="365"/>
      <c r="AQ702" s="365"/>
      <c r="AR702" s="365"/>
      <c r="AS702" s="365"/>
      <c r="AT702" s="365"/>
      <c r="AU702" s="365"/>
      <c r="AV702" s="365"/>
      <c r="AW702" s="365"/>
      <c r="AX702" s="366"/>
    </row>
    <row r="703" spans="1:51" ht="57.75" customHeight="1" x14ac:dyDescent="0.15">
      <c r="A703" s="858"/>
      <c r="B703" s="859"/>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1"/>
      <c r="AD703" s="307" t="s">
        <v>659</v>
      </c>
      <c r="AE703" s="308"/>
      <c r="AF703" s="308"/>
      <c r="AG703" s="89" t="s">
        <v>667</v>
      </c>
      <c r="AH703" s="90"/>
      <c r="AI703" s="90"/>
      <c r="AJ703" s="90"/>
      <c r="AK703" s="90"/>
      <c r="AL703" s="90"/>
      <c r="AM703" s="90"/>
      <c r="AN703" s="90"/>
      <c r="AO703" s="90"/>
      <c r="AP703" s="90"/>
      <c r="AQ703" s="90"/>
      <c r="AR703" s="90"/>
      <c r="AS703" s="90"/>
      <c r="AT703" s="90"/>
      <c r="AU703" s="90"/>
      <c r="AV703" s="90"/>
      <c r="AW703" s="90"/>
      <c r="AX703" s="91"/>
    </row>
    <row r="704" spans="1:51" ht="33" customHeight="1" x14ac:dyDescent="0.15">
      <c r="A704" s="860"/>
      <c r="B704" s="861"/>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659</v>
      </c>
      <c r="AE704" s="771"/>
      <c r="AF704" s="771"/>
      <c r="AG704" s="153" t="s">
        <v>668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6" t="s">
        <v>38</v>
      </c>
      <c r="B705" s="627"/>
      <c r="C705" s="806" t="s">
        <v>40</v>
      </c>
      <c r="D705" s="807"/>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8"/>
      <c r="AD705" s="702" t="s">
        <v>669</v>
      </c>
      <c r="AE705" s="703"/>
      <c r="AF705" s="703"/>
      <c r="AG705" s="113" t="s">
        <v>665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2"/>
      <c r="D706" s="783"/>
      <c r="E706" s="718" t="s">
        <v>299</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670</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1" t="s">
        <v>670</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57.75" customHeight="1" x14ac:dyDescent="0.15">
      <c r="A708" s="628"/>
      <c r="B708" s="630"/>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7" t="s">
        <v>659</v>
      </c>
      <c r="AE708" s="588"/>
      <c r="AF708" s="588"/>
      <c r="AG708" s="730" t="s">
        <v>671</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28"/>
      <c r="B709" s="630"/>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669</v>
      </c>
      <c r="AE709" s="308"/>
      <c r="AF709" s="308"/>
      <c r="AG709" s="89" t="s">
        <v>637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669</v>
      </c>
      <c r="AE710" s="308"/>
      <c r="AF710" s="308"/>
      <c r="AG710" s="89" t="s">
        <v>637</v>
      </c>
      <c r="AH710" s="90"/>
      <c r="AI710" s="90"/>
      <c r="AJ710" s="90"/>
      <c r="AK710" s="90"/>
      <c r="AL710" s="90"/>
      <c r="AM710" s="90"/>
      <c r="AN710" s="90"/>
      <c r="AO710" s="90"/>
      <c r="AP710" s="90"/>
      <c r="AQ710" s="90"/>
      <c r="AR710" s="90"/>
      <c r="AS710" s="90"/>
      <c r="AT710" s="90"/>
      <c r="AU710" s="90"/>
      <c r="AV710" s="90"/>
      <c r="AW710" s="90"/>
      <c r="AX710" s="91"/>
    </row>
    <row r="711" spans="1:50" ht="33" customHeight="1" x14ac:dyDescent="0.15">
      <c r="A711" s="628"/>
      <c r="B711" s="630"/>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659</v>
      </c>
      <c r="AE711" s="308"/>
      <c r="AF711" s="308"/>
      <c r="AG711" s="89" t="s">
        <v>672</v>
      </c>
      <c r="AH711" s="90"/>
      <c r="AI711" s="90"/>
      <c r="AJ711" s="90"/>
      <c r="AK711" s="90"/>
      <c r="AL711" s="90"/>
      <c r="AM711" s="90"/>
      <c r="AN711" s="90"/>
      <c r="AO711" s="90"/>
      <c r="AP711" s="90"/>
      <c r="AQ711" s="90"/>
      <c r="AR711" s="90"/>
      <c r="AS711" s="90"/>
      <c r="AT711" s="90"/>
      <c r="AU711" s="90"/>
      <c r="AV711" s="90"/>
      <c r="AW711" s="90"/>
      <c r="AX711" s="91"/>
    </row>
    <row r="712" spans="1:50" ht="43.5" customHeight="1" x14ac:dyDescent="0.15">
      <c r="A712" s="628"/>
      <c r="B712" s="630"/>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70" t="s">
        <v>659</v>
      </c>
      <c r="AE712" s="771"/>
      <c r="AF712" s="771"/>
      <c r="AG712" s="795" t="s">
        <v>698</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8"/>
      <c r="B713" s="630"/>
      <c r="C713" s="938" t="s">
        <v>268</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7" t="s">
        <v>669</v>
      </c>
      <c r="AE713" s="308"/>
      <c r="AF713" s="649"/>
      <c r="AG713" s="89" t="s">
        <v>324</v>
      </c>
      <c r="AH713" s="90"/>
      <c r="AI713" s="90"/>
      <c r="AJ713" s="90"/>
      <c r="AK713" s="90"/>
      <c r="AL713" s="90"/>
      <c r="AM713" s="90"/>
      <c r="AN713" s="90"/>
      <c r="AO713" s="90"/>
      <c r="AP713" s="90"/>
      <c r="AQ713" s="90"/>
      <c r="AR713" s="90"/>
      <c r="AS713" s="90"/>
      <c r="AT713" s="90"/>
      <c r="AU713" s="90"/>
      <c r="AV713" s="90"/>
      <c r="AW713" s="90"/>
      <c r="AX713" s="91"/>
    </row>
    <row r="714" spans="1:50" ht="33"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659</v>
      </c>
      <c r="AE714" s="793"/>
      <c r="AF714" s="794"/>
      <c r="AG714" s="724" t="s">
        <v>673</v>
      </c>
      <c r="AH714" s="725"/>
      <c r="AI714" s="725"/>
      <c r="AJ714" s="725"/>
      <c r="AK714" s="725"/>
      <c r="AL714" s="725"/>
      <c r="AM714" s="725"/>
      <c r="AN714" s="725"/>
      <c r="AO714" s="725"/>
      <c r="AP714" s="725"/>
      <c r="AQ714" s="725"/>
      <c r="AR714" s="725"/>
      <c r="AS714" s="725"/>
      <c r="AT714" s="725"/>
      <c r="AU714" s="725"/>
      <c r="AV714" s="725"/>
      <c r="AW714" s="725"/>
      <c r="AX714" s="726"/>
    </row>
    <row r="715" spans="1:50" ht="34.5" customHeight="1" x14ac:dyDescent="0.15">
      <c r="A715" s="626"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87" t="s">
        <v>674</v>
      </c>
      <c r="AE715" s="588"/>
      <c r="AF715" s="642"/>
      <c r="AG715" s="730" t="s">
        <v>690</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28"/>
      <c r="B716" s="630"/>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2" t="s">
        <v>669</v>
      </c>
      <c r="AE716" s="613"/>
      <c r="AF716" s="613"/>
      <c r="AG716" s="89" t="s">
        <v>637</v>
      </c>
      <c r="AH716" s="90"/>
      <c r="AI716" s="90"/>
      <c r="AJ716" s="90"/>
      <c r="AK716" s="90"/>
      <c r="AL716" s="90"/>
      <c r="AM716" s="90"/>
      <c r="AN716" s="90"/>
      <c r="AO716" s="90"/>
      <c r="AP716" s="90"/>
      <c r="AQ716" s="90"/>
      <c r="AR716" s="90"/>
      <c r="AS716" s="90"/>
      <c r="AT716" s="90"/>
      <c r="AU716" s="90"/>
      <c r="AV716" s="90"/>
      <c r="AW716" s="90"/>
      <c r="AX716" s="91"/>
    </row>
    <row r="717" spans="1:50" ht="34.5" customHeight="1" x14ac:dyDescent="0.15">
      <c r="A717" s="628"/>
      <c r="B717" s="630"/>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674</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669</v>
      </c>
      <c r="AE718" s="308"/>
      <c r="AF718" s="308"/>
      <c r="AG718" s="115" t="s">
        <v>324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7" t="s">
        <v>669</v>
      </c>
      <c r="AE719" s="588"/>
      <c r="AF719" s="588"/>
      <c r="AG719" s="113" t="s">
        <v>688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6"/>
      <c r="B721" s="767"/>
      <c r="C721" s="278"/>
      <c r="D721" s="279"/>
      <c r="E721" s="279"/>
      <c r="F721" s="280"/>
      <c r="G721" s="269"/>
      <c r="H721" s="270"/>
      <c r="I721" s="63" t="str">
        <f>IF(OR(G721="　", G721=""), "", "-")</f>
        <v/>
      </c>
      <c r="J721" s="273"/>
      <c r="K721" s="273"/>
      <c r="L721" s="63" t="str">
        <f>IF(M721="","","-")</f>
        <v/>
      </c>
      <c r="M721" s="64"/>
      <c r="N721" s="286" t="s">
        <v>637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8"/>
      <c r="B725" s="769"/>
      <c r="C725" s="278"/>
      <c r="D725" s="279"/>
      <c r="E725" s="279"/>
      <c r="F725" s="280"/>
      <c r="G725" s="271"/>
      <c r="H725" s="272"/>
      <c r="I725" s="65" t="str">
        <f t="shared" si="113"/>
        <v/>
      </c>
      <c r="J725" s="274" t="s">
        <v>692</v>
      </c>
      <c r="K725" s="274"/>
      <c r="L725" s="65" t="str">
        <f t="shared" si="114"/>
        <v/>
      </c>
      <c r="M725" s="66"/>
      <c r="N725" s="255" t="s">
        <v>688</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47</v>
      </c>
      <c r="B726" s="787"/>
      <c r="C726" s="800" t="s">
        <v>52</v>
      </c>
      <c r="D726" s="823"/>
      <c r="E726" s="823"/>
      <c r="F726" s="824"/>
      <c r="G726" s="561" t="s">
        <v>689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8"/>
      <c r="B727" s="789"/>
      <c r="C727" s="736" t="s">
        <v>56</v>
      </c>
      <c r="D727" s="737"/>
      <c r="E727" s="737"/>
      <c r="F727" s="738"/>
      <c r="G727" s="559" t="s">
        <v>699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30" customHeight="1" thickBot="1" x14ac:dyDescent="0.2">
      <c r="A729" s="620" t="s">
        <v>661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46.5" customHeight="1" thickBot="1" x14ac:dyDescent="0.2">
      <c r="A731" s="661" t="s">
        <v>136</v>
      </c>
      <c r="B731" s="662"/>
      <c r="C731" s="662"/>
      <c r="D731" s="662"/>
      <c r="E731" s="663"/>
      <c r="F731" s="717" t="s">
        <v>701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46.5" customHeight="1" thickBot="1" x14ac:dyDescent="0.2">
      <c r="A733" s="661" t="s">
        <v>300</v>
      </c>
      <c r="B733" s="662"/>
      <c r="C733" s="662"/>
      <c r="D733" s="662"/>
      <c r="E733" s="663"/>
      <c r="F733" s="623" t="s">
        <v>702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30" customHeight="1" thickBot="1" x14ac:dyDescent="0.2">
      <c r="A735" s="778" t="s">
        <v>637</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81" t="s">
        <v>590</v>
      </c>
      <c r="B737" s="196"/>
      <c r="C737" s="196"/>
      <c r="D737" s="197"/>
      <c r="E737" s="945" t="s">
        <v>637</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6" t="s">
        <v>315</v>
      </c>
      <c r="B738" s="346"/>
      <c r="C738" s="346"/>
      <c r="D738" s="346"/>
      <c r="E738" s="945" t="s">
        <v>637</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6" t="s">
        <v>314</v>
      </c>
      <c r="B739" s="346"/>
      <c r="C739" s="346"/>
      <c r="D739" s="346"/>
      <c r="E739" s="945" t="s">
        <v>652</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6" t="s">
        <v>313</v>
      </c>
      <c r="B740" s="346"/>
      <c r="C740" s="346"/>
      <c r="D740" s="346"/>
      <c r="E740" s="945" t="s">
        <v>653</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6" t="s">
        <v>312</v>
      </c>
      <c r="B741" s="346"/>
      <c r="C741" s="346"/>
      <c r="D741" s="346"/>
      <c r="E741" s="945" t="s">
        <v>654</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6" t="s">
        <v>311</v>
      </c>
      <c r="B742" s="346"/>
      <c r="C742" s="346"/>
      <c r="D742" s="346"/>
      <c r="E742" s="945" t="s">
        <v>655</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6" t="s">
        <v>310</v>
      </c>
      <c r="B743" s="346"/>
      <c r="C743" s="346"/>
      <c r="D743" s="346"/>
      <c r="E743" s="945" t="s">
        <v>656</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6" t="s">
        <v>309</v>
      </c>
      <c r="B744" s="346"/>
      <c r="C744" s="346"/>
      <c r="D744" s="346"/>
      <c r="E744" s="945" t="s">
        <v>657</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6" t="s">
        <v>308</v>
      </c>
      <c r="B745" s="346"/>
      <c r="C745" s="346"/>
      <c r="D745" s="346"/>
      <c r="E745" s="982" t="s">
        <v>658</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6" t="s">
        <v>463</v>
      </c>
      <c r="B746" s="346"/>
      <c r="C746" s="346"/>
      <c r="D746" s="346"/>
      <c r="E746" s="951" t="s">
        <v>628</v>
      </c>
      <c r="F746" s="949"/>
      <c r="G746" s="949"/>
      <c r="H746" s="85" t="str">
        <f>IF(E746="","","-")</f>
        <v>-</v>
      </c>
      <c r="I746" s="949"/>
      <c r="J746" s="949"/>
      <c r="K746" s="85" t="str">
        <f>IF(I746="","","-")</f>
        <v/>
      </c>
      <c r="L746" s="950">
        <v>420</v>
      </c>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6" t="s">
        <v>427</v>
      </c>
      <c r="B747" s="346"/>
      <c r="C747" s="346"/>
      <c r="D747" s="346"/>
      <c r="E747" s="951" t="s">
        <v>662</v>
      </c>
      <c r="F747" s="949"/>
      <c r="G747" s="949"/>
      <c r="H747" s="85" t="str">
        <f>IF(E747="","","-")</f>
        <v>-</v>
      </c>
      <c r="I747" s="949"/>
      <c r="J747" s="949"/>
      <c r="K747" s="85" t="str">
        <f>IF(I747="","","-")</f>
        <v/>
      </c>
      <c r="L747" s="950">
        <v>435</v>
      </c>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304</v>
      </c>
      <c r="B787" s="615"/>
      <c r="C787" s="615"/>
      <c r="D787" s="615"/>
      <c r="E787" s="615"/>
      <c r="F787" s="616"/>
      <c r="G787" s="578" t="s">
        <v>681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324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1"/>
    </row>
    <row r="788" spans="1:51" ht="24.75" customHeight="1" x14ac:dyDescent="0.15">
      <c r="A788" s="617"/>
      <c r="B788" s="618"/>
      <c r="C788" s="618"/>
      <c r="D788" s="618"/>
      <c r="E788" s="618"/>
      <c r="F788" s="619"/>
      <c r="G788" s="800" t="s">
        <v>17</v>
      </c>
      <c r="H788" s="656"/>
      <c r="I788" s="656"/>
      <c r="J788" s="656"/>
      <c r="K788" s="656"/>
      <c r="L788" s="655" t="s">
        <v>18</v>
      </c>
      <c r="M788" s="656"/>
      <c r="N788" s="656"/>
      <c r="O788" s="656"/>
      <c r="P788" s="656"/>
      <c r="Q788" s="656"/>
      <c r="R788" s="656"/>
      <c r="S788" s="656"/>
      <c r="T788" s="656"/>
      <c r="U788" s="656"/>
      <c r="V788" s="656"/>
      <c r="W788" s="656"/>
      <c r="X788" s="657"/>
      <c r="Y788" s="639" t="s">
        <v>19</v>
      </c>
      <c r="Z788" s="640"/>
      <c r="AA788" s="640"/>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39" t="s">
        <v>19</v>
      </c>
      <c r="AV788" s="640"/>
      <c r="AW788" s="640"/>
      <c r="AX788" s="641"/>
    </row>
    <row r="789" spans="1:51" ht="24.75" customHeight="1" x14ac:dyDescent="0.15">
      <c r="A789" s="617"/>
      <c r="B789" s="618"/>
      <c r="C789" s="618"/>
      <c r="D789" s="618"/>
      <c r="E789" s="618"/>
      <c r="F789" s="619"/>
      <c r="G789" s="658" t="s">
        <v>676</v>
      </c>
      <c r="H789" s="659"/>
      <c r="I789" s="659"/>
      <c r="J789" s="659"/>
      <c r="K789" s="660"/>
      <c r="L789" s="820" t="s">
        <v>677</v>
      </c>
      <c r="M789" s="653"/>
      <c r="N789" s="653"/>
      <c r="O789" s="653"/>
      <c r="P789" s="653"/>
      <c r="Q789" s="653"/>
      <c r="R789" s="653"/>
      <c r="S789" s="653"/>
      <c r="T789" s="653"/>
      <c r="U789" s="653"/>
      <c r="V789" s="653"/>
      <c r="W789" s="653"/>
      <c r="X789" s="654"/>
      <c r="Y789" s="367">
        <v>17</v>
      </c>
      <c r="Z789" s="368"/>
      <c r="AA789" s="368"/>
      <c r="AB789" s="790"/>
      <c r="AC789" s="658" t="s">
        <v>688</v>
      </c>
      <c r="AD789" s="659"/>
      <c r="AE789" s="659"/>
      <c r="AF789" s="659"/>
      <c r="AG789" s="660"/>
      <c r="AH789" s="652" t="s">
        <v>688</v>
      </c>
      <c r="AI789" s="653"/>
      <c r="AJ789" s="653"/>
      <c r="AK789" s="653"/>
      <c r="AL789" s="653"/>
      <c r="AM789" s="653"/>
      <c r="AN789" s="653"/>
      <c r="AO789" s="653"/>
      <c r="AP789" s="653"/>
      <c r="AQ789" s="653"/>
      <c r="AR789" s="653"/>
      <c r="AS789" s="653"/>
      <c r="AT789" s="654"/>
      <c r="AU789" s="367" t="s">
        <v>688</v>
      </c>
      <c r="AV789" s="368"/>
      <c r="AW789" s="368"/>
      <c r="AX789" s="369"/>
    </row>
    <row r="790" spans="1:51" ht="24.75" customHeight="1" x14ac:dyDescent="0.15">
      <c r="A790" s="617"/>
      <c r="B790" s="618"/>
      <c r="C790" s="618"/>
      <c r="D790" s="618"/>
      <c r="E790" s="618"/>
      <c r="F790" s="619"/>
      <c r="G790" s="589" t="s">
        <v>678</v>
      </c>
      <c r="H790" s="610"/>
      <c r="I790" s="610"/>
      <c r="J790" s="610"/>
      <c r="K790" s="611"/>
      <c r="L790" s="581" t="s">
        <v>679</v>
      </c>
      <c r="M790" s="650"/>
      <c r="N790" s="650"/>
      <c r="O790" s="650"/>
      <c r="P790" s="650"/>
      <c r="Q790" s="650"/>
      <c r="R790" s="650"/>
      <c r="S790" s="650"/>
      <c r="T790" s="650"/>
      <c r="U790" s="650"/>
      <c r="V790" s="650"/>
      <c r="W790" s="650"/>
      <c r="X790" s="651"/>
      <c r="Y790" s="584">
        <v>5.5</v>
      </c>
      <c r="Z790" s="585"/>
      <c r="AA790" s="585"/>
      <c r="AB790" s="596"/>
      <c r="AC790" s="589" t="s">
        <v>688</v>
      </c>
      <c r="AD790" s="590"/>
      <c r="AE790" s="590"/>
      <c r="AF790" s="590"/>
      <c r="AG790" s="591"/>
      <c r="AH790" s="592" t="s">
        <v>688</v>
      </c>
      <c r="AI790" s="582"/>
      <c r="AJ790" s="582"/>
      <c r="AK790" s="582"/>
      <c r="AL790" s="582"/>
      <c r="AM790" s="582"/>
      <c r="AN790" s="582"/>
      <c r="AO790" s="582"/>
      <c r="AP790" s="582"/>
      <c r="AQ790" s="582"/>
      <c r="AR790" s="582"/>
      <c r="AS790" s="582"/>
      <c r="AT790" s="583"/>
      <c r="AU790" s="584" t="s">
        <v>688</v>
      </c>
      <c r="AV790" s="585"/>
      <c r="AW790" s="585"/>
      <c r="AX790" s="586"/>
    </row>
    <row r="791" spans="1:51" ht="24.75" customHeight="1" x14ac:dyDescent="0.15">
      <c r="A791" s="617"/>
      <c r="B791" s="618"/>
      <c r="C791" s="618"/>
      <c r="D791" s="618"/>
      <c r="E791" s="618"/>
      <c r="F791" s="619"/>
      <c r="G791" s="589" t="s">
        <v>693</v>
      </c>
      <c r="H791" s="610"/>
      <c r="I791" s="610"/>
      <c r="J791" s="610"/>
      <c r="K791" s="611"/>
      <c r="L791" s="581" t="s">
        <v>696</v>
      </c>
      <c r="M791" s="650"/>
      <c r="N791" s="650"/>
      <c r="O791" s="650"/>
      <c r="P791" s="650"/>
      <c r="Q791" s="650"/>
      <c r="R791" s="650"/>
      <c r="S791" s="650"/>
      <c r="T791" s="650"/>
      <c r="U791" s="650"/>
      <c r="V791" s="650"/>
      <c r="W791" s="650"/>
      <c r="X791" s="651"/>
      <c r="Y791" s="584">
        <v>0.4</v>
      </c>
      <c r="Z791" s="585"/>
      <c r="AA791" s="585"/>
      <c r="AB791" s="596"/>
      <c r="AC791" s="589" t="s">
        <v>688</v>
      </c>
      <c r="AD791" s="590"/>
      <c r="AE791" s="590"/>
      <c r="AF791" s="590"/>
      <c r="AG791" s="591"/>
      <c r="AH791" s="592" t="s">
        <v>688</v>
      </c>
      <c r="AI791" s="582"/>
      <c r="AJ791" s="582"/>
      <c r="AK791" s="582"/>
      <c r="AL791" s="582"/>
      <c r="AM791" s="582"/>
      <c r="AN791" s="582"/>
      <c r="AO791" s="582"/>
      <c r="AP791" s="582"/>
      <c r="AQ791" s="582"/>
      <c r="AR791" s="582"/>
      <c r="AS791" s="582"/>
      <c r="AT791" s="583"/>
      <c r="AU791" s="584" t="s">
        <v>688</v>
      </c>
      <c r="AV791" s="585"/>
      <c r="AW791" s="585"/>
      <c r="AX791" s="586"/>
    </row>
    <row r="792" spans="1:51" ht="24.75" customHeight="1" x14ac:dyDescent="0.15">
      <c r="A792" s="617"/>
      <c r="B792" s="618"/>
      <c r="C792" s="618"/>
      <c r="D792" s="618"/>
      <c r="E792" s="618"/>
      <c r="F792" s="619"/>
      <c r="G792" s="589" t="s">
        <v>694</v>
      </c>
      <c r="H792" s="610"/>
      <c r="I792" s="610"/>
      <c r="J792" s="610"/>
      <c r="K792" s="611"/>
      <c r="L792" s="581" t="s">
        <v>695</v>
      </c>
      <c r="M792" s="650"/>
      <c r="N792" s="650"/>
      <c r="O792" s="650"/>
      <c r="P792" s="650"/>
      <c r="Q792" s="650"/>
      <c r="R792" s="650"/>
      <c r="S792" s="650"/>
      <c r="T792" s="650"/>
      <c r="U792" s="650"/>
      <c r="V792" s="650"/>
      <c r="W792" s="650"/>
      <c r="X792" s="651"/>
      <c r="Y792" s="584">
        <v>0.1</v>
      </c>
      <c r="Z792" s="585"/>
      <c r="AA792" s="585"/>
      <c r="AB792" s="596"/>
      <c r="AC792" s="589" t="s">
        <v>688</v>
      </c>
      <c r="AD792" s="590"/>
      <c r="AE792" s="590"/>
      <c r="AF792" s="590"/>
      <c r="AG792" s="591"/>
      <c r="AH792" s="592" t="s">
        <v>688</v>
      </c>
      <c r="AI792" s="582"/>
      <c r="AJ792" s="582"/>
      <c r="AK792" s="582"/>
      <c r="AL792" s="582"/>
      <c r="AM792" s="582"/>
      <c r="AN792" s="582"/>
      <c r="AO792" s="582"/>
      <c r="AP792" s="582"/>
      <c r="AQ792" s="582"/>
      <c r="AR792" s="582"/>
      <c r="AS792" s="582"/>
      <c r="AT792" s="583"/>
      <c r="AU792" s="584" t="s">
        <v>688</v>
      </c>
      <c r="AV792" s="585"/>
      <c r="AW792" s="585"/>
      <c r="AX792" s="586"/>
    </row>
    <row r="793" spans="1:51" ht="24.75" hidden="1" customHeight="1" x14ac:dyDescent="0.15">
      <c r="A793" s="617"/>
      <c r="B793" s="618"/>
      <c r="C793" s="618"/>
      <c r="D793" s="618"/>
      <c r="E793" s="618"/>
      <c r="F793" s="619"/>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6"/>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7"/>
      <c r="B794" s="618"/>
      <c r="C794" s="618"/>
      <c r="D794" s="618"/>
      <c r="E794" s="618"/>
      <c r="F794" s="619"/>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6"/>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7"/>
      <c r="B795" s="618"/>
      <c r="C795" s="618"/>
      <c r="D795" s="618"/>
      <c r="E795" s="618"/>
      <c r="F795" s="619"/>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6"/>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7"/>
      <c r="B796" s="618"/>
      <c r="C796" s="618"/>
      <c r="D796" s="618"/>
      <c r="E796" s="618"/>
      <c r="F796" s="619"/>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6"/>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7"/>
      <c r="B797" s="618"/>
      <c r="C797" s="618"/>
      <c r="D797" s="618"/>
      <c r="E797" s="618"/>
      <c r="F797" s="619"/>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6"/>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7"/>
      <c r="B798" s="618"/>
      <c r="C798" s="618"/>
      <c r="D798" s="618"/>
      <c r="E798" s="618"/>
      <c r="F798" s="619"/>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6"/>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7"/>
      <c r="B799" s="618"/>
      <c r="C799" s="618"/>
      <c r="D799" s="618"/>
      <c r="E799" s="618"/>
      <c r="F799" s="619"/>
      <c r="G799" s="811" t="s">
        <v>20</v>
      </c>
      <c r="H799" s="812"/>
      <c r="I799" s="812"/>
      <c r="J799" s="812"/>
      <c r="K799" s="812"/>
      <c r="L799" s="813"/>
      <c r="M799" s="814"/>
      <c r="N799" s="814"/>
      <c r="O799" s="814"/>
      <c r="P799" s="814"/>
      <c r="Q799" s="814"/>
      <c r="R799" s="814"/>
      <c r="S799" s="814"/>
      <c r="T799" s="814"/>
      <c r="U799" s="814"/>
      <c r="V799" s="814"/>
      <c r="W799" s="814"/>
      <c r="X799" s="815"/>
      <c r="Y799" s="816">
        <f>SUM(Y789:AB798)</f>
        <v>23</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hidden="1" customHeight="1" x14ac:dyDescent="0.15">
      <c r="A800" s="617"/>
      <c r="B800" s="618"/>
      <c r="C800" s="618"/>
      <c r="D800" s="618"/>
      <c r="E800" s="618"/>
      <c r="F800" s="619"/>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1"/>
      <c r="AY800">
        <f>COUNTA($G$802,$AC$802)</f>
        <v>0</v>
      </c>
    </row>
    <row r="801" spans="1:51" ht="24.75" hidden="1" customHeight="1" x14ac:dyDescent="0.15">
      <c r="A801" s="617"/>
      <c r="B801" s="618"/>
      <c r="C801" s="618"/>
      <c r="D801" s="618"/>
      <c r="E801" s="618"/>
      <c r="F801" s="619"/>
      <c r="G801" s="800" t="s">
        <v>17</v>
      </c>
      <c r="H801" s="656"/>
      <c r="I801" s="656"/>
      <c r="J801" s="656"/>
      <c r="K801" s="656"/>
      <c r="L801" s="655" t="s">
        <v>18</v>
      </c>
      <c r="M801" s="656"/>
      <c r="N801" s="656"/>
      <c r="O801" s="656"/>
      <c r="P801" s="656"/>
      <c r="Q801" s="656"/>
      <c r="R801" s="656"/>
      <c r="S801" s="656"/>
      <c r="T801" s="656"/>
      <c r="U801" s="656"/>
      <c r="V801" s="656"/>
      <c r="W801" s="656"/>
      <c r="X801" s="657"/>
      <c r="Y801" s="639" t="s">
        <v>19</v>
      </c>
      <c r="Z801" s="640"/>
      <c r="AA801" s="640"/>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39" t="s">
        <v>19</v>
      </c>
      <c r="AV801" s="640"/>
      <c r="AW801" s="640"/>
      <c r="AX801" s="641"/>
      <c r="AY801">
        <f>$AY$800</f>
        <v>0</v>
      </c>
    </row>
    <row r="802" spans="1:51" ht="24.75" hidden="1" customHeight="1" x14ac:dyDescent="0.15">
      <c r="A802" s="617"/>
      <c r="B802" s="618"/>
      <c r="C802" s="618"/>
      <c r="D802" s="618"/>
      <c r="E802" s="618"/>
      <c r="F802" s="619"/>
      <c r="G802" s="658"/>
      <c r="H802" s="659"/>
      <c r="I802" s="659"/>
      <c r="J802" s="659"/>
      <c r="K802" s="660"/>
      <c r="L802" s="820"/>
      <c r="M802" s="653"/>
      <c r="N802" s="653"/>
      <c r="O802" s="653"/>
      <c r="P802" s="653"/>
      <c r="Q802" s="653"/>
      <c r="R802" s="653"/>
      <c r="S802" s="653"/>
      <c r="T802" s="653"/>
      <c r="U802" s="653"/>
      <c r="V802" s="653"/>
      <c r="W802" s="653"/>
      <c r="X802" s="654"/>
      <c r="Y802" s="367"/>
      <c r="Z802" s="368"/>
      <c r="AA802" s="368"/>
      <c r="AB802" s="790"/>
      <c r="AC802" s="658"/>
      <c r="AD802" s="659"/>
      <c r="AE802" s="659"/>
      <c r="AF802" s="659"/>
      <c r="AG802" s="660"/>
      <c r="AH802" s="820"/>
      <c r="AI802" s="653"/>
      <c r="AJ802" s="653"/>
      <c r="AK802" s="653"/>
      <c r="AL802" s="653"/>
      <c r="AM802" s="653"/>
      <c r="AN802" s="653"/>
      <c r="AO802" s="653"/>
      <c r="AP802" s="653"/>
      <c r="AQ802" s="653"/>
      <c r="AR802" s="653"/>
      <c r="AS802" s="653"/>
      <c r="AT802" s="654"/>
      <c r="AU802" s="367"/>
      <c r="AV802" s="368"/>
      <c r="AW802" s="368"/>
      <c r="AX802" s="369"/>
      <c r="AY802">
        <f t="shared" ref="AY802:AY812" si="115">$AY$800</f>
        <v>0</v>
      </c>
    </row>
    <row r="803" spans="1:51" ht="24.75" hidden="1" customHeight="1" x14ac:dyDescent="0.15">
      <c r="A803" s="617"/>
      <c r="B803" s="618"/>
      <c r="C803" s="618"/>
      <c r="D803" s="618"/>
      <c r="E803" s="618"/>
      <c r="F803" s="619"/>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6"/>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7"/>
      <c r="B804" s="618"/>
      <c r="C804" s="618"/>
      <c r="D804" s="618"/>
      <c r="E804" s="618"/>
      <c r="F804" s="619"/>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6"/>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7"/>
      <c r="B805" s="618"/>
      <c r="C805" s="618"/>
      <c r="D805" s="618"/>
      <c r="E805" s="618"/>
      <c r="F805" s="619"/>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6"/>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7"/>
      <c r="B806" s="618"/>
      <c r="C806" s="618"/>
      <c r="D806" s="618"/>
      <c r="E806" s="618"/>
      <c r="F806" s="619"/>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6"/>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7"/>
      <c r="B807" s="618"/>
      <c r="C807" s="618"/>
      <c r="D807" s="618"/>
      <c r="E807" s="618"/>
      <c r="F807" s="619"/>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6"/>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7"/>
      <c r="B808" s="618"/>
      <c r="C808" s="618"/>
      <c r="D808" s="618"/>
      <c r="E808" s="618"/>
      <c r="F808" s="619"/>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6"/>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7"/>
      <c r="B809" s="618"/>
      <c r="C809" s="618"/>
      <c r="D809" s="618"/>
      <c r="E809" s="618"/>
      <c r="F809" s="619"/>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6"/>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7"/>
      <c r="B810" s="618"/>
      <c r="C810" s="618"/>
      <c r="D810" s="618"/>
      <c r="E810" s="618"/>
      <c r="F810" s="619"/>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6"/>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7"/>
      <c r="B811" s="618"/>
      <c r="C811" s="618"/>
      <c r="D811" s="618"/>
      <c r="E811" s="618"/>
      <c r="F811" s="619"/>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6"/>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7"/>
      <c r="B812" s="618"/>
      <c r="C812" s="618"/>
      <c r="D812" s="618"/>
      <c r="E812" s="618"/>
      <c r="F812" s="619"/>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17"/>
      <c r="B813" s="618"/>
      <c r="C813" s="618"/>
      <c r="D813" s="618"/>
      <c r="E813" s="618"/>
      <c r="F813" s="619"/>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1"/>
      <c r="AY813">
        <f>COUNTA($G$815,$AC$815)</f>
        <v>0</v>
      </c>
    </row>
    <row r="814" spans="1:51" ht="24.75" hidden="1" customHeight="1" x14ac:dyDescent="0.15">
      <c r="A814" s="617"/>
      <c r="B814" s="618"/>
      <c r="C814" s="618"/>
      <c r="D814" s="618"/>
      <c r="E814" s="618"/>
      <c r="F814" s="619"/>
      <c r="G814" s="800" t="s">
        <v>17</v>
      </c>
      <c r="H814" s="656"/>
      <c r="I814" s="656"/>
      <c r="J814" s="656"/>
      <c r="K814" s="656"/>
      <c r="L814" s="655" t="s">
        <v>18</v>
      </c>
      <c r="M814" s="656"/>
      <c r="N814" s="656"/>
      <c r="O814" s="656"/>
      <c r="P814" s="656"/>
      <c r="Q814" s="656"/>
      <c r="R814" s="656"/>
      <c r="S814" s="656"/>
      <c r="T814" s="656"/>
      <c r="U814" s="656"/>
      <c r="V814" s="656"/>
      <c r="W814" s="656"/>
      <c r="X814" s="657"/>
      <c r="Y814" s="639" t="s">
        <v>19</v>
      </c>
      <c r="Z814" s="640"/>
      <c r="AA814" s="640"/>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39" t="s">
        <v>19</v>
      </c>
      <c r="AV814" s="640"/>
      <c r="AW814" s="640"/>
      <c r="AX814" s="641"/>
      <c r="AY814">
        <f>$AY$813</f>
        <v>0</v>
      </c>
    </row>
    <row r="815" spans="1:51" ht="24.75" hidden="1" customHeight="1" x14ac:dyDescent="0.15">
      <c r="A815" s="617"/>
      <c r="B815" s="618"/>
      <c r="C815" s="618"/>
      <c r="D815" s="618"/>
      <c r="E815" s="618"/>
      <c r="F815" s="619"/>
      <c r="G815" s="658"/>
      <c r="H815" s="659"/>
      <c r="I815" s="659"/>
      <c r="J815" s="659"/>
      <c r="K815" s="660"/>
      <c r="L815" s="820"/>
      <c r="M815" s="653"/>
      <c r="N815" s="653"/>
      <c r="O815" s="653"/>
      <c r="P815" s="653"/>
      <c r="Q815" s="653"/>
      <c r="R815" s="653"/>
      <c r="S815" s="653"/>
      <c r="T815" s="653"/>
      <c r="U815" s="653"/>
      <c r="V815" s="653"/>
      <c r="W815" s="653"/>
      <c r="X815" s="654"/>
      <c r="Y815" s="367"/>
      <c r="Z815" s="368"/>
      <c r="AA815" s="368"/>
      <c r="AB815" s="790"/>
      <c r="AC815" s="658"/>
      <c r="AD815" s="659"/>
      <c r="AE815" s="659"/>
      <c r="AF815" s="659"/>
      <c r="AG815" s="660"/>
      <c r="AH815" s="820"/>
      <c r="AI815" s="653"/>
      <c r="AJ815" s="653"/>
      <c r="AK815" s="653"/>
      <c r="AL815" s="653"/>
      <c r="AM815" s="653"/>
      <c r="AN815" s="653"/>
      <c r="AO815" s="653"/>
      <c r="AP815" s="653"/>
      <c r="AQ815" s="653"/>
      <c r="AR815" s="653"/>
      <c r="AS815" s="653"/>
      <c r="AT815" s="654"/>
      <c r="AU815" s="367"/>
      <c r="AV815" s="368"/>
      <c r="AW815" s="368"/>
      <c r="AX815" s="369"/>
      <c r="AY815">
        <f t="shared" ref="AY815:AY825" si="116">$AY$813</f>
        <v>0</v>
      </c>
    </row>
    <row r="816" spans="1:51" ht="24.75" hidden="1" customHeight="1" x14ac:dyDescent="0.15">
      <c r="A816" s="617"/>
      <c r="B816" s="618"/>
      <c r="C816" s="618"/>
      <c r="D816" s="618"/>
      <c r="E816" s="618"/>
      <c r="F816" s="619"/>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6"/>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7"/>
      <c r="B817" s="618"/>
      <c r="C817" s="618"/>
      <c r="D817" s="618"/>
      <c r="E817" s="618"/>
      <c r="F817" s="619"/>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6"/>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7"/>
      <c r="B818" s="618"/>
      <c r="C818" s="618"/>
      <c r="D818" s="618"/>
      <c r="E818" s="618"/>
      <c r="F818" s="619"/>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6"/>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7"/>
      <c r="B819" s="618"/>
      <c r="C819" s="618"/>
      <c r="D819" s="618"/>
      <c r="E819" s="618"/>
      <c r="F819" s="619"/>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6"/>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7"/>
      <c r="B820" s="618"/>
      <c r="C820" s="618"/>
      <c r="D820" s="618"/>
      <c r="E820" s="618"/>
      <c r="F820" s="619"/>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6"/>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7"/>
      <c r="B821" s="618"/>
      <c r="C821" s="618"/>
      <c r="D821" s="618"/>
      <c r="E821" s="618"/>
      <c r="F821" s="619"/>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6"/>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7"/>
      <c r="B822" s="618"/>
      <c r="C822" s="618"/>
      <c r="D822" s="618"/>
      <c r="E822" s="618"/>
      <c r="F822" s="619"/>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6"/>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7"/>
      <c r="B823" s="618"/>
      <c r="C823" s="618"/>
      <c r="D823" s="618"/>
      <c r="E823" s="618"/>
      <c r="F823" s="619"/>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6"/>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7"/>
      <c r="B824" s="618"/>
      <c r="C824" s="618"/>
      <c r="D824" s="618"/>
      <c r="E824" s="618"/>
      <c r="F824" s="619"/>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6"/>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x14ac:dyDescent="0.15">
      <c r="A825" s="617"/>
      <c r="B825" s="618"/>
      <c r="C825" s="618"/>
      <c r="D825" s="618"/>
      <c r="E825" s="618"/>
      <c r="F825" s="619"/>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7"/>
      <c r="B826" s="618"/>
      <c r="C826" s="618"/>
      <c r="D826" s="618"/>
      <c r="E826" s="618"/>
      <c r="F826" s="619"/>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1"/>
      <c r="AY826">
        <f>COUNTA($G$828,$AC$828)</f>
        <v>0</v>
      </c>
    </row>
    <row r="827" spans="1:51" ht="24.75" hidden="1" customHeight="1" x14ac:dyDescent="0.15">
      <c r="A827" s="617"/>
      <c r="B827" s="618"/>
      <c r="C827" s="618"/>
      <c r="D827" s="618"/>
      <c r="E827" s="618"/>
      <c r="F827" s="619"/>
      <c r="G827" s="800" t="s">
        <v>17</v>
      </c>
      <c r="H827" s="656"/>
      <c r="I827" s="656"/>
      <c r="J827" s="656"/>
      <c r="K827" s="656"/>
      <c r="L827" s="655" t="s">
        <v>18</v>
      </c>
      <c r="M827" s="656"/>
      <c r="N827" s="656"/>
      <c r="O827" s="656"/>
      <c r="P827" s="656"/>
      <c r="Q827" s="656"/>
      <c r="R827" s="656"/>
      <c r="S827" s="656"/>
      <c r="T827" s="656"/>
      <c r="U827" s="656"/>
      <c r="V827" s="656"/>
      <c r="W827" s="656"/>
      <c r="X827" s="657"/>
      <c r="Y827" s="639" t="s">
        <v>19</v>
      </c>
      <c r="Z827" s="640"/>
      <c r="AA827" s="640"/>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39" t="s">
        <v>19</v>
      </c>
      <c r="AV827" s="640"/>
      <c r="AW827" s="640"/>
      <c r="AX827" s="641"/>
      <c r="AY827">
        <f>$AY$826</f>
        <v>0</v>
      </c>
    </row>
    <row r="828" spans="1:51" s="16" customFormat="1" ht="24.75" hidden="1" customHeight="1" x14ac:dyDescent="0.15">
      <c r="A828" s="617"/>
      <c r="B828" s="618"/>
      <c r="C828" s="618"/>
      <c r="D828" s="618"/>
      <c r="E828" s="618"/>
      <c r="F828" s="619"/>
      <c r="G828" s="658"/>
      <c r="H828" s="659"/>
      <c r="I828" s="659"/>
      <c r="J828" s="659"/>
      <c r="K828" s="660"/>
      <c r="L828" s="820"/>
      <c r="M828" s="653"/>
      <c r="N828" s="653"/>
      <c r="O828" s="653"/>
      <c r="P828" s="653"/>
      <c r="Q828" s="653"/>
      <c r="R828" s="653"/>
      <c r="S828" s="653"/>
      <c r="T828" s="653"/>
      <c r="U828" s="653"/>
      <c r="V828" s="653"/>
      <c r="W828" s="653"/>
      <c r="X828" s="654"/>
      <c r="Y828" s="367"/>
      <c r="Z828" s="368"/>
      <c r="AA828" s="368"/>
      <c r="AB828" s="790"/>
      <c r="AC828" s="658"/>
      <c r="AD828" s="659"/>
      <c r="AE828" s="659"/>
      <c r="AF828" s="659"/>
      <c r="AG828" s="660"/>
      <c r="AH828" s="820"/>
      <c r="AI828" s="653"/>
      <c r="AJ828" s="653"/>
      <c r="AK828" s="653"/>
      <c r="AL828" s="653"/>
      <c r="AM828" s="653"/>
      <c r="AN828" s="653"/>
      <c r="AO828" s="653"/>
      <c r="AP828" s="653"/>
      <c r="AQ828" s="653"/>
      <c r="AR828" s="653"/>
      <c r="AS828" s="653"/>
      <c r="AT828" s="654"/>
      <c r="AU828" s="367"/>
      <c r="AV828" s="368"/>
      <c r="AW828" s="368"/>
      <c r="AX828" s="369"/>
      <c r="AY828">
        <f t="shared" ref="AY828:AY838" si="117">$AY$826</f>
        <v>0</v>
      </c>
    </row>
    <row r="829" spans="1:51" ht="24.75" hidden="1" customHeight="1" x14ac:dyDescent="0.15">
      <c r="A829" s="617"/>
      <c r="B829" s="618"/>
      <c r="C829" s="618"/>
      <c r="D829" s="618"/>
      <c r="E829" s="618"/>
      <c r="F829" s="619"/>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6"/>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7"/>
      <c r="B830" s="618"/>
      <c r="C830" s="618"/>
      <c r="D830" s="618"/>
      <c r="E830" s="618"/>
      <c r="F830" s="619"/>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6"/>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7"/>
      <c r="B831" s="618"/>
      <c r="C831" s="618"/>
      <c r="D831" s="618"/>
      <c r="E831" s="618"/>
      <c r="F831" s="619"/>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6"/>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7"/>
      <c r="B832" s="618"/>
      <c r="C832" s="618"/>
      <c r="D832" s="618"/>
      <c r="E832" s="618"/>
      <c r="F832" s="619"/>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6"/>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7"/>
      <c r="B833" s="618"/>
      <c r="C833" s="618"/>
      <c r="D833" s="618"/>
      <c r="E833" s="618"/>
      <c r="F833" s="619"/>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6"/>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7"/>
      <c r="B834" s="618"/>
      <c r="C834" s="618"/>
      <c r="D834" s="618"/>
      <c r="E834" s="618"/>
      <c r="F834" s="619"/>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6"/>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7"/>
      <c r="B835" s="618"/>
      <c r="C835" s="618"/>
      <c r="D835" s="618"/>
      <c r="E835" s="618"/>
      <c r="F835" s="619"/>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6"/>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7"/>
      <c r="B836" s="618"/>
      <c r="C836" s="618"/>
      <c r="D836" s="618"/>
      <c r="E836" s="618"/>
      <c r="F836" s="619"/>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6"/>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7"/>
      <c r="B837" s="618"/>
      <c r="C837" s="618"/>
      <c r="D837" s="618"/>
      <c r="E837" s="618"/>
      <c r="F837" s="619"/>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6"/>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7"/>
      <c r="B838" s="618"/>
      <c r="C838" s="618"/>
      <c r="D838" s="618"/>
      <c r="E838" s="618"/>
      <c r="F838" s="619"/>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676</v>
      </c>
      <c r="D845" s="328"/>
      <c r="E845" s="328"/>
      <c r="F845" s="328"/>
      <c r="G845" s="328"/>
      <c r="H845" s="328"/>
      <c r="I845" s="328"/>
      <c r="J845" s="329" t="s">
        <v>324</v>
      </c>
      <c r="K845" s="330"/>
      <c r="L845" s="330"/>
      <c r="M845" s="330"/>
      <c r="N845" s="330"/>
      <c r="O845" s="330"/>
      <c r="P845" s="895" t="s">
        <v>677</v>
      </c>
      <c r="Q845" s="896"/>
      <c r="R845" s="896"/>
      <c r="S845" s="896"/>
      <c r="T845" s="896"/>
      <c r="U845" s="896"/>
      <c r="V845" s="896"/>
      <c r="W845" s="896"/>
      <c r="X845" s="896"/>
      <c r="Y845" s="332">
        <v>17</v>
      </c>
      <c r="Z845" s="333"/>
      <c r="AA845" s="333"/>
      <c r="AB845" s="334"/>
      <c r="AC845" s="890" t="s">
        <v>79</v>
      </c>
      <c r="AD845" s="891"/>
      <c r="AE845" s="891"/>
      <c r="AF845" s="891"/>
      <c r="AG845" s="891"/>
      <c r="AH845" s="351" t="s">
        <v>324</v>
      </c>
      <c r="AI845" s="352"/>
      <c r="AJ845" s="352"/>
      <c r="AK845" s="352"/>
      <c r="AL845" s="339" t="s">
        <v>324</v>
      </c>
      <c r="AM845" s="340"/>
      <c r="AN845" s="340"/>
      <c r="AO845" s="341"/>
      <c r="AP845" s="342" t="s">
        <v>324</v>
      </c>
      <c r="AQ845" s="342"/>
      <c r="AR845" s="342"/>
      <c r="AS845" s="342"/>
      <c r="AT845" s="342"/>
      <c r="AU845" s="342"/>
      <c r="AV845" s="342"/>
      <c r="AW845" s="342"/>
      <c r="AX845" s="342"/>
    </row>
    <row r="846" spans="1:51" ht="30" customHeight="1" x14ac:dyDescent="0.15">
      <c r="A846" s="355">
        <v>2</v>
      </c>
      <c r="B846" s="355">
        <v>1</v>
      </c>
      <c r="C846" s="343" t="s">
        <v>682</v>
      </c>
      <c r="D846" s="328"/>
      <c r="E846" s="328"/>
      <c r="F846" s="328"/>
      <c r="G846" s="328"/>
      <c r="H846" s="328"/>
      <c r="I846" s="328"/>
      <c r="J846" s="329" t="s">
        <v>324</v>
      </c>
      <c r="K846" s="330"/>
      <c r="L846" s="330"/>
      <c r="M846" s="330"/>
      <c r="N846" s="330"/>
      <c r="O846" s="330"/>
      <c r="P846" s="895" t="s">
        <v>683</v>
      </c>
      <c r="Q846" s="896"/>
      <c r="R846" s="896"/>
      <c r="S846" s="896"/>
      <c r="T846" s="896"/>
      <c r="U846" s="896"/>
      <c r="V846" s="896"/>
      <c r="W846" s="896"/>
      <c r="X846" s="896"/>
      <c r="Y846" s="332">
        <v>5.5</v>
      </c>
      <c r="Z846" s="333"/>
      <c r="AA846" s="333"/>
      <c r="AB846" s="334"/>
      <c r="AC846" s="890" t="s">
        <v>79</v>
      </c>
      <c r="AD846" s="890"/>
      <c r="AE846" s="890"/>
      <c r="AF846" s="890"/>
      <c r="AG846" s="890"/>
      <c r="AH846" s="351" t="s">
        <v>324</v>
      </c>
      <c r="AI846" s="352"/>
      <c r="AJ846" s="352"/>
      <c r="AK846" s="352"/>
      <c r="AL846" s="339" t="s">
        <v>324</v>
      </c>
      <c r="AM846" s="340"/>
      <c r="AN846" s="340"/>
      <c r="AO846" s="341"/>
      <c r="AP846" s="342" t="s">
        <v>324</v>
      </c>
      <c r="AQ846" s="342"/>
      <c r="AR846" s="342"/>
      <c r="AS846" s="342"/>
      <c r="AT846" s="342"/>
      <c r="AU846" s="342"/>
      <c r="AV846" s="342"/>
      <c r="AW846" s="342"/>
      <c r="AX846" s="342"/>
      <c r="AY846">
        <f>COUNTA($C$846)</f>
        <v>1</v>
      </c>
    </row>
    <row r="847" spans="1:51" ht="30" customHeight="1" x14ac:dyDescent="0.15">
      <c r="A847" s="355">
        <v>3</v>
      </c>
      <c r="B847" s="355">
        <v>1</v>
      </c>
      <c r="C847" s="343" t="s">
        <v>680</v>
      </c>
      <c r="D847" s="328"/>
      <c r="E847" s="328"/>
      <c r="F847" s="328"/>
      <c r="G847" s="328"/>
      <c r="H847" s="328"/>
      <c r="I847" s="328"/>
      <c r="J847" s="329" t="s">
        <v>324</v>
      </c>
      <c r="K847" s="330"/>
      <c r="L847" s="330"/>
      <c r="M847" s="330"/>
      <c r="N847" s="330"/>
      <c r="O847" s="330"/>
      <c r="P847" s="895" t="s">
        <v>685</v>
      </c>
      <c r="Q847" s="896"/>
      <c r="R847" s="896"/>
      <c r="S847" s="896"/>
      <c r="T847" s="896"/>
      <c r="U847" s="896"/>
      <c r="V847" s="896"/>
      <c r="W847" s="896"/>
      <c r="X847" s="896"/>
      <c r="Y847" s="332">
        <v>0.4</v>
      </c>
      <c r="Z847" s="333"/>
      <c r="AA847" s="333"/>
      <c r="AB847" s="334"/>
      <c r="AC847" s="890" t="s">
        <v>79</v>
      </c>
      <c r="AD847" s="890"/>
      <c r="AE847" s="890"/>
      <c r="AF847" s="890"/>
      <c r="AG847" s="890"/>
      <c r="AH847" s="337" t="s">
        <v>324</v>
      </c>
      <c r="AI847" s="338"/>
      <c r="AJ847" s="338"/>
      <c r="AK847" s="338"/>
      <c r="AL847" s="339" t="s">
        <v>324</v>
      </c>
      <c r="AM847" s="340"/>
      <c r="AN847" s="340"/>
      <c r="AO847" s="341"/>
      <c r="AP847" s="342" t="s">
        <v>324</v>
      </c>
      <c r="AQ847" s="342"/>
      <c r="AR847" s="342"/>
      <c r="AS847" s="342"/>
      <c r="AT847" s="342"/>
      <c r="AU847" s="342"/>
      <c r="AV847" s="342"/>
      <c r="AW847" s="342"/>
      <c r="AX847" s="342"/>
      <c r="AY847">
        <f>COUNTA($C$847)</f>
        <v>1</v>
      </c>
    </row>
    <row r="848" spans="1:51" ht="30" customHeight="1" x14ac:dyDescent="0.15">
      <c r="A848" s="355">
        <v>4</v>
      </c>
      <c r="B848" s="355">
        <v>1</v>
      </c>
      <c r="C848" s="343" t="s">
        <v>684</v>
      </c>
      <c r="D848" s="328"/>
      <c r="E848" s="328"/>
      <c r="F848" s="328"/>
      <c r="G848" s="328"/>
      <c r="H848" s="328"/>
      <c r="I848" s="328"/>
      <c r="J848" s="329" t="s">
        <v>324</v>
      </c>
      <c r="K848" s="330"/>
      <c r="L848" s="330"/>
      <c r="M848" s="330"/>
      <c r="N848" s="330"/>
      <c r="O848" s="330"/>
      <c r="P848" s="895" t="s">
        <v>686</v>
      </c>
      <c r="Q848" s="896"/>
      <c r="R848" s="896"/>
      <c r="S848" s="896"/>
      <c r="T848" s="896"/>
      <c r="U848" s="896"/>
      <c r="V848" s="896"/>
      <c r="W848" s="896"/>
      <c r="X848" s="896"/>
      <c r="Y848" s="332">
        <v>0.1</v>
      </c>
      <c r="Z848" s="333"/>
      <c r="AA848" s="333"/>
      <c r="AB848" s="334"/>
      <c r="AC848" s="890" t="s">
        <v>79</v>
      </c>
      <c r="AD848" s="890"/>
      <c r="AE848" s="890"/>
      <c r="AF848" s="890"/>
      <c r="AG848" s="890"/>
      <c r="AH848" s="337" t="s">
        <v>324</v>
      </c>
      <c r="AI848" s="338"/>
      <c r="AJ848" s="338"/>
      <c r="AK848" s="338"/>
      <c r="AL848" s="339" t="s">
        <v>324</v>
      </c>
      <c r="AM848" s="340"/>
      <c r="AN848" s="340"/>
      <c r="AO848" s="341"/>
      <c r="AP848" s="342" t="s">
        <v>324</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t="s">
        <v>637</v>
      </c>
      <c r="F1110" s="354"/>
      <c r="G1110" s="354"/>
      <c r="H1110" s="354"/>
      <c r="I1110" s="354"/>
      <c r="J1110" s="329" t="s">
        <v>637</v>
      </c>
      <c r="K1110" s="330"/>
      <c r="L1110" s="330"/>
      <c r="M1110" s="330"/>
      <c r="N1110" s="330"/>
      <c r="O1110" s="330"/>
      <c r="P1110" s="331" t="s">
        <v>637</v>
      </c>
      <c r="Q1110" s="331"/>
      <c r="R1110" s="331"/>
      <c r="S1110" s="331"/>
      <c r="T1110" s="331"/>
      <c r="U1110" s="331"/>
      <c r="V1110" s="331"/>
      <c r="W1110" s="331"/>
      <c r="X1110" s="331"/>
      <c r="Y1110" s="332" t="s">
        <v>637</v>
      </c>
      <c r="Z1110" s="333"/>
      <c r="AA1110" s="333"/>
      <c r="AB1110" s="334"/>
      <c r="AC1110" s="335" t="s">
        <v>637</v>
      </c>
      <c r="AD1110" s="336"/>
      <c r="AE1110" s="336"/>
      <c r="AF1110" s="336"/>
      <c r="AG1110" s="336"/>
      <c r="AH1110" s="337" t="s">
        <v>637</v>
      </c>
      <c r="AI1110" s="338"/>
      <c r="AJ1110" s="338"/>
      <c r="AK1110" s="338"/>
      <c r="AL1110" s="339" t="s">
        <v>637</v>
      </c>
      <c r="AM1110" s="340"/>
      <c r="AN1110" s="340"/>
      <c r="AO1110" s="341"/>
      <c r="AP1110" s="342" t="s">
        <v>637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05" priority="14019">
      <formula>IF(RIGHT(TEXT(P14,"0.#"),1)=".",FALSE,TRUE)</formula>
    </cfRule>
    <cfRule type="expression" dxfId="2104" priority="14020">
      <formula>IF(RIGHT(TEXT(P14,"0.#"),1)=".",TRUE,FALSE)</formula>
    </cfRule>
  </conditionalFormatting>
  <conditionalFormatting sqref="AE32">
    <cfRule type="expression" dxfId="2103" priority="14009">
      <formula>IF(RIGHT(TEXT(AE32,"0.#"),1)=".",FALSE,TRUE)</formula>
    </cfRule>
    <cfRule type="expression" dxfId="2102" priority="14010">
      <formula>IF(RIGHT(TEXT(AE32,"0.#"),1)=".",TRUE,FALSE)</formula>
    </cfRule>
  </conditionalFormatting>
  <conditionalFormatting sqref="P18:AX18">
    <cfRule type="expression" dxfId="2101" priority="13895">
      <formula>IF(RIGHT(TEXT(P18,"0.#"),1)=".",FALSE,TRUE)</formula>
    </cfRule>
    <cfRule type="expression" dxfId="2100" priority="13896">
      <formula>IF(RIGHT(TEXT(P18,"0.#"),1)=".",TRUE,FALSE)</formula>
    </cfRule>
  </conditionalFormatting>
  <conditionalFormatting sqref="Y799">
    <cfRule type="expression" dxfId="2099" priority="13887">
      <formula>IF(RIGHT(TEXT(Y799,"0.#"),1)=".",FALSE,TRUE)</formula>
    </cfRule>
    <cfRule type="expression" dxfId="2098" priority="13888">
      <formula>IF(RIGHT(TEXT(Y799,"0.#"),1)=".",TRUE,FALSE)</formula>
    </cfRule>
  </conditionalFormatting>
  <conditionalFormatting sqref="Y830:Y837 Y828 Y817:Y824 Y815 Y804:Y811 Y802">
    <cfRule type="expression" dxfId="2097" priority="13669">
      <formula>IF(RIGHT(TEXT(Y802,"0.#"),1)=".",FALSE,TRUE)</formula>
    </cfRule>
    <cfRule type="expression" dxfId="2096" priority="13670">
      <formula>IF(RIGHT(TEXT(Y802,"0.#"),1)=".",TRUE,FALSE)</formula>
    </cfRule>
  </conditionalFormatting>
  <conditionalFormatting sqref="P16:AQ17 P15:AX15 P13:AX13">
    <cfRule type="expression" dxfId="2095" priority="13717">
      <formula>IF(RIGHT(TEXT(P13,"0.#"),1)=".",FALSE,TRUE)</formula>
    </cfRule>
    <cfRule type="expression" dxfId="2094" priority="13718">
      <formula>IF(RIGHT(TEXT(P13,"0.#"),1)=".",TRUE,FALSE)</formula>
    </cfRule>
  </conditionalFormatting>
  <conditionalFormatting sqref="P19:AJ19">
    <cfRule type="expression" dxfId="2093" priority="13715">
      <formula>IF(RIGHT(TEXT(P19,"0.#"),1)=".",FALSE,TRUE)</formula>
    </cfRule>
    <cfRule type="expression" dxfId="2092" priority="13716">
      <formula>IF(RIGHT(TEXT(P19,"0.#"),1)=".",TRUE,FALSE)</formula>
    </cfRule>
  </conditionalFormatting>
  <conditionalFormatting sqref="AE101 AQ101">
    <cfRule type="expression" dxfId="2091" priority="13707">
      <formula>IF(RIGHT(TEXT(AE101,"0.#"),1)=".",FALSE,TRUE)</formula>
    </cfRule>
    <cfRule type="expression" dxfId="2090" priority="13708">
      <formula>IF(RIGHT(TEXT(AE101,"0.#"),1)=".",TRUE,FALSE)</formula>
    </cfRule>
  </conditionalFormatting>
  <conditionalFormatting sqref="Y793:Y798">
    <cfRule type="expression" dxfId="2089" priority="13693">
      <formula>IF(RIGHT(TEXT(Y793,"0.#"),1)=".",FALSE,TRUE)</formula>
    </cfRule>
    <cfRule type="expression" dxfId="2088" priority="13694">
      <formula>IF(RIGHT(TEXT(Y793,"0.#"),1)=".",TRUE,FALSE)</formula>
    </cfRule>
  </conditionalFormatting>
  <conditionalFormatting sqref="AU790">
    <cfRule type="expression" dxfId="2087" priority="13691">
      <formula>IF(RIGHT(TEXT(AU790,"0.#"),1)=".",FALSE,TRUE)</formula>
    </cfRule>
    <cfRule type="expression" dxfId="2086" priority="13692">
      <formula>IF(RIGHT(TEXT(AU790,"0.#"),1)=".",TRUE,FALSE)</formula>
    </cfRule>
  </conditionalFormatting>
  <conditionalFormatting sqref="AU799">
    <cfRule type="expression" dxfId="2085" priority="13689">
      <formula>IF(RIGHT(TEXT(AU799,"0.#"),1)=".",FALSE,TRUE)</formula>
    </cfRule>
    <cfRule type="expression" dxfId="2084" priority="13690">
      <formula>IF(RIGHT(TEXT(AU799,"0.#"),1)=".",TRUE,FALSE)</formula>
    </cfRule>
  </conditionalFormatting>
  <conditionalFormatting sqref="AU791:AU798 AU789">
    <cfRule type="expression" dxfId="2083" priority="13687">
      <formula>IF(RIGHT(TEXT(AU789,"0.#"),1)=".",FALSE,TRUE)</formula>
    </cfRule>
    <cfRule type="expression" dxfId="2082" priority="13688">
      <formula>IF(RIGHT(TEXT(AU789,"0.#"),1)=".",TRUE,FALSE)</formula>
    </cfRule>
  </conditionalFormatting>
  <conditionalFormatting sqref="Y829 Y816 Y803">
    <cfRule type="expression" dxfId="2081" priority="13673">
      <formula>IF(RIGHT(TEXT(Y803,"0.#"),1)=".",FALSE,TRUE)</formula>
    </cfRule>
    <cfRule type="expression" dxfId="2080" priority="13674">
      <formula>IF(RIGHT(TEXT(Y803,"0.#"),1)=".",TRUE,FALSE)</formula>
    </cfRule>
  </conditionalFormatting>
  <conditionalFormatting sqref="Y838 Y825 Y812">
    <cfRule type="expression" dxfId="2079" priority="13671">
      <formula>IF(RIGHT(TEXT(Y812,"0.#"),1)=".",FALSE,TRUE)</formula>
    </cfRule>
    <cfRule type="expression" dxfId="2078" priority="13672">
      <formula>IF(RIGHT(TEXT(Y812,"0.#"),1)=".",TRUE,FALSE)</formula>
    </cfRule>
  </conditionalFormatting>
  <conditionalFormatting sqref="AU829 AU816 AU803">
    <cfRule type="expression" dxfId="2077" priority="13667">
      <formula>IF(RIGHT(TEXT(AU803,"0.#"),1)=".",FALSE,TRUE)</formula>
    </cfRule>
    <cfRule type="expression" dxfId="2076" priority="13668">
      <formula>IF(RIGHT(TEXT(AU803,"0.#"),1)=".",TRUE,FALSE)</formula>
    </cfRule>
  </conditionalFormatting>
  <conditionalFormatting sqref="AU838 AU825 AU812">
    <cfRule type="expression" dxfId="2075" priority="13665">
      <formula>IF(RIGHT(TEXT(AU812,"0.#"),1)=".",FALSE,TRUE)</formula>
    </cfRule>
    <cfRule type="expression" dxfId="2074" priority="13666">
      <formula>IF(RIGHT(TEXT(AU812,"0.#"),1)=".",TRUE,FALSE)</formula>
    </cfRule>
  </conditionalFormatting>
  <conditionalFormatting sqref="AU830:AU837 AU828 AU817:AU824 AU815 AU804:AU811 AU802">
    <cfRule type="expression" dxfId="2073" priority="13663">
      <formula>IF(RIGHT(TEXT(AU802,"0.#"),1)=".",FALSE,TRUE)</formula>
    </cfRule>
    <cfRule type="expression" dxfId="2072" priority="13664">
      <formula>IF(RIGHT(TEXT(AU802,"0.#"),1)=".",TRUE,FALSE)</formula>
    </cfRule>
  </conditionalFormatting>
  <conditionalFormatting sqref="AM87">
    <cfRule type="expression" dxfId="2071" priority="13317">
      <formula>IF(RIGHT(TEXT(AM87,"0.#"),1)=".",FALSE,TRUE)</formula>
    </cfRule>
    <cfRule type="expression" dxfId="2070" priority="13318">
      <formula>IF(RIGHT(TEXT(AM87,"0.#"),1)=".",TRUE,FALSE)</formula>
    </cfRule>
  </conditionalFormatting>
  <conditionalFormatting sqref="AE55">
    <cfRule type="expression" dxfId="2069" priority="13385">
      <formula>IF(RIGHT(TEXT(AE55,"0.#"),1)=".",FALSE,TRUE)</formula>
    </cfRule>
    <cfRule type="expression" dxfId="2068" priority="13386">
      <formula>IF(RIGHT(TEXT(AE55,"0.#"),1)=".",TRUE,FALSE)</formula>
    </cfRule>
  </conditionalFormatting>
  <conditionalFormatting sqref="AI55">
    <cfRule type="expression" dxfId="2067" priority="13383">
      <formula>IF(RIGHT(TEXT(AI55,"0.#"),1)=".",FALSE,TRUE)</formula>
    </cfRule>
    <cfRule type="expression" dxfId="2066" priority="13384">
      <formula>IF(RIGHT(TEXT(AI55,"0.#"),1)=".",TRUE,FALSE)</formula>
    </cfRule>
  </conditionalFormatting>
  <conditionalFormatting sqref="AM34">
    <cfRule type="expression" dxfId="2065" priority="13463">
      <formula>IF(RIGHT(TEXT(AM34,"0.#"),1)=".",FALSE,TRUE)</formula>
    </cfRule>
    <cfRule type="expression" dxfId="2064" priority="13464">
      <formula>IF(RIGHT(TEXT(AM34,"0.#"),1)=".",TRUE,FALSE)</formula>
    </cfRule>
  </conditionalFormatting>
  <conditionalFormatting sqref="AE33">
    <cfRule type="expression" dxfId="2063" priority="13477">
      <formula>IF(RIGHT(TEXT(AE33,"0.#"),1)=".",FALSE,TRUE)</formula>
    </cfRule>
    <cfRule type="expression" dxfId="2062" priority="13478">
      <formula>IF(RIGHT(TEXT(AE33,"0.#"),1)=".",TRUE,FALSE)</formula>
    </cfRule>
  </conditionalFormatting>
  <conditionalFormatting sqref="AE34">
    <cfRule type="expression" dxfId="2061" priority="13475">
      <formula>IF(RIGHT(TEXT(AE34,"0.#"),1)=".",FALSE,TRUE)</formula>
    </cfRule>
    <cfRule type="expression" dxfId="2060" priority="13476">
      <formula>IF(RIGHT(TEXT(AE34,"0.#"),1)=".",TRUE,FALSE)</formula>
    </cfRule>
  </conditionalFormatting>
  <conditionalFormatting sqref="AI34">
    <cfRule type="expression" dxfId="2059" priority="13473">
      <formula>IF(RIGHT(TEXT(AI34,"0.#"),1)=".",FALSE,TRUE)</formula>
    </cfRule>
    <cfRule type="expression" dxfId="2058" priority="13474">
      <formula>IF(RIGHT(TEXT(AI34,"0.#"),1)=".",TRUE,FALSE)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M32">
    <cfRule type="expression" dxfId="2053" priority="13467">
      <formula>IF(RIGHT(TEXT(AM32,"0.#"),1)=".",FALSE,TRUE)</formula>
    </cfRule>
    <cfRule type="expression" dxfId="2052" priority="13468">
      <formula>IF(RIGHT(TEXT(AM32,"0.#"),1)=".",TRUE,FALSE)</formula>
    </cfRule>
  </conditionalFormatting>
  <conditionalFormatting sqref="AM33">
    <cfRule type="expression" dxfId="2051" priority="13465">
      <formula>IF(RIGHT(TEXT(AM33,"0.#"),1)=".",FALSE,TRUE)</formula>
    </cfRule>
    <cfRule type="expression" dxfId="2050" priority="13466">
      <formula>IF(RIGHT(TEXT(AM33,"0.#"),1)=".",TRUE,FALSE)</formula>
    </cfRule>
  </conditionalFormatting>
  <conditionalFormatting sqref="AQ32:AQ34">
    <cfRule type="expression" dxfId="2049" priority="13457">
      <formula>IF(RIGHT(TEXT(AQ32,"0.#"),1)=".",FALSE,TRUE)</formula>
    </cfRule>
    <cfRule type="expression" dxfId="2048" priority="13458">
      <formula>IF(RIGHT(TEXT(AQ32,"0.#"),1)=".",TRUE,FALSE)</formula>
    </cfRule>
  </conditionalFormatting>
  <conditionalFormatting sqref="AU32:AU34">
    <cfRule type="expression" dxfId="2047" priority="13455">
      <formula>IF(RIGHT(TEXT(AU32,"0.#"),1)=".",FALSE,TRUE)</formula>
    </cfRule>
    <cfRule type="expression" dxfId="2046" priority="13456">
      <formula>IF(RIGHT(TEXT(AU32,"0.#"),1)=".",TRUE,FALSE)</formula>
    </cfRule>
  </conditionalFormatting>
  <conditionalFormatting sqref="AE53">
    <cfRule type="expression" dxfId="2045" priority="13389">
      <formula>IF(RIGHT(TEXT(AE53,"0.#"),1)=".",FALSE,TRUE)</formula>
    </cfRule>
    <cfRule type="expression" dxfId="2044" priority="13390">
      <formula>IF(RIGHT(TEXT(AE53,"0.#"),1)=".",TRUE,FALSE)</formula>
    </cfRule>
  </conditionalFormatting>
  <conditionalFormatting sqref="AE54">
    <cfRule type="expression" dxfId="2043" priority="13387">
      <formula>IF(RIGHT(TEXT(AE54,"0.#"),1)=".",FALSE,TRUE)</formula>
    </cfRule>
    <cfRule type="expression" dxfId="2042" priority="13388">
      <formula>IF(RIGHT(TEXT(AE54,"0.#"),1)=".",TRUE,FALSE)</formula>
    </cfRule>
  </conditionalFormatting>
  <conditionalFormatting sqref="AI54">
    <cfRule type="expression" dxfId="2041" priority="13381">
      <formula>IF(RIGHT(TEXT(AI54,"0.#"),1)=".",FALSE,TRUE)</formula>
    </cfRule>
    <cfRule type="expression" dxfId="2040" priority="13382">
      <formula>IF(RIGHT(TEXT(AI54,"0.#"),1)=".",TRUE,FALSE)</formula>
    </cfRule>
  </conditionalFormatting>
  <conditionalFormatting sqref="AI53">
    <cfRule type="expression" dxfId="2039" priority="13379">
      <formula>IF(RIGHT(TEXT(AI53,"0.#"),1)=".",FALSE,TRUE)</formula>
    </cfRule>
    <cfRule type="expression" dxfId="2038" priority="13380">
      <formula>IF(RIGHT(TEXT(AI53,"0.#"),1)=".",TRUE,FALSE)</formula>
    </cfRule>
  </conditionalFormatting>
  <conditionalFormatting sqref="AM53">
    <cfRule type="expression" dxfId="2037" priority="13377">
      <formula>IF(RIGHT(TEXT(AM53,"0.#"),1)=".",FALSE,TRUE)</formula>
    </cfRule>
    <cfRule type="expression" dxfId="2036" priority="13378">
      <formula>IF(RIGHT(TEXT(AM53,"0.#"),1)=".",TRUE,FALSE)</formula>
    </cfRule>
  </conditionalFormatting>
  <conditionalFormatting sqref="AM54">
    <cfRule type="expression" dxfId="2035" priority="13375">
      <formula>IF(RIGHT(TEXT(AM54,"0.#"),1)=".",FALSE,TRUE)</formula>
    </cfRule>
    <cfRule type="expression" dxfId="2034" priority="13376">
      <formula>IF(RIGHT(TEXT(AM54,"0.#"),1)=".",TRUE,FALSE)</formula>
    </cfRule>
  </conditionalFormatting>
  <conditionalFormatting sqref="AM55">
    <cfRule type="expression" dxfId="2033" priority="13373">
      <formula>IF(RIGHT(TEXT(AM55,"0.#"),1)=".",FALSE,TRUE)</formula>
    </cfRule>
    <cfRule type="expression" dxfId="2032" priority="13374">
      <formula>IF(RIGHT(TEXT(AM55,"0.#"),1)=".",TRUE,FALSE)</formula>
    </cfRule>
  </conditionalFormatting>
  <conditionalFormatting sqref="AE60">
    <cfRule type="expression" dxfId="2031" priority="13359">
      <formula>IF(RIGHT(TEXT(AE60,"0.#"),1)=".",FALSE,TRUE)</formula>
    </cfRule>
    <cfRule type="expression" dxfId="2030" priority="13360">
      <formula>IF(RIGHT(TEXT(AE60,"0.#"),1)=".",TRUE,FALSE)</formula>
    </cfRule>
  </conditionalFormatting>
  <conditionalFormatting sqref="AE61">
    <cfRule type="expression" dxfId="2029" priority="13357">
      <formula>IF(RIGHT(TEXT(AE61,"0.#"),1)=".",FALSE,TRUE)</formula>
    </cfRule>
    <cfRule type="expression" dxfId="2028" priority="13358">
      <formula>IF(RIGHT(TEXT(AE61,"0.#"),1)=".",TRUE,FALSE)</formula>
    </cfRule>
  </conditionalFormatting>
  <conditionalFormatting sqref="AE62">
    <cfRule type="expression" dxfId="2027" priority="13355">
      <formula>IF(RIGHT(TEXT(AE62,"0.#"),1)=".",FALSE,TRUE)</formula>
    </cfRule>
    <cfRule type="expression" dxfId="2026" priority="13356">
      <formula>IF(RIGHT(TEXT(AE62,"0.#"),1)=".",TRUE,FALSE)</formula>
    </cfRule>
  </conditionalFormatting>
  <conditionalFormatting sqref="AI62">
    <cfRule type="expression" dxfId="2025" priority="13353">
      <formula>IF(RIGHT(TEXT(AI62,"0.#"),1)=".",FALSE,TRUE)</formula>
    </cfRule>
    <cfRule type="expression" dxfId="2024" priority="13354">
      <formula>IF(RIGHT(TEXT(AI62,"0.#"),1)=".",TRUE,FALSE)</formula>
    </cfRule>
  </conditionalFormatting>
  <conditionalFormatting sqref="AI61">
    <cfRule type="expression" dxfId="2023" priority="13351">
      <formula>IF(RIGHT(TEXT(AI61,"0.#"),1)=".",FALSE,TRUE)</formula>
    </cfRule>
    <cfRule type="expression" dxfId="2022" priority="13352">
      <formula>IF(RIGHT(TEXT(AI61,"0.#"),1)=".",TRUE,FALSE)</formula>
    </cfRule>
  </conditionalFormatting>
  <conditionalFormatting sqref="AI60">
    <cfRule type="expression" dxfId="2021" priority="13349">
      <formula>IF(RIGHT(TEXT(AI60,"0.#"),1)=".",FALSE,TRUE)</formula>
    </cfRule>
    <cfRule type="expression" dxfId="2020" priority="13350">
      <formula>IF(RIGHT(TEXT(AI60,"0.#"),1)=".",TRUE,FALSE)</formula>
    </cfRule>
  </conditionalFormatting>
  <conditionalFormatting sqref="AM60">
    <cfRule type="expression" dxfId="2019" priority="13347">
      <formula>IF(RIGHT(TEXT(AM60,"0.#"),1)=".",FALSE,TRUE)</formula>
    </cfRule>
    <cfRule type="expression" dxfId="2018" priority="13348">
      <formula>IF(RIGHT(TEXT(AM60,"0.#"),1)=".",TRUE,FALSE)</formula>
    </cfRule>
  </conditionalFormatting>
  <conditionalFormatting sqref="AM61">
    <cfRule type="expression" dxfId="2017" priority="13345">
      <formula>IF(RIGHT(TEXT(AM61,"0.#"),1)=".",FALSE,TRUE)</formula>
    </cfRule>
    <cfRule type="expression" dxfId="2016" priority="13346">
      <formula>IF(RIGHT(TEXT(AM61,"0.#"),1)=".",TRUE,FALSE)</formula>
    </cfRule>
  </conditionalFormatting>
  <conditionalFormatting sqref="AM62">
    <cfRule type="expression" dxfId="2015" priority="13343">
      <formula>IF(RIGHT(TEXT(AM62,"0.#"),1)=".",FALSE,TRUE)</formula>
    </cfRule>
    <cfRule type="expression" dxfId="2014" priority="13344">
      <formula>IF(RIGHT(TEXT(AM62,"0.#"),1)=".",TRUE,FALSE)</formula>
    </cfRule>
  </conditionalFormatting>
  <conditionalFormatting sqref="AE87">
    <cfRule type="expression" dxfId="2013" priority="13329">
      <formula>IF(RIGHT(TEXT(AE87,"0.#"),1)=".",FALSE,TRUE)</formula>
    </cfRule>
    <cfRule type="expression" dxfId="2012" priority="13330">
      <formula>IF(RIGHT(TEXT(AE87,"0.#"),1)=".",TRUE,FALSE)</formula>
    </cfRule>
  </conditionalFormatting>
  <conditionalFormatting sqref="AE88">
    <cfRule type="expression" dxfId="2011" priority="13327">
      <formula>IF(RIGHT(TEXT(AE88,"0.#"),1)=".",FALSE,TRUE)</formula>
    </cfRule>
    <cfRule type="expression" dxfId="2010" priority="13328">
      <formula>IF(RIGHT(TEXT(AE88,"0.#"),1)=".",TRUE,FALSE)</formula>
    </cfRule>
  </conditionalFormatting>
  <conditionalFormatting sqref="AE89">
    <cfRule type="expression" dxfId="2009" priority="13325">
      <formula>IF(RIGHT(TEXT(AE89,"0.#"),1)=".",FALSE,TRUE)</formula>
    </cfRule>
    <cfRule type="expression" dxfId="2008" priority="13326">
      <formula>IF(RIGHT(TEXT(AE89,"0.#"),1)=".",TRUE,FALSE)</formula>
    </cfRule>
  </conditionalFormatting>
  <conditionalFormatting sqref="AI89">
    <cfRule type="expression" dxfId="2007" priority="13323">
      <formula>IF(RIGHT(TEXT(AI89,"0.#"),1)=".",FALSE,TRUE)</formula>
    </cfRule>
    <cfRule type="expression" dxfId="2006" priority="13324">
      <formula>IF(RIGHT(TEXT(AI89,"0.#"),1)=".",TRUE,FALSE)</formula>
    </cfRule>
  </conditionalFormatting>
  <conditionalFormatting sqref="AI88">
    <cfRule type="expression" dxfId="2005" priority="13321">
      <formula>IF(RIGHT(TEXT(AI88,"0.#"),1)=".",FALSE,TRUE)</formula>
    </cfRule>
    <cfRule type="expression" dxfId="2004" priority="13322">
      <formula>IF(RIGHT(TEXT(AI88,"0.#"),1)=".",TRUE,FALSE)</formula>
    </cfRule>
  </conditionalFormatting>
  <conditionalFormatting sqref="AI87">
    <cfRule type="expression" dxfId="2003" priority="13319">
      <formula>IF(RIGHT(TEXT(AI87,"0.#"),1)=".",FALSE,TRUE)</formula>
    </cfRule>
    <cfRule type="expression" dxfId="2002" priority="13320">
      <formula>IF(RIGHT(TEXT(AI87,"0.#"),1)=".",TRUE,FALSE)</formula>
    </cfRule>
  </conditionalFormatting>
  <conditionalFormatting sqref="AM88">
    <cfRule type="expression" dxfId="2001" priority="13315">
      <formula>IF(RIGHT(TEXT(AM88,"0.#"),1)=".",FALSE,TRUE)</formula>
    </cfRule>
    <cfRule type="expression" dxfId="2000" priority="13316">
      <formula>IF(RIGHT(TEXT(AM88,"0.#"),1)=".",TRUE,FALSE)</formula>
    </cfRule>
  </conditionalFormatting>
  <conditionalFormatting sqref="AM89">
    <cfRule type="expression" dxfId="1999" priority="13313">
      <formula>IF(RIGHT(TEXT(AM89,"0.#"),1)=".",FALSE,TRUE)</formula>
    </cfRule>
    <cfRule type="expression" dxfId="1998" priority="13314">
      <formula>IF(RIGHT(TEXT(AM89,"0.#"),1)=".",TRUE,FALSE)</formula>
    </cfRule>
  </conditionalFormatting>
  <conditionalFormatting sqref="AE92">
    <cfRule type="expression" dxfId="1997" priority="13299">
      <formula>IF(RIGHT(TEXT(AE92,"0.#"),1)=".",FALSE,TRUE)</formula>
    </cfRule>
    <cfRule type="expression" dxfId="1996" priority="13300">
      <formula>IF(RIGHT(TEXT(AE92,"0.#"),1)=".",TRUE,FALSE)</formula>
    </cfRule>
  </conditionalFormatting>
  <conditionalFormatting sqref="AE93">
    <cfRule type="expression" dxfId="1995" priority="13297">
      <formula>IF(RIGHT(TEXT(AE93,"0.#"),1)=".",FALSE,TRUE)</formula>
    </cfRule>
    <cfRule type="expression" dxfId="1994" priority="13298">
      <formula>IF(RIGHT(TEXT(AE93,"0.#"),1)=".",TRUE,FALSE)</formula>
    </cfRule>
  </conditionalFormatting>
  <conditionalFormatting sqref="AE94">
    <cfRule type="expression" dxfId="1993" priority="13295">
      <formula>IF(RIGHT(TEXT(AE94,"0.#"),1)=".",FALSE,TRUE)</formula>
    </cfRule>
    <cfRule type="expression" dxfId="1992" priority="13296">
      <formula>IF(RIGHT(TEXT(AE94,"0.#"),1)=".",TRUE,FALSE)</formula>
    </cfRule>
  </conditionalFormatting>
  <conditionalFormatting sqref="AI94">
    <cfRule type="expression" dxfId="1991" priority="13293">
      <formula>IF(RIGHT(TEXT(AI94,"0.#"),1)=".",FALSE,TRUE)</formula>
    </cfRule>
    <cfRule type="expression" dxfId="1990" priority="13294">
      <formula>IF(RIGHT(TEXT(AI94,"0.#"),1)=".",TRUE,FALSE)</formula>
    </cfRule>
  </conditionalFormatting>
  <conditionalFormatting sqref="AI93">
    <cfRule type="expression" dxfId="1989" priority="13291">
      <formula>IF(RIGHT(TEXT(AI93,"0.#"),1)=".",FALSE,TRUE)</formula>
    </cfRule>
    <cfRule type="expression" dxfId="1988" priority="13292">
      <formula>IF(RIGHT(TEXT(AI93,"0.#"),1)=".",TRUE,FALSE)</formula>
    </cfRule>
  </conditionalFormatting>
  <conditionalFormatting sqref="AI92">
    <cfRule type="expression" dxfId="1987" priority="13289">
      <formula>IF(RIGHT(TEXT(AI92,"0.#"),1)=".",FALSE,TRUE)</formula>
    </cfRule>
    <cfRule type="expression" dxfId="1986" priority="13290">
      <formula>IF(RIGHT(TEXT(AI92,"0.#"),1)=".",TRUE,FALSE)</formula>
    </cfRule>
  </conditionalFormatting>
  <conditionalFormatting sqref="AM92">
    <cfRule type="expression" dxfId="1985" priority="13287">
      <formula>IF(RIGHT(TEXT(AM92,"0.#"),1)=".",FALSE,TRUE)</formula>
    </cfRule>
    <cfRule type="expression" dxfId="1984" priority="13288">
      <formula>IF(RIGHT(TEXT(AM92,"0.#"),1)=".",TRUE,FALSE)</formula>
    </cfRule>
  </conditionalFormatting>
  <conditionalFormatting sqref="AM93">
    <cfRule type="expression" dxfId="1983" priority="13285">
      <formula>IF(RIGHT(TEXT(AM93,"0.#"),1)=".",FALSE,TRUE)</formula>
    </cfRule>
    <cfRule type="expression" dxfId="1982" priority="13286">
      <formula>IF(RIGHT(TEXT(AM93,"0.#"),1)=".",TRUE,FALSE)</formula>
    </cfRule>
  </conditionalFormatting>
  <conditionalFormatting sqref="AM94">
    <cfRule type="expression" dxfId="1981" priority="13283">
      <formula>IF(RIGHT(TEXT(AM94,"0.#"),1)=".",FALSE,TRUE)</formula>
    </cfRule>
    <cfRule type="expression" dxfId="1980" priority="13284">
      <formula>IF(RIGHT(TEXT(AM94,"0.#"),1)=".",TRUE,FALSE)</formula>
    </cfRule>
  </conditionalFormatting>
  <conditionalFormatting sqref="AE97">
    <cfRule type="expression" dxfId="1979" priority="13269">
      <formula>IF(RIGHT(TEXT(AE97,"0.#"),1)=".",FALSE,TRUE)</formula>
    </cfRule>
    <cfRule type="expression" dxfId="1978" priority="13270">
      <formula>IF(RIGHT(TEXT(AE97,"0.#"),1)=".",TRUE,FALSE)</formula>
    </cfRule>
  </conditionalFormatting>
  <conditionalFormatting sqref="AE98">
    <cfRule type="expression" dxfId="1977" priority="13267">
      <formula>IF(RIGHT(TEXT(AE98,"0.#"),1)=".",FALSE,TRUE)</formula>
    </cfRule>
    <cfRule type="expression" dxfId="1976" priority="13268">
      <formula>IF(RIGHT(TEXT(AE98,"0.#"),1)=".",TRUE,FALSE)</formula>
    </cfRule>
  </conditionalFormatting>
  <conditionalFormatting sqref="AE99">
    <cfRule type="expression" dxfId="1975" priority="13265">
      <formula>IF(RIGHT(TEXT(AE99,"0.#"),1)=".",FALSE,TRUE)</formula>
    </cfRule>
    <cfRule type="expression" dxfId="1974" priority="13266">
      <formula>IF(RIGHT(TEXT(AE99,"0.#"),1)=".",TRUE,FALSE)</formula>
    </cfRule>
  </conditionalFormatting>
  <conditionalFormatting sqref="AI99">
    <cfRule type="expression" dxfId="1973" priority="13263">
      <formula>IF(RIGHT(TEXT(AI99,"0.#"),1)=".",FALSE,TRUE)</formula>
    </cfRule>
    <cfRule type="expression" dxfId="1972" priority="13264">
      <formula>IF(RIGHT(TEXT(AI99,"0.#"),1)=".",TRUE,FALSE)</formula>
    </cfRule>
  </conditionalFormatting>
  <conditionalFormatting sqref="AI98">
    <cfRule type="expression" dxfId="1971" priority="13261">
      <formula>IF(RIGHT(TEXT(AI98,"0.#"),1)=".",FALSE,TRUE)</formula>
    </cfRule>
    <cfRule type="expression" dxfId="1970" priority="13262">
      <formula>IF(RIGHT(TEXT(AI98,"0.#"),1)=".",TRUE,FALSE)</formula>
    </cfRule>
  </conditionalFormatting>
  <conditionalFormatting sqref="AI97">
    <cfRule type="expression" dxfId="1969" priority="13259">
      <formula>IF(RIGHT(TEXT(AI97,"0.#"),1)=".",FALSE,TRUE)</formula>
    </cfRule>
    <cfRule type="expression" dxfId="1968" priority="13260">
      <formula>IF(RIGHT(TEXT(AI97,"0.#"),1)=".",TRUE,FALSE)</formula>
    </cfRule>
  </conditionalFormatting>
  <conditionalFormatting sqref="AM97">
    <cfRule type="expression" dxfId="1967" priority="13257">
      <formula>IF(RIGHT(TEXT(AM97,"0.#"),1)=".",FALSE,TRUE)</formula>
    </cfRule>
    <cfRule type="expression" dxfId="1966" priority="13258">
      <formula>IF(RIGHT(TEXT(AM97,"0.#"),1)=".",TRUE,FALSE)</formula>
    </cfRule>
  </conditionalFormatting>
  <conditionalFormatting sqref="AM98">
    <cfRule type="expression" dxfId="1965" priority="13255">
      <formula>IF(RIGHT(TEXT(AM98,"0.#"),1)=".",FALSE,TRUE)</formula>
    </cfRule>
    <cfRule type="expression" dxfId="1964" priority="13256">
      <formula>IF(RIGHT(TEXT(AM98,"0.#"),1)=".",TRUE,FALSE)</formula>
    </cfRule>
  </conditionalFormatting>
  <conditionalFormatting sqref="AM99">
    <cfRule type="expression" dxfId="1963" priority="13253">
      <formula>IF(RIGHT(TEXT(AM99,"0.#"),1)=".",FALSE,TRUE)</formula>
    </cfRule>
    <cfRule type="expression" dxfId="1962" priority="13254">
      <formula>IF(RIGHT(TEXT(AM99,"0.#"),1)=".",TRUE,FALSE)</formula>
    </cfRule>
  </conditionalFormatting>
  <conditionalFormatting sqref="AI101">
    <cfRule type="expression" dxfId="1961" priority="13239">
      <formula>IF(RIGHT(TEXT(AI101,"0.#"),1)=".",FALSE,TRUE)</formula>
    </cfRule>
    <cfRule type="expression" dxfId="1960" priority="13240">
      <formula>IF(RIGHT(TEXT(AI101,"0.#"),1)=".",TRUE,FALSE)</formula>
    </cfRule>
  </conditionalFormatting>
  <conditionalFormatting sqref="AM101">
    <cfRule type="expression" dxfId="1959" priority="13237">
      <formula>IF(RIGHT(TEXT(AM101,"0.#"),1)=".",FALSE,TRUE)</formula>
    </cfRule>
    <cfRule type="expression" dxfId="1958" priority="13238">
      <formula>IF(RIGHT(TEXT(AM101,"0.#"),1)=".",TRUE,FALSE)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M102">
    <cfRule type="expression" dxfId="1953" priority="13231">
      <formula>IF(RIGHT(TEXT(AM102,"0.#"),1)=".",FALSE,TRUE)</formula>
    </cfRule>
    <cfRule type="expression" dxfId="1952" priority="13232">
      <formula>IF(RIGHT(TEXT(AM102,"0.#"),1)=".",TRUE,FALSE)</formula>
    </cfRule>
  </conditionalFormatting>
  <conditionalFormatting sqref="AQ102">
    <cfRule type="expression" dxfId="1951" priority="13229">
      <formula>IF(RIGHT(TEXT(AQ102,"0.#"),1)=".",FALSE,TRUE)</formula>
    </cfRule>
    <cfRule type="expression" dxfId="1950" priority="13230">
      <formula>IF(RIGHT(TEXT(AQ102,"0.#"),1)=".",TRUE,FALSE)</formula>
    </cfRule>
  </conditionalFormatting>
  <conditionalFormatting sqref="AE104">
    <cfRule type="expression" dxfId="1949" priority="13227">
      <formula>IF(RIGHT(TEXT(AE104,"0.#"),1)=".",FALSE,TRUE)</formula>
    </cfRule>
    <cfRule type="expression" dxfId="1948" priority="13228">
      <formula>IF(RIGHT(TEXT(AE104,"0.#"),1)=".",TRUE,FALSE)</formula>
    </cfRule>
  </conditionalFormatting>
  <conditionalFormatting sqref="AI104">
    <cfRule type="expression" dxfId="1947" priority="13225">
      <formula>IF(RIGHT(TEXT(AI104,"0.#"),1)=".",FALSE,TRUE)</formula>
    </cfRule>
    <cfRule type="expression" dxfId="1946" priority="13226">
      <formula>IF(RIGHT(TEXT(AI104,"0.#"),1)=".",TRUE,FALSE)</formula>
    </cfRule>
  </conditionalFormatting>
  <conditionalFormatting sqref="AM104">
    <cfRule type="expression" dxfId="1945" priority="13223">
      <formula>IF(RIGHT(TEXT(AM104,"0.#"),1)=".",FALSE,TRUE)</formula>
    </cfRule>
    <cfRule type="expression" dxfId="1944" priority="13224">
      <formula>IF(RIGHT(TEXT(AM104,"0.#"),1)=".",TRUE,FALSE)</formula>
    </cfRule>
  </conditionalFormatting>
  <conditionalFormatting sqref="AE105">
    <cfRule type="expression" dxfId="1943" priority="13221">
      <formula>IF(RIGHT(TEXT(AE105,"0.#"),1)=".",FALSE,TRUE)</formula>
    </cfRule>
    <cfRule type="expression" dxfId="1942" priority="13222">
      <formula>IF(RIGHT(TEXT(AE105,"0.#"),1)=".",TRUE,FALSE)</formula>
    </cfRule>
  </conditionalFormatting>
  <conditionalFormatting sqref="AI105">
    <cfRule type="expression" dxfId="1941" priority="13219">
      <formula>IF(RIGHT(TEXT(AI105,"0.#"),1)=".",FALSE,TRUE)</formula>
    </cfRule>
    <cfRule type="expression" dxfId="1940" priority="13220">
      <formula>IF(RIGHT(TEXT(AI105,"0.#"),1)=".",TRUE,FALSE)</formula>
    </cfRule>
  </conditionalFormatting>
  <conditionalFormatting sqref="AM105">
    <cfRule type="expression" dxfId="1939" priority="13217">
      <formula>IF(RIGHT(TEXT(AM105,"0.#"),1)=".",FALSE,TRUE)</formula>
    </cfRule>
    <cfRule type="expression" dxfId="1938" priority="13218">
      <formula>IF(RIGHT(TEXT(AM105,"0.#"),1)=".",TRUE,FALSE)</formula>
    </cfRule>
  </conditionalFormatting>
  <conditionalFormatting sqref="AE107">
    <cfRule type="expression" dxfId="1937" priority="13213">
      <formula>IF(RIGHT(TEXT(AE107,"0.#"),1)=".",FALSE,TRUE)</formula>
    </cfRule>
    <cfRule type="expression" dxfId="1936" priority="13214">
      <formula>IF(RIGHT(TEXT(AE107,"0.#"),1)=".",TRUE,FALSE)</formula>
    </cfRule>
  </conditionalFormatting>
  <conditionalFormatting sqref="AI107">
    <cfRule type="expression" dxfId="1935" priority="13211">
      <formula>IF(RIGHT(TEXT(AI107,"0.#"),1)=".",FALSE,TRUE)</formula>
    </cfRule>
    <cfRule type="expression" dxfId="1934" priority="13212">
      <formula>IF(RIGHT(TEXT(AI107,"0.#"),1)=".",TRUE,FALSE)</formula>
    </cfRule>
  </conditionalFormatting>
  <conditionalFormatting sqref="AM107">
    <cfRule type="expression" dxfId="1933" priority="13209">
      <formula>IF(RIGHT(TEXT(AM107,"0.#"),1)=".",FALSE,TRUE)</formula>
    </cfRule>
    <cfRule type="expression" dxfId="1932" priority="13210">
      <formula>IF(RIGHT(TEXT(AM107,"0.#"),1)=".",TRUE,FALSE)</formula>
    </cfRule>
  </conditionalFormatting>
  <conditionalFormatting sqref="AE108">
    <cfRule type="expression" dxfId="1931" priority="13207">
      <formula>IF(RIGHT(TEXT(AE108,"0.#"),1)=".",FALSE,TRUE)</formula>
    </cfRule>
    <cfRule type="expression" dxfId="1930" priority="13208">
      <formula>IF(RIGHT(TEXT(AE108,"0.#"),1)=".",TRUE,FALSE)</formula>
    </cfRule>
  </conditionalFormatting>
  <conditionalFormatting sqref="AI108">
    <cfRule type="expression" dxfId="1929" priority="13205">
      <formula>IF(RIGHT(TEXT(AI108,"0.#"),1)=".",FALSE,TRUE)</formula>
    </cfRule>
    <cfRule type="expression" dxfId="1928" priority="13206">
      <formula>IF(RIGHT(TEXT(AI108,"0.#"),1)=".",TRUE,FALSE)</formula>
    </cfRule>
  </conditionalFormatting>
  <conditionalFormatting sqref="AM108">
    <cfRule type="expression" dxfId="1927" priority="13203">
      <formula>IF(RIGHT(TEXT(AM108,"0.#"),1)=".",FALSE,TRUE)</formula>
    </cfRule>
    <cfRule type="expression" dxfId="1926" priority="13204">
      <formula>IF(RIGHT(TEXT(AM108,"0.#"),1)=".",TRUE,FALSE)</formula>
    </cfRule>
  </conditionalFormatting>
  <conditionalFormatting sqref="AE110">
    <cfRule type="expression" dxfId="1925" priority="13199">
      <formula>IF(RIGHT(TEXT(AE110,"0.#"),1)=".",FALSE,TRUE)</formula>
    </cfRule>
    <cfRule type="expression" dxfId="1924" priority="13200">
      <formula>IF(RIGHT(TEXT(AE110,"0.#"),1)=".",TRUE,FALSE)</formula>
    </cfRule>
  </conditionalFormatting>
  <conditionalFormatting sqref="AI110">
    <cfRule type="expression" dxfId="1923" priority="13197">
      <formula>IF(RIGHT(TEXT(AI110,"0.#"),1)=".",FALSE,TRUE)</formula>
    </cfRule>
    <cfRule type="expression" dxfId="1922" priority="13198">
      <formula>IF(RIGHT(TEXT(AI110,"0.#"),1)=".",TRUE,FALSE)</formula>
    </cfRule>
  </conditionalFormatting>
  <conditionalFormatting sqref="AM110">
    <cfRule type="expression" dxfId="1921" priority="13195">
      <formula>IF(RIGHT(TEXT(AM110,"0.#"),1)=".",FALSE,TRUE)</formula>
    </cfRule>
    <cfRule type="expression" dxfId="1920" priority="13196">
      <formula>IF(RIGHT(TEXT(AM110,"0.#"),1)=".",TRUE,FALSE)</formula>
    </cfRule>
  </conditionalFormatting>
  <conditionalFormatting sqref="AE111">
    <cfRule type="expression" dxfId="1919" priority="13193">
      <formula>IF(RIGHT(TEXT(AE111,"0.#"),1)=".",FALSE,TRUE)</formula>
    </cfRule>
    <cfRule type="expression" dxfId="1918" priority="13194">
      <formula>IF(RIGHT(TEXT(AE111,"0.#"),1)=".",TRUE,FALSE)</formula>
    </cfRule>
  </conditionalFormatting>
  <conditionalFormatting sqref="AI111">
    <cfRule type="expression" dxfId="1917" priority="13191">
      <formula>IF(RIGHT(TEXT(AI111,"0.#"),1)=".",FALSE,TRUE)</formula>
    </cfRule>
    <cfRule type="expression" dxfId="1916" priority="13192">
      <formula>IF(RIGHT(TEXT(AI111,"0.#"),1)=".",TRUE,FALSE)</formula>
    </cfRule>
  </conditionalFormatting>
  <conditionalFormatting sqref="AM111">
    <cfRule type="expression" dxfId="1915" priority="13189">
      <formula>IF(RIGHT(TEXT(AM111,"0.#"),1)=".",FALSE,TRUE)</formula>
    </cfRule>
    <cfRule type="expression" dxfId="1914" priority="13190">
      <formula>IF(RIGHT(TEXT(AM111,"0.#"),1)=".",TRUE,FALSE)</formula>
    </cfRule>
  </conditionalFormatting>
  <conditionalFormatting sqref="AE113">
    <cfRule type="expression" dxfId="1913" priority="13185">
      <formula>IF(RIGHT(TEXT(AE113,"0.#"),1)=".",FALSE,TRUE)</formula>
    </cfRule>
    <cfRule type="expression" dxfId="1912" priority="13186">
      <formula>IF(RIGHT(TEXT(AE113,"0.#"),1)=".",TRUE,FALSE)</formula>
    </cfRule>
  </conditionalFormatting>
  <conditionalFormatting sqref="AI113">
    <cfRule type="expression" dxfId="1911" priority="13183">
      <formula>IF(RIGHT(TEXT(AI113,"0.#"),1)=".",FALSE,TRUE)</formula>
    </cfRule>
    <cfRule type="expression" dxfId="1910" priority="13184">
      <formula>IF(RIGHT(TEXT(AI113,"0.#"),1)=".",TRUE,FALSE)</formula>
    </cfRule>
  </conditionalFormatting>
  <conditionalFormatting sqref="AM113">
    <cfRule type="expression" dxfId="1909" priority="13181">
      <formula>IF(RIGHT(TEXT(AM113,"0.#"),1)=".",FALSE,TRUE)</formula>
    </cfRule>
    <cfRule type="expression" dxfId="1908" priority="13182">
      <formula>IF(RIGHT(TEXT(AM113,"0.#"),1)=".",TRUE,FALSE)</formula>
    </cfRule>
  </conditionalFormatting>
  <conditionalFormatting sqref="AE114">
    <cfRule type="expression" dxfId="1907" priority="13179">
      <formula>IF(RIGHT(TEXT(AE114,"0.#"),1)=".",FALSE,TRUE)</formula>
    </cfRule>
    <cfRule type="expression" dxfId="1906" priority="13180">
      <formula>IF(RIGHT(TEXT(AE114,"0.#"),1)=".",TRUE,FALSE)</formula>
    </cfRule>
  </conditionalFormatting>
  <conditionalFormatting sqref="AI114">
    <cfRule type="expression" dxfId="1905" priority="13177">
      <formula>IF(RIGHT(TEXT(AI114,"0.#"),1)=".",FALSE,TRUE)</formula>
    </cfRule>
    <cfRule type="expression" dxfId="1904" priority="13178">
      <formula>IF(RIGHT(TEXT(AI114,"0.#"),1)=".",TRUE,FALSE)</formula>
    </cfRule>
  </conditionalFormatting>
  <conditionalFormatting sqref="AM114">
    <cfRule type="expression" dxfId="1903" priority="13175">
      <formula>IF(RIGHT(TEXT(AM114,"0.#"),1)=".",FALSE,TRUE)</formula>
    </cfRule>
    <cfRule type="expression" dxfId="1902" priority="13176">
      <formula>IF(RIGHT(TEXT(AM114,"0.#"),1)=".",TRUE,FALSE)</formula>
    </cfRule>
  </conditionalFormatting>
  <conditionalFormatting sqref="AE116 AQ116">
    <cfRule type="expression" dxfId="1901" priority="13171">
      <formula>IF(RIGHT(TEXT(AE116,"0.#"),1)=".",FALSE,TRUE)</formula>
    </cfRule>
    <cfRule type="expression" dxfId="1900" priority="13172">
      <formula>IF(RIGHT(TEXT(AE116,"0.#"),1)=".",TRUE,FALSE)</formula>
    </cfRule>
  </conditionalFormatting>
  <conditionalFormatting sqref="AI116">
    <cfRule type="expression" dxfId="1899" priority="13169">
      <formula>IF(RIGHT(TEXT(AI116,"0.#"),1)=".",FALSE,TRUE)</formula>
    </cfRule>
    <cfRule type="expression" dxfId="1898" priority="13170">
      <formula>IF(RIGHT(TEXT(AI116,"0.#"),1)=".",TRUE,FALSE)</formula>
    </cfRule>
  </conditionalFormatting>
  <conditionalFormatting sqref="AM116">
    <cfRule type="expression" dxfId="1897" priority="13167">
      <formula>IF(RIGHT(TEXT(AM116,"0.#"),1)=".",FALSE,TRUE)</formula>
    </cfRule>
    <cfRule type="expression" dxfId="1896" priority="13168">
      <formula>IF(RIGHT(TEXT(AM116,"0.#"),1)=".",TRUE,FALSE)</formula>
    </cfRule>
  </conditionalFormatting>
  <conditionalFormatting sqref="AE117 AM117">
    <cfRule type="expression" dxfId="1895" priority="13165">
      <formula>IF(RIGHT(TEXT(AE117,"0.#"),1)=".",FALSE,TRUE)</formula>
    </cfRule>
    <cfRule type="expression" dxfId="1894" priority="13166">
      <formula>IF(RIGHT(TEXT(AE117,"0.#"),1)=".",TRUE,FALSE)</formula>
    </cfRule>
  </conditionalFormatting>
  <conditionalFormatting sqref="AI117">
    <cfRule type="expression" dxfId="1893" priority="13163">
      <formula>IF(RIGHT(TEXT(AI117,"0.#"),1)=".",FALSE,TRUE)</formula>
    </cfRule>
    <cfRule type="expression" dxfId="1892" priority="13164">
      <formula>IF(RIGHT(TEXT(AI117,"0.#"),1)=".",TRUE,FALSE)</formula>
    </cfRule>
  </conditionalFormatting>
  <conditionalFormatting sqref="AQ117">
    <cfRule type="expression" dxfId="1891" priority="13159">
      <formula>IF(RIGHT(TEXT(AQ117,"0.#"),1)=".",FALSE,TRUE)</formula>
    </cfRule>
    <cfRule type="expression" dxfId="1890" priority="13160">
      <formula>IF(RIGHT(TEXT(AQ117,"0.#"),1)=".",TRUE,FALSE)</formula>
    </cfRule>
  </conditionalFormatting>
  <conditionalFormatting sqref="AE119 AQ119">
    <cfRule type="expression" dxfId="1889" priority="13157">
      <formula>IF(RIGHT(TEXT(AE119,"0.#"),1)=".",FALSE,TRUE)</formula>
    </cfRule>
    <cfRule type="expression" dxfId="1888" priority="13158">
      <formula>IF(RIGHT(TEXT(AE119,"0.#"),1)=".",TRUE,FALSE)</formula>
    </cfRule>
  </conditionalFormatting>
  <conditionalFormatting sqref="AI119">
    <cfRule type="expression" dxfId="1887" priority="13155">
      <formula>IF(RIGHT(TEXT(AI119,"0.#"),1)=".",FALSE,TRUE)</formula>
    </cfRule>
    <cfRule type="expression" dxfId="1886" priority="13156">
      <formula>IF(RIGHT(TEXT(AI119,"0.#"),1)=".",TRUE,FALSE)</formula>
    </cfRule>
  </conditionalFormatting>
  <conditionalFormatting sqref="AM119">
    <cfRule type="expression" dxfId="1885" priority="13153">
      <formula>IF(RIGHT(TEXT(AM119,"0.#"),1)=".",FALSE,TRUE)</formula>
    </cfRule>
    <cfRule type="expression" dxfId="1884" priority="13154">
      <formula>IF(RIGHT(TEXT(AM119,"0.#"),1)=".",TRUE,FALSE)</formula>
    </cfRule>
  </conditionalFormatting>
  <conditionalFormatting sqref="AQ120">
    <cfRule type="expression" dxfId="1883" priority="13145">
      <formula>IF(RIGHT(TEXT(AQ120,"0.#"),1)=".",FALSE,TRUE)</formula>
    </cfRule>
    <cfRule type="expression" dxfId="1882" priority="13146">
      <formula>IF(RIGHT(TEXT(AQ120,"0.#"),1)=".",TRUE,FALSE)</formula>
    </cfRule>
  </conditionalFormatting>
  <conditionalFormatting sqref="AE122 AQ122">
    <cfRule type="expression" dxfId="1881" priority="13143">
      <formula>IF(RIGHT(TEXT(AE122,"0.#"),1)=".",FALSE,TRUE)</formula>
    </cfRule>
    <cfRule type="expression" dxfId="1880" priority="13144">
      <formula>IF(RIGHT(TEXT(AE122,"0.#"),1)=".",TRUE,FALSE)</formula>
    </cfRule>
  </conditionalFormatting>
  <conditionalFormatting sqref="AI122">
    <cfRule type="expression" dxfId="1879" priority="13141">
      <formula>IF(RIGHT(TEXT(AI122,"0.#"),1)=".",FALSE,TRUE)</formula>
    </cfRule>
    <cfRule type="expression" dxfId="1878" priority="13142">
      <formula>IF(RIGHT(TEXT(AI122,"0.#"),1)=".",TRUE,FALSE)</formula>
    </cfRule>
  </conditionalFormatting>
  <conditionalFormatting sqref="AM122">
    <cfRule type="expression" dxfId="1877" priority="13139">
      <formula>IF(RIGHT(TEXT(AM122,"0.#"),1)=".",FALSE,TRUE)</formula>
    </cfRule>
    <cfRule type="expression" dxfId="1876" priority="13140">
      <formula>IF(RIGHT(TEXT(AM122,"0.#"),1)=".",TRUE,FALSE)</formula>
    </cfRule>
  </conditionalFormatting>
  <conditionalFormatting sqref="AQ123">
    <cfRule type="expression" dxfId="1875" priority="13131">
      <formula>IF(RIGHT(TEXT(AQ123,"0.#"),1)=".",FALSE,TRUE)</formula>
    </cfRule>
    <cfRule type="expression" dxfId="1874" priority="13132">
      <formula>IF(RIGHT(TEXT(AQ123,"0.#"),1)=".",TRUE,FALSE)</formula>
    </cfRule>
  </conditionalFormatting>
  <conditionalFormatting sqref="AE125 AQ125">
    <cfRule type="expression" dxfId="1873" priority="13129">
      <formula>IF(RIGHT(TEXT(AE125,"0.#"),1)=".",FALSE,TRUE)</formula>
    </cfRule>
    <cfRule type="expression" dxfId="1872" priority="13130">
      <formula>IF(RIGHT(TEXT(AE125,"0.#"),1)=".",TRUE,FALSE)</formula>
    </cfRule>
  </conditionalFormatting>
  <conditionalFormatting sqref="AI125">
    <cfRule type="expression" dxfId="1871" priority="13127">
      <formula>IF(RIGHT(TEXT(AI125,"0.#"),1)=".",FALSE,TRUE)</formula>
    </cfRule>
    <cfRule type="expression" dxfId="1870" priority="13128">
      <formula>IF(RIGHT(TEXT(AI125,"0.#"),1)=".",TRUE,FALSE)</formula>
    </cfRule>
  </conditionalFormatting>
  <conditionalFormatting sqref="AM125">
    <cfRule type="expression" dxfId="1869" priority="13125">
      <formula>IF(RIGHT(TEXT(AM125,"0.#"),1)=".",FALSE,TRUE)</formula>
    </cfRule>
    <cfRule type="expression" dxfId="1868" priority="13126">
      <formula>IF(RIGHT(TEXT(AM125,"0.#"),1)=".",TRUE,FALSE)</formula>
    </cfRule>
  </conditionalFormatting>
  <conditionalFormatting sqref="AQ126">
    <cfRule type="expression" dxfId="1867" priority="13117">
      <formula>IF(RIGHT(TEXT(AQ126,"0.#"),1)=".",FALSE,TRUE)</formula>
    </cfRule>
    <cfRule type="expression" dxfId="1866" priority="13118">
      <formula>IF(RIGHT(TEXT(AQ126,"0.#"),1)=".",TRUE,FALSE)</formula>
    </cfRule>
  </conditionalFormatting>
  <conditionalFormatting sqref="AE128 AQ128">
    <cfRule type="expression" dxfId="1865" priority="13115">
      <formula>IF(RIGHT(TEXT(AE128,"0.#"),1)=".",FALSE,TRUE)</formula>
    </cfRule>
    <cfRule type="expression" dxfId="1864" priority="13116">
      <formula>IF(RIGHT(TEXT(AE128,"0.#"),1)=".",TRUE,FALSE)</formula>
    </cfRule>
  </conditionalFormatting>
  <conditionalFormatting sqref="AI128">
    <cfRule type="expression" dxfId="1863" priority="13113">
      <formula>IF(RIGHT(TEXT(AI128,"0.#"),1)=".",FALSE,TRUE)</formula>
    </cfRule>
    <cfRule type="expression" dxfId="1862" priority="13114">
      <formula>IF(RIGHT(TEXT(AI128,"0.#"),1)=".",TRUE,FALSE)</formula>
    </cfRule>
  </conditionalFormatting>
  <conditionalFormatting sqref="AM128">
    <cfRule type="expression" dxfId="1861" priority="13111">
      <formula>IF(RIGHT(TEXT(AM128,"0.#"),1)=".",FALSE,TRUE)</formula>
    </cfRule>
    <cfRule type="expression" dxfId="1860" priority="13112">
      <formula>IF(RIGHT(TEXT(AM128,"0.#"),1)=".",TRUE,FALSE)</formula>
    </cfRule>
  </conditionalFormatting>
  <conditionalFormatting sqref="AQ129">
    <cfRule type="expression" dxfId="1859" priority="13103">
      <formula>IF(RIGHT(TEXT(AQ129,"0.#"),1)=".",FALSE,TRUE)</formula>
    </cfRule>
    <cfRule type="expression" dxfId="1858" priority="13104">
      <formula>IF(RIGHT(TEXT(AQ129,"0.#"),1)=".",TRUE,FALSE)</formula>
    </cfRule>
  </conditionalFormatting>
  <conditionalFormatting sqref="AE75">
    <cfRule type="expression" dxfId="1857" priority="13101">
      <formula>IF(RIGHT(TEXT(AE75,"0.#"),1)=".",FALSE,TRUE)</formula>
    </cfRule>
    <cfRule type="expression" dxfId="1856" priority="13102">
      <formula>IF(RIGHT(TEXT(AE75,"0.#"),1)=".",TRUE,FALSE)</formula>
    </cfRule>
  </conditionalFormatting>
  <conditionalFormatting sqref="AE76">
    <cfRule type="expression" dxfId="1855" priority="13099">
      <formula>IF(RIGHT(TEXT(AE76,"0.#"),1)=".",FALSE,TRUE)</formula>
    </cfRule>
    <cfRule type="expression" dxfId="1854" priority="13100">
      <formula>IF(RIGHT(TEXT(AE76,"0.#"),1)=".",TRUE,FALSE)</formula>
    </cfRule>
  </conditionalFormatting>
  <conditionalFormatting sqref="AE77">
    <cfRule type="expression" dxfId="1853" priority="13097">
      <formula>IF(RIGHT(TEXT(AE77,"0.#"),1)=".",FALSE,TRUE)</formula>
    </cfRule>
    <cfRule type="expression" dxfId="1852" priority="13098">
      <formula>IF(RIGHT(TEXT(AE77,"0.#"),1)=".",TRUE,FALSE)</formula>
    </cfRule>
  </conditionalFormatting>
  <conditionalFormatting sqref="AI77">
    <cfRule type="expression" dxfId="1851" priority="13095">
      <formula>IF(RIGHT(TEXT(AI77,"0.#"),1)=".",FALSE,TRUE)</formula>
    </cfRule>
    <cfRule type="expression" dxfId="1850" priority="13096">
      <formula>IF(RIGHT(TEXT(AI77,"0.#"),1)=".",TRUE,FALSE)</formula>
    </cfRule>
  </conditionalFormatting>
  <conditionalFormatting sqref="AI76">
    <cfRule type="expression" dxfId="1849" priority="13093">
      <formula>IF(RIGHT(TEXT(AI76,"0.#"),1)=".",FALSE,TRUE)</formula>
    </cfRule>
    <cfRule type="expression" dxfId="1848" priority="13094">
      <formula>IF(RIGHT(TEXT(AI76,"0.#"),1)=".",TRUE,FALSE)</formula>
    </cfRule>
  </conditionalFormatting>
  <conditionalFormatting sqref="AI75">
    <cfRule type="expression" dxfId="1847" priority="13091">
      <formula>IF(RIGHT(TEXT(AI75,"0.#"),1)=".",FALSE,TRUE)</formula>
    </cfRule>
    <cfRule type="expression" dxfId="1846" priority="13092">
      <formula>IF(RIGHT(TEXT(AI75,"0.#"),1)=".",TRUE,FALSE)</formula>
    </cfRule>
  </conditionalFormatting>
  <conditionalFormatting sqref="AM75">
    <cfRule type="expression" dxfId="1845" priority="13089">
      <formula>IF(RIGHT(TEXT(AM75,"0.#"),1)=".",FALSE,TRUE)</formula>
    </cfRule>
    <cfRule type="expression" dxfId="1844" priority="13090">
      <formula>IF(RIGHT(TEXT(AM75,"0.#"),1)=".",TRUE,FALSE)</formula>
    </cfRule>
  </conditionalFormatting>
  <conditionalFormatting sqref="AM76">
    <cfRule type="expression" dxfId="1843" priority="13087">
      <formula>IF(RIGHT(TEXT(AM76,"0.#"),1)=".",FALSE,TRUE)</formula>
    </cfRule>
    <cfRule type="expression" dxfId="1842" priority="13088">
      <formula>IF(RIGHT(TEXT(AM76,"0.#"),1)=".",TRUE,FALSE)</formula>
    </cfRule>
  </conditionalFormatting>
  <conditionalFormatting sqref="AM77">
    <cfRule type="expression" dxfId="1841" priority="13085">
      <formula>IF(RIGHT(TEXT(AM77,"0.#"),1)=".",FALSE,TRUE)</formula>
    </cfRule>
    <cfRule type="expression" dxfId="1840" priority="13086">
      <formula>IF(RIGHT(TEXT(AM77,"0.#"),1)=".",TRUE,FALSE)</formula>
    </cfRule>
  </conditionalFormatting>
  <conditionalFormatting sqref="AE134:AE135 AI134:AI135 AM134:AM135 AQ134:AQ135 AU134:AU135">
    <cfRule type="expression" dxfId="1839" priority="13071">
      <formula>IF(RIGHT(TEXT(AE134,"0.#"),1)=".",FALSE,TRUE)</formula>
    </cfRule>
    <cfRule type="expression" dxfId="1838" priority="13072">
      <formula>IF(RIGHT(TEXT(AE134,"0.#"),1)=".",TRUE,FALSE)</formula>
    </cfRule>
  </conditionalFormatting>
  <conditionalFormatting sqref="AE433">
    <cfRule type="expression" dxfId="1837" priority="13041">
      <formula>IF(RIGHT(TEXT(AE433,"0.#"),1)=".",FALSE,TRUE)</formula>
    </cfRule>
    <cfRule type="expression" dxfId="1836" priority="13042">
      <formula>IF(RIGHT(TEXT(AE433,"0.#"),1)=".",TRUE,FALSE)</formula>
    </cfRule>
  </conditionalFormatting>
  <conditionalFormatting sqref="AM435">
    <cfRule type="expression" dxfId="1835" priority="13025">
      <formula>IF(RIGHT(TEXT(AM435,"0.#"),1)=".",FALSE,TRUE)</formula>
    </cfRule>
    <cfRule type="expression" dxfId="1834" priority="13026">
      <formula>IF(RIGHT(TEXT(AM435,"0.#"),1)=".",TRUE,FALSE)</formula>
    </cfRule>
  </conditionalFormatting>
  <conditionalFormatting sqref="AE434">
    <cfRule type="expression" dxfId="1833" priority="13039">
      <formula>IF(RIGHT(TEXT(AE434,"0.#"),1)=".",FALSE,TRUE)</formula>
    </cfRule>
    <cfRule type="expression" dxfId="1832" priority="13040">
      <formula>IF(RIGHT(TEXT(AE434,"0.#"),1)=".",TRUE,FALSE)</formula>
    </cfRule>
  </conditionalFormatting>
  <conditionalFormatting sqref="AE435">
    <cfRule type="expression" dxfId="1831" priority="13037">
      <formula>IF(RIGHT(TEXT(AE435,"0.#"),1)=".",FALSE,TRUE)</formula>
    </cfRule>
    <cfRule type="expression" dxfId="1830" priority="13038">
      <formula>IF(RIGHT(TEXT(AE435,"0.#"),1)=".",TRUE,FALSE)</formula>
    </cfRule>
  </conditionalFormatting>
  <conditionalFormatting sqref="AM433">
    <cfRule type="expression" dxfId="1829" priority="13029">
      <formula>IF(RIGHT(TEXT(AM433,"0.#"),1)=".",FALSE,TRUE)</formula>
    </cfRule>
    <cfRule type="expression" dxfId="1828" priority="13030">
      <formula>IF(RIGHT(TEXT(AM433,"0.#"),1)=".",TRUE,FALSE)</formula>
    </cfRule>
  </conditionalFormatting>
  <conditionalFormatting sqref="AM434">
    <cfRule type="expression" dxfId="1827" priority="13027">
      <formula>IF(RIGHT(TEXT(AM434,"0.#"),1)=".",FALSE,TRUE)</formula>
    </cfRule>
    <cfRule type="expression" dxfId="1826" priority="13028">
      <formula>IF(RIGHT(TEXT(AM434,"0.#"),1)=".",TRUE,FALSE)</formula>
    </cfRule>
  </conditionalFormatting>
  <conditionalFormatting sqref="AU433">
    <cfRule type="expression" dxfId="1825" priority="13017">
      <formula>IF(RIGHT(TEXT(AU433,"0.#"),1)=".",FALSE,TRUE)</formula>
    </cfRule>
    <cfRule type="expression" dxfId="1824" priority="13018">
      <formula>IF(RIGHT(TEXT(AU433,"0.#"),1)=".",TRUE,FALSE)</formula>
    </cfRule>
  </conditionalFormatting>
  <conditionalFormatting sqref="AU434">
    <cfRule type="expression" dxfId="1823" priority="13015">
      <formula>IF(RIGHT(TEXT(AU434,"0.#"),1)=".",FALSE,TRUE)</formula>
    </cfRule>
    <cfRule type="expression" dxfId="1822" priority="13016">
      <formula>IF(RIGHT(TEXT(AU434,"0.#"),1)=".",TRUE,FALSE)</formula>
    </cfRule>
  </conditionalFormatting>
  <conditionalFormatting sqref="AU435">
    <cfRule type="expression" dxfId="1821" priority="13013">
      <formula>IF(RIGHT(TEXT(AU435,"0.#"),1)=".",FALSE,TRUE)</formula>
    </cfRule>
    <cfRule type="expression" dxfId="1820" priority="13014">
      <formula>IF(RIGHT(TEXT(AU435,"0.#"),1)=".",TRUE,FALSE)</formula>
    </cfRule>
  </conditionalFormatting>
  <conditionalFormatting sqref="AI435">
    <cfRule type="expression" dxfId="1819" priority="12947">
      <formula>IF(RIGHT(TEXT(AI435,"0.#"),1)=".",FALSE,TRUE)</formula>
    </cfRule>
    <cfRule type="expression" dxfId="1818" priority="12948">
      <formula>IF(RIGHT(TEXT(AI435,"0.#"),1)=".",TRUE,FALSE)</formula>
    </cfRule>
  </conditionalFormatting>
  <conditionalFormatting sqref="AI433">
    <cfRule type="expression" dxfId="1817" priority="12951">
      <formula>IF(RIGHT(TEXT(AI433,"0.#"),1)=".",FALSE,TRUE)</formula>
    </cfRule>
    <cfRule type="expression" dxfId="1816" priority="12952">
      <formula>IF(RIGHT(TEXT(AI433,"0.#"),1)=".",TRUE,FALSE)</formula>
    </cfRule>
  </conditionalFormatting>
  <conditionalFormatting sqref="AI434">
    <cfRule type="expression" dxfId="1815" priority="12949">
      <formula>IF(RIGHT(TEXT(AI434,"0.#"),1)=".",FALSE,TRUE)</formula>
    </cfRule>
    <cfRule type="expression" dxfId="1814" priority="12950">
      <formula>IF(RIGHT(TEXT(AI434,"0.#"),1)=".",TRUE,FALSE)</formula>
    </cfRule>
  </conditionalFormatting>
  <conditionalFormatting sqref="AQ434">
    <cfRule type="expression" dxfId="1813" priority="12933">
      <formula>IF(RIGHT(TEXT(AQ434,"0.#"),1)=".",FALSE,TRUE)</formula>
    </cfRule>
    <cfRule type="expression" dxfId="1812" priority="12934">
      <formula>IF(RIGHT(TEXT(AQ434,"0.#"),1)=".",TRUE,FALSE)</formula>
    </cfRule>
  </conditionalFormatting>
  <conditionalFormatting sqref="AQ435">
    <cfRule type="expression" dxfId="1811" priority="12919">
      <formula>IF(RIGHT(TEXT(AQ435,"0.#"),1)=".",FALSE,TRUE)</formula>
    </cfRule>
    <cfRule type="expression" dxfId="1810" priority="12920">
      <formula>IF(RIGHT(TEXT(AQ435,"0.#"),1)=".",TRUE,FALSE)</formula>
    </cfRule>
  </conditionalFormatting>
  <conditionalFormatting sqref="AQ433">
    <cfRule type="expression" dxfId="1809" priority="12917">
      <formula>IF(RIGHT(TEXT(AQ433,"0.#"),1)=".",FALSE,TRUE)</formula>
    </cfRule>
    <cfRule type="expression" dxfId="1808" priority="12918">
      <formula>IF(RIGHT(TEXT(AQ433,"0.#"),1)=".",TRUE,FALSE)</formula>
    </cfRule>
  </conditionalFormatting>
  <conditionalFormatting sqref="AL849:AO874">
    <cfRule type="expression" dxfId="1807" priority="6641">
      <formula>IF(AND(AL849&gt;=0, RIGHT(TEXT(AL849,"0.#"),1)&lt;&gt;"."),TRUE,FALSE)</formula>
    </cfRule>
    <cfRule type="expression" dxfId="1806" priority="6642">
      <formula>IF(AND(AL849&gt;=0, RIGHT(TEXT(AL849,"0.#"),1)="."),TRUE,FALSE)</formula>
    </cfRule>
    <cfRule type="expression" dxfId="1805" priority="6643">
      <formula>IF(AND(AL849&lt;0, RIGHT(TEXT(AL849,"0.#"),1)&lt;&gt;"."),TRUE,FALSE)</formula>
    </cfRule>
    <cfRule type="expression" dxfId="1804" priority="6644">
      <formula>IF(AND(AL849&lt;0, RIGHT(TEXT(AL849,"0.#"),1)="."),TRUE,FALSE)</formula>
    </cfRule>
  </conditionalFormatting>
  <conditionalFormatting sqref="AQ53:AQ55">
    <cfRule type="expression" dxfId="1803" priority="4663">
      <formula>IF(RIGHT(TEXT(AQ53,"0.#"),1)=".",FALSE,TRUE)</formula>
    </cfRule>
    <cfRule type="expression" dxfId="1802" priority="4664">
      <formula>IF(RIGHT(TEXT(AQ53,"0.#"),1)=".",TRUE,FALSE)</formula>
    </cfRule>
  </conditionalFormatting>
  <conditionalFormatting sqref="AU53:AU55">
    <cfRule type="expression" dxfId="1801" priority="4661">
      <formula>IF(RIGHT(TEXT(AU53,"0.#"),1)=".",FALSE,TRUE)</formula>
    </cfRule>
    <cfRule type="expression" dxfId="1800" priority="4662">
      <formula>IF(RIGHT(TEXT(AU53,"0.#"),1)=".",TRUE,FALSE)</formula>
    </cfRule>
  </conditionalFormatting>
  <conditionalFormatting sqref="AQ60:AQ62">
    <cfRule type="expression" dxfId="1799" priority="4659">
      <formula>IF(RIGHT(TEXT(AQ60,"0.#"),1)=".",FALSE,TRUE)</formula>
    </cfRule>
    <cfRule type="expression" dxfId="1798" priority="4660">
      <formula>IF(RIGHT(TEXT(AQ60,"0.#"),1)=".",TRUE,FALSE)</formula>
    </cfRule>
  </conditionalFormatting>
  <conditionalFormatting sqref="AU60:AU62">
    <cfRule type="expression" dxfId="1797" priority="4657">
      <formula>IF(RIGHT(TEXT(AU60,"0.#"),1)=".",FALSE,TRUE)</formula>
    </cfRule>
    <cfRule type="expression" dxfId="1796" priority="4658">
      <formula>IF(RIGHT(TEXT(AU60,"0.#"),1)=".",TRUE,FALSE)</formula>
    </cfRule>
  </conditionalFormatting>
  <conditionalFormatting sqref="AQ75:AQ77">
    <cfRule type="expression" dxfId="1795" priority="4655">
      <formula>IF(RIGHT(TEXT(AQ75,"0.#"),1)=".",FALSE,TRUE)</formula>
    </cfRule>
    <cfRule type="expression" dxfId="1794" priority="4656">
      <formula>IF(RIGHT(TEXT(AQ75,"0.#"),1)=".",TRUE,FALSE)</formula>
    </cfRule>
  </conditionalFormatting>
  <conditionalFormatting sqref="AU75:AU77">
    <cfRule type="expression" dxfId="1793" priority="4653">
      <formula>IF(RIGHT(TEXT(AU75,"0.#"),1)=".",FALSE,TRUE)</formula>
    </cfRule>
    <cfRule type="expression" dxfId="1792" priority="4654">
      <formula>IF(RIGHT(TEXT(AU75,"0.#"),1)=".",TRUE,FALSE)</formula>
    </cfRule>
  </conditionalFormatting>
  <conditionalFormatting sqref="AQ87:AQ89">
    <cfRule type="expression" dxfId="1791" priority="4651">
      <formula>IF(RIGHT(TEXT(AQ87,"0.#"),1)=".",FALSE,TRUE)</formula>
    </cfRule>
    <cfRule type="expression" dxfId="1790" priority="4652">
      <formula>IF(RIGHT(TEXT(AQ87,"0.#"),1)=".",TRUE,FALSE)</formula>
    </cfRule>
  </conditionalFormatting>
  <conditionalFormatting sqref="AU87:AU89">
    <cfRule type="expression" dxfId="1789" priority="4649">
      <formula>IF(RIGHT(TEXT(AU87,"0.#"),1)=".",FALSE,TRUE)</formula>
    </cfRule>
    <cfRule type="expression" dxfId="1788" priority="4650">
      <formula>IF(RIGHT(TEXT(AU87,"0.#"),1)=".",TRUE,FALSE)</formula>
    </cfRule>
  </conditionalFormatting>
  <conditionalFormatting sqref="AQ92:AQ94">
    <cfRule type="expression" dxfId="1787" priority="4647">
      <formula>IF(RIGHT(TEXT(AQ92,"0.#"),1)=".",FALSE,TRUE)</formula>
    </cfRule>
    <cfRule type="expression" dxfId="1786" priority="4648">
      <formula>IF(RIGHT(TEXT(AQ92,"0.#"),1)=".",TRUE,FALSE)</formula>
    </cfRule>
  </conditionalFormatting>
  <conditionalFormatting sqref="AU92:AU94">
    <cfRule type="expression" dxfId="1785" priority="4645">
      <formula>IF(RIGHT(TEXT(AU92,"0.#"),1)=".",FALSE,TRUE)</formula>
    </cfRule>
    <cfRule type="expression" dxfId="1784" priority="4646">
      <formula>IF(RIGHT(TEXT(AU92,"0.#"),1)=".",TRUE,FALSE)</formula>
    </cfRule>
  </conditionalFormatting>
  <conditionalFormatting sqref="AQ97:AQ99">
    <cfRule type="expression" dxfId="1783" priority="4643">
      <formula>IF(RIGHT(TEXT(AQ97,"0.#"),1)=".",FALSE,TRUE)</formula>
    </cfRule>
    <cfRule type="expression" dxfId="1782" priority="4644">
      <formula>IF(RIGHT(TEXT(AQ97,"0.#"),1)=".",TRUE,FALSE)</formula>
    </cfRule>
  </conditionalFormatting>
  <conditionalFormatting sqref="AU97:AU99">
    <cfRule type="expression" dxfId="1781" priority="4641">
      <formula>IF(RIGHT(TEXT(AU97,"0.#"),1)=".",FALSE,TRUE)</formula>
    </cfRule>
    <cfRule type="expression" dxfId="1780" priority="4642">
      <formula>IF(RIGHT(TEXT(AU97,"0.#"),1)=".",TRUE,FALSE)</formula>
    </cfRule>
  </conditionalFormatting>
  <conditionalFormatting sqref="AE458">
    <cfRule type="expression" dxfId="1779" priority="4335">
      <formula>IF(RIGHT(TEXT(AE458,"0.#"),1)=".",FALSE,TRUE)</formula>
    </cfRule>
    <cfRule type="expression" dxfId="1778" priority="4336">
      <formula>IF(RIGHT(TEXT(AE458,"0.#"),1)=".",TRUE,FALSE)</formula>
    </cfRule>
  </conditionalFormatting>
  <conditionalFormatting sqref="AM460">
    <cfRule type="expression" dxfId="1777" priority="4325">
      <formula>IF(RIGHT(TEXT(AM460,"0.#"),1)=".",FALSE,TRUE)</formula>
    </cfRule>
    <cfRule type="expression" dxfId="1776" priority="4326">
      <formula>IF(RIGHT(TEXT(AM460,"0.#"),1)=".",TRUE,FALSE)</formula>
    </cfRule>
  </conditionalFormatting>
  <conditionalFormatting sqref="AE459">
    <cfRule type="expression" dxfId="1775" priority="4333">
      <formula>IF(RIGHT(TEXT(AE459,"0.#"),1)=".",FALSE,TRUE)</formula>
    </cfRule>
    <cfRule type="expression" dxfId="1774" priority="4334">
      <formula>IF(RIGHT(TEXT(AE459,"0.#"),1)=".",TRUE,FALSE)</formula>
    </cfRule>
  </conditionalFormatting>
  <conditionalFormatting sqref="AE460">
    <cfRule type="expression" dxfId="1773" priority="4331">
      <formula>IF(RIGHT(TEXT(AE460,"0.#"),1)=".",FALSE,TRUE)</formula>
    </cfRule>
    <cfRule type="expression" dxfId="1772" priority="4332">
      <formula>IF(RIGHT(TEXT(AE460,"0.#"),1)=".",TRUE,FALSE)</formula>
    </cfRule>
  </conditionalFormatting>
  <conditionalFormatting sqref="AM458">
    <cfRule type="expression" dxfId="1771" priority="4329">
      <formula>IF(RIGHT(TEXT(AM458,"0.#"),1)=".",FALSE,TRUE)</formula>
    </cfRule>
    <cfRule type="expression" dxfId="1770" priority="4330">
      <formula>IF(RIGHT(TEXT(AM458,"0.#"),1)=".",TRUE,FALSE)</formula>
    </cfRule>
  </conditionalFormatting>
  <conditionalFormatting sqref="AM459">
    <cfRule type="expression" dxfId="1769" priority="4327">
      <formula>IF(RIGHT(TEXT(AM459,"0.#"),1)=".",FALSE,TRUE)</formula>
    </cfRule>
    <cfRule type="expression" dxfId="1768" priority="4328">
      <formula>IF(RIGHT(TEXT(AM459,"0.#"),1)=".",TRUE,FALSE)</formula>
    </cfRule>
  </conditionalFormatting>
  <conditionalFormatting sqref="AU458">
    <cfRule type="expression" dxfId="1767" priority="4323">
      <formula>IF(RIGHT(TEXT(AU458,"0.#"),1)=".",FALSE,TRUE)</formula>
    </cfRule>
    <cfRule type="expression" dxfId="1766" priority="4324">
      <formula>IF(RIGHT(TEXT(AU458,"0.#"),1)=".",TRUE,FALSE)</formula>
    </cfRule>
  </conditionalFormatting>
  <conditionalFormatting sqref="AU459">
    <cfRule type="expression" dxfId="1765" priority="4321">
      <formula>IF(RIGHT(TEXT(AU459,"0.#"),1)=".",FALSE,TRUE)</formula>
    </cfRule>
    <cfRule type="expression" dxfId="1764" priority="4322">
      <formula>IF(RIGHT(TEXT(AU459,"0.#"),1)=".",TRUE,FALSE)</formula>
    </cfRule>
  </conditionalFormatting>
  <conditionalFormatting sqref="AU460">
    <cfRule type="expression" dxfId="1763" priority="4319">
      <formula>IF(RIGHT(TEXT(AU460,"0.#"),1)=".",FALSE,TRUE)</formula>
    </cfRule>
    <cfRule type="expression" dxfId="1762" priority="4320">
      <formula>IF(RIGHT(TEXT(AU460,"0.#"),1)=".",TRUE,FALSE)</formula>
    </cfRule>
  </conditionalFormatting>
  <conditionalFormatting sqref="AI460">
    <cfRule type="expression" dxfId="1761" priority="4313">
      <formula>IF(RIGHT(TEXT(AI460,"0.#"),1)=".",FALSE,TRUE)</formula>
    </cfRule>
    <cfRule type="expression" dxfId="1760" priority="4314">
      <formula>IF(RIGHT(TEXT(AI460,"0.#"),1)=".",TRUE,FALSE)</formula>
    </cfRule>
  </conditionalFormatting>
  <conditionalFormatting sqref="AI458">
    <cfRule type="expression" dxfId="1759" priority="4317">
      <formula>IF(RIGHT(TEXT(AI458,"0.#"),1)=".",FALSE,TRUE)</formula>
    </cfRule>
    <cfRule type="expression" dxfId="1758" priority="4318">
      <formula>IF(RIGHT(TEXT(AI458,"0.#"),1)=".",TRUE,FALSE)</formula>
    </cfRule>
  </conditionalFormatting>
  <conditionalFormatting sqref="AI459">
    <cfRule type="expression" dxfId="1757" priority="4315">
      <formula>IF(RIGHT(TEXT(AI459,"0.#"),1)=".",FALSE,TRUE)</formula>
    </cfRule>
    <cfRule type="expression" dxfId="1756" priority="4316">
      <formula>IF(RIGHT(TEXT(AI459,"0.#"),1)=".",TRUE,FALSE)</formula>
    </cfRule>
  </conditionalFormatting>
  <conditionalFormatting sqref="AQ459">
    <cfRule type="expression" dxfId="1755" priority="4311">
      <formula>IF(RIGHT(TEXT(AQ459,"0.#"),1)=".",FALSE,TRUE)</formula>
    </cfRule>
    <cfRule type="expression" dxfId="1754" priority="4312">
      <formula>IF(RIGHT(TEXT(AQ459,"0.#"),1)=".",TRUE,FALSE)</formula>
    </cfRule>
  </conditionalFormatting>
  <conditionalFormatting sqref="AQ460">
    <cfRule type="expression" dxfId="1753" priority="4309">
      <formula>IF(RIGHT(TEXT(AQ460,"0.#"),1)=".",FALSE,TRUE)</formula>
    </cfRule>
    <cfRule type="expression" dxfId="1752" priority="4310">
      <formula>IF(RIGHT(TEXT(AQ460,"0.#"),1)=".",TRUE,FALSE)</formula>
    </cfRule>
  </conditionalFormatting>
  <conditionalFormatting sqref="AQ458">
    <cfRule type="expression" dxfId="1751" priority="4307">
      <formula>IF(RIGHT(TEXT(AQ458,"0.#"),1)=".",FALSE,TRUE)</formula>
    </cfRule>
    <cfRule type="expression" dxfId="1750" priority="4308">
      <formula>IF(RIGHT(TEXT(AQ458,"0.#"),1)=".",TRUE,FALSE)</formula>
    </cfRule>
  </conditionalFormatting>
  <conditionalFormatting sqref="AE120 AM120">
    <cfRule type="expression" dxfId="1749" priority="2985">
      <formula>IF(RIGHT(TEXT(AE120,"0.#"),1)=".",FALSE,TRUE)</formula>
    </cfRule>
    <cfRule type="expression" dxfId="1748" priority="2986">
      <formula>IF(RIGHT(TEXT(AE120,"0.#"),1)=".",TRUE,FALSE)</formula>
    </cfRule>
  </conditionalFormatting>
  <conditionalFormatting sqref="AI126">
    <cfRule type="expression" dxfId="1747" priority="2975">
      <formula>IF(RIGHT(TEXT(AI126,"0.#"),1)=".",FALSE,TRUE)</formula>
    </cfRule>
    <cfRule type="expression" dxfId="1746" priority="2976">
      <formula>IF(RIGHT(TEXT(AI126,"0.#"),1)=".",TRUE,FALSE)</formula>
    </cfRule>
  </conditionalFormatting>
  <conditionalFormatting sqref="AI120">
    <cfRule type="expression" dxfId="1745" priority="2983">
      <formula>IF(RIGHT(TEXT(AI120,"0.#"),1)=".",FALSE,TRUE)</formula>
    </cfRule>
    <cfRule type="expression" dxfId="1744" priority="2984">
      <formula>IF(RIGHT(TEXT(AI120,"0.#"),1)=".",TRUE,FALSE)</formula>
    </cfRule>
  </conditionalFormatting>
  <conditionalFormatting sqref="AE123 AM123">
    <cfRule type="expression" dxfId="1743" priority="2981">
      <formula>IF(RIGHT(TEXT(AE123,"0.#"),1)=".",FALSE,TRUE)</formula>
    </cfRule>
    <cfRule type="expression" dxfId="1742" priority="2982">
      <formula>IF(RIGHT(TEXT(AE123,"0.#"),1)=".",TRUE,FALSE)</formula>
    </cfRule>
  </conditionalFormatting>
  <conditionalFormatting sqref="AI123">
    <cfRule type="expression" dxfId="1741" priority="2979">
      <formula>IF(RIGHT(TEXT(AI123,"0.#"),1)=".",FALSE,TRUE)</formula>
    </cfRule>
    <cfRule type="expression" dxfId="1740" priority="2980">
      <formula>IF(RIGHT(TEXT(AI123,"0.#"),1)=".",TRUE,FALSE)</formula>
    </cfRule>
  </conditionalFormatting>
  <conditionalFormatting sqref="AE126 AM126">
    <cfRule type="expression" dxfId="1739" priority="2977">
      <formula>IF(RIGHT(TEXT(AE126,"0.#"),1)=".",FALSE,TRUE)</formula>
    </cfRule>
    <cfRule type="expression" dxfId="1738" priority="2978">
      <formula>IF(RIGHT(TEXT(AE126,"0.#"),1)=".",TRUE,FALSE)</formula>
    </cfRule>
  </conditionalFormatting>
  <conditionalFormatting sqref="AE129 AM129">
    <cfRule type="expression" dxfId="1737" priority="2973">
      <formula>IF(RIGHT(TEXT(AE129,"0.#"),1)=".",FALSE,TRUE)</formula>
    </cfRule>
    <cfRule type="expression" dxfId="1736" priority="2974">
      <formula>IF(RIGHT(TEXT(AE129,"0.#"),1)=".",TRUE,FALSE)</formula>
    </cfRule>
  </conditionalFormatting>
  <conditionalFormatting sqref="AI129">
    <cfRule type="expression" dxfId="1735" priority="2971">
      <formula>IF(RIGHT(TEXT(AI129,"0.#"),1)=".",FALSE,TRUE)</formula>
    </cfRule>
    <cfRule type="expression" dxfId="1734" priority="2972">
      <formula>IF(RIGHT(TEXT(AI129,"0.#"),1)=".",TRUE,FALSE)</formula>
    </cfRule>
  </conditionalFormatting>
  <conditionalFormatting sqref="Y849:Y874">
    <cfRule type="expression" dxfId="1733" priority="2969">
      <formula>IF(RIGHT(TEXT(Y849,"0.#"),1)=".",FALSE,TRUE)</formula>
    </cfRule>
    <cfRule type="expression" dxfId="1732" priority="2970">
      <formula>IF(RIGHT(TEXT(Y849,"0.#"),1)=".",TRUE,FALSE)</formula>
    </cfRule>
  </conditionalFormatting>
  <conditionalFormatting sqref="AU518">
    <cfRule type="expression" dxfId="1731" priority="1479">
      <formula>IF(RIGHT(TEXT(AU518,"0.#"),1)=".",FALSE,TRUE)</formula>
    </cfRule>
    <cfRule type="expression" dxfId="1730" priority="1480">
      <formula>IF(RIGHT(TEXT(AU518,"0.#"),1)=".",TRUE,FALSE)</formula>
    </cfRule>
  </conditionalFormatting>
  <conditionalFormatting sqref="AQ551">
    <cfRule type="expression" dxfId="1729" priority="1255">
      <formula>IF(RIGHT(TEXT(AQ551,"0.#"),1)=".",FALSE,TRUE)</formula>
    </cfRule>
    <cfRule type="expression" dxfId="1728" priority="1256">
      <formula>IF(RIGHT(TEXT(AQ551,"0.#"),1)=".",TRUE,FALSE)</formula>
    </cfRule>
  </conditionalFormatting>
  <conditionalFormatting sqref="AE556">
    <cfRule type="expression" dxfId="1727" priority="1253">
      <formula>IF(RIGHT(TEXT(AE556,"0.#"),1)=".",FALSE,TRUE)</formula>
    </cfRule>
    <cfRule type="expression" dxfId="1726" priority="1254">
      <formula>IF(RIGHT(TEXT(AE556,"0.#"),1)=".",TRUE,FALSE)</formula>
    </cfRule>
  </conditionalFormatting>
  <conditionalFormatting sqref="AE557">
    <cfRule type="expression" dxfId="1725" priority="1251">
      <formula>IF(RIGHT(TEXT(AE557,"0.#"),1)=".",FALSE,TRUE)</formula>
    </cfRule>
    <cfRule type="expression" dxfId="1724" priority="1252">
      <formula>IF(RIGHT(TEXT(AE557,"0.#"),1)=".",TRUE,FALSE)</formula>
    </cfRule>
  </conditionalFormatting>
  <conditionalFormatting sqref="AE558">
    <cfRule type="expression" dxfId="1723" priority="1249">
      <formula>IF(RIGHT(TEXT(AE558,"0.#"),1)=".",FALSE,TRUE)</formula>
    </cfRule>
    <cfRule type="expression" dxfId="1722" priority="1250">
      <formula>IF(RIGHT(TEXT(AE558,"0.#"),1)=".",TRUE,FALSE)</formula>
    </cfRule>
  </conditionalFormatting>
  <conditionalFormatting sqref="AU556">
    <cfRule type="expression" dxfId="1721" priority="1241">
      <formula>IF(RIGHT(TEXT(AU556,"0.#"),1)=".",FALSE,TRUE)</formula>
    </cfRule>
    <cfRule type="expression" dxfId="1720" priority="1242">
      <formula>IF(RIGHT(TEXT(AU556,"0.#"),1)=".",TRUE,FALSE)</formula>
    </cfRule>
  </conditionalFormatting>
  <conditionalFormatting sqref="AU557">
    <cfRule type="expression" dxfId="1719" priority="1239">
      <formula>IF(RIGHT(TEXT(AU557,"0.#"),1)=".",FALSE,TRUE)</formula>
    </cfRule>
    <cfRule type="expression" dxfId="1718" priority="1240">
      <formula>IF(RIGHT(TEXT(AU557,"0.#"),1)=".",TRUE,FALSE)</formula>
    </cfRule>
  </conditionalFormatting>
  <conditionalFormatting sqref="AU558">
    <cfRule type="expression" dxfId="1717" priority="1237">
      <formula>IF(RIGHT(TEXT(AU558,"0.#"),1)=".",FALSE,TRUE)</formula>
    </cfRule>
    <cfRule type="expression" dxfId="1716" priority="1238">
      <formula>IF(RIGHT(TEXT(AU558,"0.#"),1)=".",TRUE,FALSE)</formula>
    </cfRule>
  </conditionalFormatting>
  <conditionalFormatting sqref="AQ557">
    <cfRule type="expression" dxfId="1715" priority="1229">
      <formula>IF(RIGHT(TEXT(AQ557,"0.#"),1)=".",FALSE,TRUE)</formula>
    </cfRule>
    <cfRule type="expression" dxfId="1714" priority="1230">
      <formula>IF(RIGHT(TEXT(AQ557,"0.#"),1)=".",TRUE,FALSE)</formula>
    </cfRule>
  </conditionalFormatting>
  <conditionalFormatting sqref="AQ558">
    <cfRule type="expression" dxfId="1713" priority="1227">
      <formula>IF(RIGHT(TEXT(AQ558,"0.#"),1)=".",FALSE,TRUE)</formula>
    </cfRule>
    <cfRule type="expression" dxfId="1712" priority="1228">
      <formula>IF(RIGHT(TEXT(AQ558,"0.#"),1)=".",TRUE,FALSE)</formula>
    </cfRule>
  </conditionalFormatting>
  <conditionalFormatting sqref="AQ556">
    <cfRule type="expression" dxfId="1711" priority="1225">
      <formula>IF(RIGHT(TEXT(AQ556,"0.#"),1)=".",FALSE,TRUE)</formula>
    </cfRule>
    <cfRule type="expression" dxfId="1710" priority="1226">
      <formula>IF(RIGHT(TEXT(AQ556,"0.#"),1)=".",TRUE,FALSE)</formula>
    </cfRule>
  </conditionalFormatting>
  <conditionalFormatting sqref="AE561">
    <cfRule type="expression" dxfId="1709" priority="1223">
      <formula>IF(RIGHT(TEXT(AE561,"0.#"),1)=".",FALSE,TRUE)</formula>
    </cfRule>
    <cfRule type="expression" dxfId="1708" priority="1224">
      <formula>IF(RIGHT(TEXT(AE561,"0.#"),1)=".",TRUE,FALSE)</formula>
    </cfRule>
  </conditionalFormatting>
  <conditionalFormatting sqref="AE562">
    <cfRule type="expression" dxfId="1707" priority="1221">
      <formula>IF(RIGHT(TEXT(AE562,"0.#"),1)=".",FALSE,TRUE)</formula>
    </cfRule>
    <cfRule type="expression" dxfId="1706" priority="1222">
      <formula>IF(RIGHT(TEXT(AE562,"0.#"),1)=".",TRUE,FALSE)</formula>
    </cfRule>
  </conditionalFormatting>
  <conditionalFormatting sqref="AE563">
    <cfRule type="expression" dxfId="1705" priority="1219">
      <formula>IF(RIGHT(TEXT(AE563,"0.#"),1)=".",FALSE,TRUE)</formula>
    </cfRule>
    <cfRule type="expression" dxfId="1704" priority="1220">
      <formula>IF(RIGHT(TEXT(AE563,"0.#"),1)=".",TRUE,FALSE)</formula>
    </cfRule>
  </conditionalFormatting>
  <conditionalFormatting sqref="AL1110:AO1139">
    <cfRule type="expression" dxfId="1703" priority="2875">
      <formula>IF(AND(AL1110&gt;=0, RIGHT(TEXT(AL1110,"0.#"),1)&lt;&gt;"."),TRUE,FALSE)</formula>
    </cfRule>
    <cfRule type="expression" dxfId="1702" priority="2876">
      <formula>IF(AND(AL1110&gt;=0, RIGHT(TEXT(AL1110,"0.#"),1)="."),TRUE,FALSE)</formula>
    </cfRule>
    <cfRule type="expression" dxfId="1701" priority="2877">
      <formula>IF(AND(AL1110&lt;0, RIGHT(TEXT(AL1110,"0.#"),1)&lt;&gt;"."),TRUE,FALSE)</formula>
    </cfRule>
    <cfRule type="expression" dxfId="1700" priority="2878">
      <formula>IF(AND(AL1110&lt;0, RIGHT(TEXT(AL1110,"0.#"),1)="."),TRUE,FALSE)</formula>
    </cfRule>
  </conditionalFormatting>
  <conditionalFormatting sqref="Y1110:Y1139">
    <cfRule type="expression" dxfId="1699" priority="2873">
      <formula>IF(RIGHT(TEXT(Y1110,"0.#"),1)=".",FALSE,TRUE)</formula>
    </cfRule>
    <cfRule type="expression" dxfId="1698" priority="2874">
      <formula>IF(RIGHT(TEXT(Y1110,"0.#"),1)=".",TRUE,FALSE)</formula>
    </cfRule>
  </conditionalFormatting>
  <conditionalFormatting sqref="AQ553">
    <cfRule type="expression" dxfId="1697" priority="1257">
      <formula>IF(RIGHT(TEXT(AQ553,"0.#"),1)=".",FALSE,TRUE)</formula>
    </cfRule>
    <cfRule type="expression" dxfId="1696" priority="1258">
      <formula>IF(RIGHT(TEXT(AQ553,"0.#"),1)=".",TRUE,FALSE)</formula>
    </cfRule>
  </conditionalFormatting>
  <conditionalFormatting sqref="AU552">
    <cfRule type="expression" dxfId="1695" priority="1269">
      <formula>IF(RIGHT(TEXT(AU552,"0.#"),1)=".",FALSE,TRUE)</formula>
    </cfRule>
    <cfRule type="expression" dxfId="1694" priority="1270">
      <formula>IF(RIGHT(TEXT(AU552,"0.#"),1)=".",TRUE,FALSE)</formula>
    </cfRule>
  </conditionalFormatting>
  <conditionalFormatting sqref="AE552">
    <cfRule type="expression" dxfId="1693" priority="1281">
      <formula>IF(RIGHT(TEXT(AE552,"0.#"),1)=".",FALSE,TRUE)</formula>
    </cfRule>
    <cfRule type="expression" dxfId="1692" priority="1282">
      <formula>IF(RIGHT(TEXT(AE552,"0.#"),1)=".",TRUE,FALSE)</formula>
    </cfRule>
  </conditionalFormatting>
  <conditionalFormatting sqref="AQ548">
    <cfRule type="expression" dxfId="1691" priority="1287">
      <formula>IF(RIGHT(TEXT(AQ548,"0.#"),1)=".",FALSE,TRUE)</formula>
    </cfRule>
    <cfRule type="expression" dxfId="1690" priority="1288">
      <formula>IF(RIGHT(TEXT(AQ548,"0.#"),1)=".",TRUE,FALSE)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91:Y792 Y789">
    <cfRule type="expression" dxfId="13" priority="13">
      <formula>IF(RIGHT(TEXT(Y789,"0.#"),1)=".",FALSE,TRUE)</formula>
    </cfRule>
    <cfRule type="expression" dxfId="12" priority="14">
      <formula>IF(RIGHT(TEXT(Y789,"0.#"),1)=".",TRUE,FALSE)</formula>
    </cfRule>
  </conditionalFormatting>
  <conditionalFormatting sqref="AL848:AO848">
    <cfRule type="expression" dxfId="11" priority="9">
      <formula>IF(AND(AL848&gt;=0, RIGHT(TEXT(AL848,"0.#"),1)&lt;&gt;"."),TRUE,FALSE)</formula>
    </cfRule>
    <cfRule type="expression" dxfId="10" priority="10">
      <formula>IF(AND(AL848&gt;=0, RIGHT(TEXT(AL848,"0.#"),1)="."),TRUE,FALSE)</formula>
    </cfRule>
    <cfRule type="expression" dxfId="9" priority="11">
      <formula>IF(AND(AL848&lt;0, RIGHT(TEXT(AL848,"0.#"),1)&lt;&gt;"."),TRUE,FALSE)</formula>
    </cfRule>
    <cfRule type="expression" dxfId="8" priority="12">
      <formula>IF(AND(AL848&lt;0, RIGHT(TEXT(AL848,"0.#"),1)="."),TRUE,FALSE)</formula>
    </cfRule>
  </conditionalFormatting>
  <conditionalFormatting sqref="Y847:Y848">
    <cfRule type="expression" dxfId="7" priority="7">
      <formula>IF(RIGHT(TEXT(Y847,"0.#"),1)=".",FALSE,TRUE)</formula>
    </cfRule>
    <cfRule type="expression" dxfId="6" priority="8">
      <formula>IF(RIGHT(TEXT(Y847,"0.#"),1)=".",TRUE,FALSE)</formula>
    </cfRule>
  </conditionalFormatting>
  <conditionalFormatting sqref="AL845:AO847">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Y846">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659</v>
      </c>
      <c r="M2" s="13" t="str">
        <f>IF(L2="","",K2)</f>
        <v>社会保障</v>
      </c>
      <c r="N2" s="13" t="str">
        <f>IF(M2="","",IF(N1&lt;&gt;"",CONCATENATE(N1,"、",M2),M2))</f>
        <v>社会保障</v>
      </c>
      <c r="O2" s="13"/>
      <c r="P2" s="12" t="s">
        <v>73</v>
      </c>
      <c r="Q2" s="17" t="s">
        <v>659</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659</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木全 裕夢(kimata-hiromu)</cp:lastModifiedBy>
  <cp:lastPrinted>2021-06-07T01:52:27Z</cp:lastPrinted>
  <dcterms:created xsi:type="dcterms:W3CDTF">2012-03-13T00:50:25Z</dcterms:created>
  <dcterms:modified xsi:type="dcterms:W3CDTF">2021-08-17T10:25:52Z</dcterms:modified>
</cp:coreProperties>
</file>