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<sst xmlns="http://schemas.openxmlformats.org/spreadsheetml/2006/main" count="2436" uniqueCount="706">
  <si>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</si>
  <si>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</si>
  <si>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</si>
  <si>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</si>
  <si>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</si>
  <si>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</si>
  <si>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</si>
  <si>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</si>
  <si>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</si>
  <si>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</si>
  <si>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</si>
  <si>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</si>
  <si>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</si>
  <si>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</si>
  <si>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</si>
  <si>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</si>
  <si>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</si>
  <si>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</si>
  <si>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</si>
  <si>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</si>
  <si>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</si>
  <si>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</si>
  <si>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</si>
  <si>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</si>
  <si>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</si>
  <si>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</si>
  <si>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</si>
  <si>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</si>
  <si>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</si>
  <si>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</si>
  <si>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</si>
  <si>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</si>
  <si>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</si>
  <si>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</si>
  <si>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</si>
  <si>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</si>
  <si>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</si>
  <si>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</si>
  <si>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</si>
  <si>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</si>
  <si>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</si>
  <si>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</si>
  <si>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</si>
  <si>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</si>
  <si>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</si>
  <si>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</si>
  <si>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</si>
  <si>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</si>
  <si>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</si>
  <si>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</si>
  <si>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</si>
  <si>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</si>
  <si>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</si>
  <si>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</si>
  <si>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</si>
  <si>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</si>
  <si>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</si>
  <si>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</si>
  <si>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</si>
  <si>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</si>
  <si>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</si>
  <si>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</si>
  <si>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</si>
  <si>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</si>
  <si>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</si>
  <si>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</si>
  <si>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</si>
  <si>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</si>
  <si>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</si>
  <si>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</si>
  <si>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</si>
  <si>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</si>
  <si>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</si>
  <si>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</si>
  <si>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</si>
  <si>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</si>
  <si>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</si>
  <si>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</si>
  <si>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</si>
  <si>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</si>
  <si>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</si>
  <si>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</si>
  <si>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</si>
  <si>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</si>
  <si>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</si>
  <si>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</si>
  <si>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</si>
  <si>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</si>
  <si>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</si>
  <si>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</si>
  <si>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</si>
  <si>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</si>
  <si>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</si>
  <si>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</si>
  <si>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</si>
  <si>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</si>
  <si>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</si>
  <si>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</si>
  <si>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</si>
  <si>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</si>
  <si>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</si>
  <si>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</si>
  <si>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</si>
  <si>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</si>
  <si>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</si>
  <si>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</si>
  <si>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</si>
  <si>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</si>
  <si>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</si>
  <si>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</si>
  <si>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</si>
  <si>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</si>
  <si>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</si>
  <si>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</si>
  <si>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</si>
  <si>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</si>
  <si>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</si>
  <si>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</si>
  <si>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</si>
  <si>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</si>
  <si>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</si>
  <si>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</si>
  <si>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</si>
  <si>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</si>
  <si>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</si>
  <si>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</si>
  <si>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</si>
  <si>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</si>
  <si>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</si>
  <si>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</si>
  <si>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</si>
  <si>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</si>
  <si>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</si>
  <si>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</si>
  <si>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</si>
  <si>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</si>
  <si>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</si>
  <si>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</si>
  <si>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</si>
  <si>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</si>
  <si>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</si>
  <si>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</si>
  <si>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</si>
  <si>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</si>
  <si>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</si>
  <si>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</si>
  <si>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</si>
  <si>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</si>
  <si>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</si>
  <si>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</si>
  <si>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</si>
  <si>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</si>
  <si>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</si>
  <si>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</si>
  <si>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</si>
  <si>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</si>
  <si>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</si>
  <si>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</si>
  <si>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</si>
  <si>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</si>
  <si>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</si>
  <si>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</si>
  <si>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</si>
  <si>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</si>
  <si>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</si>
  <si>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</si>
  <si>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</si>
  <si>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</si>
  <si>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</si>
  <si>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</si>
  <si>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</si>
  <si>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</si>
  <si>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</si>
  <si>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</si>
  <si>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</si>
  <si>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</si>
  <si>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</si>
  <si>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</si>
  <si>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</si>
  <si>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</si>
  <si>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</si>
  <si>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</si>
  <si>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</si>
  <si>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</si>
  <si>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</si>
  <si>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</si>
  <si>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</si>
  <si>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</si>
  <si>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</si>
  <si>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</si>
  <si>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</si>
  <si>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</si>
  <si>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</si>
  <si>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</si>
  <si>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</si>
  <si>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</si>
  <si>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</si>
  <si>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</si>
  <si>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</si>
  <si>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</si>
  <si>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</si>
  <si>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</si>
  <si>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</si>
  <si>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</si>
  <si>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</si>
  <si>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</si>
  <si>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</si>
  <si>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</si>
  <si>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</si>
  <si>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</si>
  <si>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</si>
  <si>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</si>
  <si>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</si>
  <si>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</si>
  <si>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</si>
  <si>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</si>
  <si>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</si>
  <si>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</si>
  <si>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</si>
  <si>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</si>
  <si>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</si>
  <si>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</si>
  <si>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</si>
  <si>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</si>
  <si>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</si>
  <si>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</si>
  <si>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</si>
  <si>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</si>
  <si>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</si>
  <si>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</si>
  <si>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</si>
  <si>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</si>
  <si>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</si>
  <si>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</si>
  <si>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</si>
  <si>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</si>
  <si>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</si>
  <si>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</si>
  <si>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</si>
  <si>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</si>
  <si>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</si>
  <si>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</si>
  <si>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</si>
  <si>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</si>
  <si>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</si>
  <si>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</si>
  <si>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</si>
  <si>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</si>
  <si>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</si>
  <si>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</si>
  <si>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</si>
  <si>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</si>
  <si>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</si>
  <si>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</si>
  <si>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</si>
  <si>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</si>
  <si>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</si>
  <si>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</si>
  <si>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</si>
  <si>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</si>
  <si>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</si>
  <si>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</si>
  <si>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</si>
  <si>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</si>
  <si>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</si>
  <si>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</si>
  <si>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</si>
  <si>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</si>
  <si>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</si>
  <si>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</si>
  <si>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</si>
  <si>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</si>
  <si>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</si>
  <si>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</si>
  <si>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</si>
  <si>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</si>
  <si>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</si>
  <si>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</si>
  <si>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</si>
  <si>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</si>
  <si>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</si>
  <si>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</si>
  <si>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</si>
  <si>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</si>
  <si>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</si>
  <si>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</si>
  <si>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</si>
  <si>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</si>
  <si>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</si>
  <si>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</si>
  <si>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</si>
  <si>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</si>
  <si>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</si>
  <si>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</si>
  <si>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</si>
  <si>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</si>
  <si>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</si>
  <si>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</si>
  <si>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</si>
  <si>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</si>
  <si>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</si>
  <si>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</si>
  <si>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</si>
  <si>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</si>
  <si>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</si>
  <si>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</si>
  <si>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</si>
  <si>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</si>
  <si>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</si>
  <si>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</si>
  <si>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</si>
  <si>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</si>
  <si>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</si>
  <si>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</si>
  <si>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</si>
  <si>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</si>
  <si>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</si>
  <si>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</si>
  <si>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</si>
  <si>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</si>
  <si>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</si>
  <si>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</si>
  <si>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</si>
  <si>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</si>
  <si>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</si>
  <si>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</si>
  <si>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</si>
  <si>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</si>
  <si>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</si>
  <si>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</si>
  <si>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</si>
  <si>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</si>
  <si>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</si>
  <si>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</si>
  <si>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</si>
  <si>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</si>
  <si>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</si>
  <si>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</si>
  <si>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</si>
  <si>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</si>
  <si>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</si>
  <si>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</si>
  <si>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</si>
  <si>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</si>
  <si>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</si>
  <si>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</si>
  <si>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</si>
  <si>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</si>
  <si>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</si>
  <si>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</si>
  <si>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</si>
  <si>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</si>
  <si>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</si>
  <si>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</si>
  <si>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</si>
  <si>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</si>
  <si>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</si>
  <si>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</si>
  <si>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</si>
  <si>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</si>
  <si>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</si>
  <si>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</si>
  <si>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</si>
  <si>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</si>
  <si>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</si>
  <si>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</si>
  <si>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</si>
  <si>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</si>
  <si>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</si>
  <si>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</si>
  <si>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</si>
  <si>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</si>
  <si>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</si>
  <si>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</si>
  <si>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</si>
  <si>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</si>
  <si>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</si>
  <si>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</si>
  <si>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</si>
  <si>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</si>
  <si>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</si>
  <si>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</si>
  <si>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</si>
  <si>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</si>
  <si>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</si>
  <si>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</si>
  <si>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</si>
  <si>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</si>
  <si>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</si>
  <si>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</si>
  <si>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</si>
  <si>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</si>
  <si>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</si>
  <si>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</si>
  <si>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</si>
  <si>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</si>
  <si>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</si>
  <si>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</si>
  <si>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</si>
  <si>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</si>
  <si>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</si>
  <si>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</si>
  <si>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</si>
  <si>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</si>
  <si>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</si>
  <si>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</si>
  <si>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</si>
  <si>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</si>
  <si>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</si>
  <si>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</si>
  <si>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</si>
  <si>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</si>
  <si>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</si>
  <si>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</si>
  <si>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</si>
  <si>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</si>
  <si>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</si>
  <si>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</si>
  <si>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</si>
  <si>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</si>
  <si>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</si>
  <si>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</si>
  <si>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</si>
  <si>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</si>
  <si>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</si>
  <si>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</si>
  <si>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</si>
  <si>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</si>
  <si>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</si>
  <si>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</si>
  <si>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</si>
  <si>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</si>
  <si>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</si>
  <si>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</si>
  <si>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</si>
  <si>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</si>
  <si>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</si>
  <si>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</si>
  <si>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</si>
  <si>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</si>
  <si>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</si>
  <si>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</si>
  <si>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</si>
  <si>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</si>
  <si>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</si>
  <si>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</si>
  <si>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</si>
  <si>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</si>
  <si>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</si>
  <si>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</si>
  <si>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</si>
  <si>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</si>
  <si>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</si>
  <si>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</si>
  <si>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</si>
  <si>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</si>
  <si>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</si>
  <si>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</si>
  <si>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</si>
  <si>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</si>
  <si>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</si>
  <si>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</si>
  <si>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</si>
  <si>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</si>
  <si>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</si>
  <si>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</si>
  <si>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</si>
  <si>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</si>
  <si>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</si>
  <si>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</si>
  <si>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</si>
  <si>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</si>
  <si>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</si>
  <si>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</si>
  <si>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</si>
  <si>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</si>
  <si>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</si>
  <si>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</si>
  <si>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</si>
  <si>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</si>
  <si>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</si>
  <si>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</si>
  <si>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</si>
  <si>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</si>
  <si>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</si>
  <si>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</si>
  <si>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</si>
  <si>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</si>
  <si>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</si>
  <si>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</si>
  <si>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</si>
  <si>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</si>
  <si>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</si>
  <si>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</si>
  <si>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</si>
  <si>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</si>
  <si>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</si>
  <si>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</si>
  <si>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</si>
  <si>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</si>
  <si>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</si>
  <si>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</si>
  <si>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</si>
  <si>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</si>
  <si>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</si>
  <si>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</si>
  <si>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</si>
  <si>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</si>
  <si>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</si>
  <si>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</si>
  <si>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</si>
  <si>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</si>
  <si>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</si>
  <si>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</si>
  <si>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</si>
  <si>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</si>
  <si>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</si>
  <si>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</si>
  <si>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</si>
  <si>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</si>
  <si>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</si>
  <si>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</si>
  <si>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</si>
  <si>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</si>
  <si>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</si>
  <si>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</si>
  <si>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</si>
  <si>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</si>
  <si>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</si>
  <si>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</si>
  <si>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</si>
  <si>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</si>
  <si>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</si>
  <si>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</si>
  <si>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</si>
  <si>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</si>
  <si>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</si>
  <si>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</si>
  <si>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</si>
  <si>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</si>
  <si>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</si>
  <si>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</si>
  <si>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</si>
  <si>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</si>
  <si>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</si>
  <si>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</si>
  <si>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</si>
  <si>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</si>
  <si>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</si>
  <si>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</si>
  <si>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</si>
  <si>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</si>
  <si>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</si>
  <si>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</si>
  <si>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</si>
  <si>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</si>
  <si>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</si>
  <si>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</si>
  <si>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</si>
  <si>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</si>
  <si>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</si>
  <si>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</si>
  <si>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</si>
  <si>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</si>
  <si>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</si>
  <si>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</si>
  <si>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</si>
  <si>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</si>
  <si>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</si>
  <si>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</si>
  <si>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</si>
  <si>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</si>
  <si>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</si>
  <si>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</si>
  <si>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</si>
  <si>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</si>
  <si>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</si>
  <si>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</si>
  <si>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</si>
  <si>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</si>
  <si>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</si>
  <si>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</si>
  <si>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</si>
  <si>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</si>
  <si>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</si>
  <si>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</si>
  <si>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</si>
  <si>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</si>
  <si>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</si>
  <si>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</si>
  <si>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</si>
  <si>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</si>
  <si>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</si>
  <si>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</si>
  <si>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</si>
  <si>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</si>
  <si>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</si>
  <si>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</si>
  <si>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</si>
  <si>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</si>
  <si>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</si>
  <si>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</si>
  <si>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</si>
  <si>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</si>
  <si>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</si>
  <si>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</si>
  <si>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</si>
  <si>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</si>
  <si>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</si>
  <si>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</si>
  <si>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</si>
  <si>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</si>
  <si>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</si>
  <si>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</si>
  <si>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</si>
  <si>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</si>
  <si>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</si>
  <si>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</si>
  <si>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</si>
  <si>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</si>
  <si>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</si>
  <si>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</si>
  <si>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</si>
  <si>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</si>
  <si>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</si>
  <si>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</si>
  <si>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</si>
  <si>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</si>
  <si>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</si>
  <si>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</si>
  <si>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</si>
  <si>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雇用機会均等課長
渡辺　正道</t>
  </si>
  <si>
    <t>令和2年度</t>
  </si>
  <si>
    <t>雇用機会均等課</t>
  </si>
  <si>
    <t xml:space="preserve"> -  </t>
  </si>
  <si>
    <t>-</t>
  </si>
  <si>
    <t>－</t>
  </si>
  <si>
    <t>申請から平均２週間以内に支給決定を行うこと</t>
  </si>
  <si>
    <t>申請から支給決定までの平均期間</t>
  </si>
  <si>
    <t>週間</t>
  </si>
  <si>
    <t>支給決定金額／支給決定件数</t>
    <phoneticPr fontId="5"/>
  </si>
  <si>
    <t>　X　/　Y</t>
    <phoneticPr fontId="5"/>
  </si>
  <si>
    <t>○</t>
  </si>
  <si>
    <t>厚労</t>
  </si>
  <si>
    <t>-</t>
    <phoneticPr fontId="5"/>
  </si>
  <si>
    <t>新型コロナウイルス感染症に関する母性健康管理措置により休業する妊婦のための助成制度</t>
    <rPh sb="27" eb="29">
      <t>キュウギョウ</t>
    </rPh>
    <rPh sb="31" eb="33">
      <t>ニンプ</t>
    </rPh>
    <rPh sb="37" eb="39">
      <t>ジョセイ</t>
    </rPh>
    <rPh sb="39" eb="41">
      <t>セイド</t>
    </rPh>
    <phoneticPr fontId="5"/>
  </si>
  <si>
    <t>-</t>
    <phoneticPr fontId="5"/>
  </si>
  <si>
    <t>労働者災害補償保険法第29条第１項第３号
雇用保険法第62条第１項第５号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</si>
  <si>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t>
    <phoneticPr fontId="5"/>
  </si>
  <si>
    <t>新型コロナウイルス感染症が収束するまでの間、新型コロナウイルス感染症に関する母性健康管理措置により休業せざるを得ない妊婦が、離職に至ることなく安心して休暇を取得して出産し、出産後も継続して活躍できる職場環境を整備するとともに、妊娠中の女性労働者への感染拡大の防止を図る必要があることから、本助成金は上記の目的の実現に資するものであり、国民や社会のニーズを反映している。</t>
    <rPh sb="0" eb="2">
      <t>シンガタ</t>
    </rPh>
    <rPh sb="9" eb="12">
      <t>カンセンショウ</t>
    </rPh>
    <rPh sb="13" eb="15">
      <t>シュウソク</t>
    </rPh>
    <rPh sb="20" eb="21">
      <t>アイダ</t>
    </rPh>
    <rPh sb="22" eb="24">
      <t>シンガタ</t>
    </rPh>
    <rPh sb="31" eb="34">
      <t>カンセンショウ</t>
    </rPh>
    <rPh sb="35" eb="36">
      <t>カン</t>
    </rPh>
    <rPh sb="38" eb="40">
      <t>ボセイ</t>
    </rPh>
    <rPh sb="40" eb="42">
      <t>ケンコウ</t>
    </rPh>
    <rPh sb="42" eb="44">
      <t>カンリ</t>
    </rPh>
    <rPh sb="44" eb="46">
      <t>ソチ</t>
    </rPh>
    <rPh sb="49" eb="51">
      <t>キュウギョウ</t>
    </rPh>
    <rPh sb="55" eb="56">
      <t>エ</t>
    </rPh>
    <rPh sb="58" eb="60">
      <t>ニンプ</t>
    </rPh>
    <rPh sb="62" eb="64">
      <t>リショク</t>
    </rPh>
    <rPh sb="65" eb="66">
      <t>イタ</t>
    </rPh>
    <rPh sb="71" eb="73">
      <t>アンシン</t>
    </rPh>
    <rPh sb="75" eb="77">
      <t>キュウカ</t>
    </rPh>
    <rPh sb="78" eb="80">
      <t>シュトク</t>
    </rPh>
    <rPh sb="82" eb="84">
      <t>シュッサン</t>
    </rPh>
    <rPh sb="86" eb="89">
      <t>シュッサンゴ</t>
    </rPh>
    <rPh sb="90" eb="92">
      <t>ケイゾク</t>
    </rPh>
    <rPh sb="94" eb="96">
      <t>カツヤク</t>
    </rPh>
    <rPh sb="99" eb="101">
      <t>ショクバ</t>
    </rPh>
    <rPh sb="101" eb="103">
      <t>カンキョウ</t>
    </rPh>
    <rPh sb="104" eb="106">
      <t>セイビ</t>
    </rPh>
    <rPh sb="113" eb="116">
      <t>ニンシンチュウ</t>
    </rPh>
    <rPh sb="129" eb="131">
      <t>ボウシ</t>
    </rPh>
    <rPh sb="132" eb="133">
      <t>ハカ</t>
    </rPh>
    <rPh sb="134" eb="136">
      <t>ヒツヨウ</t>
    </rPh>
    <rPh sb="144" eb="145">
      <t>ホン</t>
    </rPh>
    <rPh sb="145" eb="148">
      <t>ジョセイキン</t>
    </rPh>
    <rPh sb="149" eb="151">
      <t>ジョウキ</t>
    </rPh>
    <rPh sb="152" eb="154">
      <t>モクテキ</t>
    </rPh>
    <rPh sb="155" eb="157">
      <t>ジツゲン</t>
    </rPh>
    <rPh sb="158" eb="159">
      <t>シ</t>
    </rPh>
    <rPh sb="167" eb="169">
      <t>コクミン</t>
    </rPh>
    <rPh sb="170" eb="172">
      <t>シャカイ</t>
    </rPh>
    <rPh sb="177" eb="179">
      <t>ハンエイ</t>
    </rPh>
    <phoneticPr fontId="5"/>
  </si>
  <si>
    <t>‐</t>
  </si>
  <si>
    <t>無</t>
  </si>
  <si>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</si>
  <si>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男女雇用機会均等法第13条の効果を担保するものであるため、国（労働局）が実施すべき事業である。</t>
    <rPh sb="0" eb="2">
      <t>ダンジョ</t>
    </rPh>
    <rPh sb="2" eb="4">
      <t>コヨウ</t>
    </rPh>
    <rPh sb="4" eb="6">
      <t>キカイ</t>
    </rPh>
    <rPh sb="6" eb="9">
      <t>キントウホウ</t>
    </rPh>
    <rPh sb="9" eb="10">
      <t>ダイ</t>
    </rPh>
    <rPh sb="12" eb="13">
      <t>ジョウ</t>
    </rPh>
    <rPh sb="14" eb="16">
      <t>コウカ</t>
    </rPh>
    <rPh sb="17" eb="19">
      <t>タンポ</t>
    </rPh>
    <rPh sb="29" eb="30">
      <t>クニ</t>
    </rPh>
    <rPh sb="31" eb="34">
      <t>ロウドウキョク</t>
    </rPh>
    <rPh sb="36" eb="38">
      <t>ジッシ</t>
    </rPh>
    <rPh sb="41" eb="43">
      <t>ジギョウ</t>
    </rPh>
    <phoneticPr fontId="5"/>
  </si>
  <si>
    <t>新型コロナウイルス感染症の拡大防止の手段として位置づけられ、優先度の高い事業となっている。</t>
    <phoneticPr fontId="5"/>
  </si>
  <si>
    <t>本事業は、事業主から徴収した雇用保険料等を財源としており、助成金の支給により女性労働者の継続就業率や労働力率の上昇や新型コロナウイルス感染症の拡大防止に繋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19" eb="20">
      <t>ナド</t>
    </rPh>
    <rPh sb="21" eb="23">
      <t>ザイゲン</t>
    </rPh>
    <rPh sb="29" eb="32">
      <t>ジョセイキン</t>
    </rPh>
    <rPh sb="33" eb="35">
      <t>シキュウ</t>
    </rPh>
    <rPh sb="38" eb="40">
      <t>ジョセイ</t>
    </rPh>
    <rPh sb="40" eb="43">
      <t>ロウドウシャ</t>
    </rPh>
    <rPh sb="44" eb="46">
      <t>ケイゾク</t>
    </rPh>
    <rPh sb="46" eb="49">
      <t>シュウギョウリツ</t>
    </rPh>
    <rPh sb="50" eb="53">
      <t>ロウドウリョク</t>
    </rPh>
    <rPh sb="53" eb="54">
      <t>リツ</t>
    </rPh>
    <rPh sb="55" eb="57">
      <t>ジョウショウ</t>
    </rPh>
    <rPh sb="58" eb="60">
      <t>シンガタ</t>
    </rPh>
    <rPh sb="67" eb="70">
      <t>カンセンショウ</t>
    </rPh>
    <rPh sb="71" eb="73">
      <t>カクダイ</t>
    </rPh>
    <rPh sb="73" eb="75">
      <t>ボウシ</t>
    </rPh>
    <rPh sb="76" eb="77">
      <t>ツナ</t>
    </rPh>
    <rPh sb="89" eb="92">
      <t>ジュエキシャ</t>
    </rPh>
    <rPh sb="94" eb="96">
      <t>フタン</t>
    </rPh>
    <rPh sb="96" eb="98">
      <t>カンケイ</t>
    </rPh>
    <rPh sb="99" eb="101">
      <t>ダトウ</t>
    </rPh>
    <phoneticPr fontId="5"/>
  </si>
  <si>
    <t>-</t>
    <phoneticPr fontId="5"/>
  </si>
  <si>
    <t>本事業は、令和２年５月７日に改正指針により創設された新型コロナウイルス感染症に関する母性健康管理措置に基づき医師等の指導により休業せざるを得ない妊娠中の女性労働者の所得の減少に対応するために緊急に措置されたものであり、あらかじめ定量的な指標の設定はできない。</t>
    <phoneticPr fontId="5"/>
  </si>
  <si>
    <t>-</t>
    <phoneticPr fontId="5"/>
  </si>
  <si>
    <t>雇用安定等給付金(雇用勘定)</t>
    <rPh sb="0" eb="2">
      <t>コヨウ</t>
    </rPh>
    <rPh sb="2" eb="4">
      <t>アンテイ</t>
    </rPh>
    <rPh sb="4" eb="5">
      <t>トウ</t>
    </rPh>
    <rPh sb="5" eb="8">
      <t>キュウフキン</t>
    </rPh>
    <rPh sb="9" eb="11">
      <t>コヨウ</t>
    </rPh>
    <rPh sb="11" eb="13">
      <t>カンジョウ</t>
    </rPh>
    <phoneticPr fontId="5"/>
  </si>
  <si>
    <t>労働者安全衛生確保給付金(労災勘定)</t>
    <rPh sb="0" eb="3">
      <t>ロウドウシャ</t>
    </rPh>
    <rPh sb="3" eb="5">
      <t>アンゼン</t>
    </rPh>
    <rPh sb="5" eb="7">
      <t>エイセイ</t>
    </rPh>
    <rPh sb="7" eb="9">
      <t>カクホ</t>
    </rPh>
    <rPh sb="9" eb="12">
      <t>キュウフキン</t>
    </rPh>
    <rPh sb="13" eb="15">
      <t>ロウサイ</t>
    </rPh>
    <rPh sb="15" eb="17">
      <t>カンジョウ</t>
    </rPh>
    <phoneticPr fontId="5"/>
  </si>
  <si>
    <t>障害者等雇用安定促進業務庁費(一般会計)</t>
    <rPh sb="0" eb="3">
      <t>ショウガイシャ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</si>
  <si>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職員旅費(労災勘定)</t>
    <rPh sb="0" eb="2">
      <t>ショクイン</t>
    </rPh>
    <rPh sb="2" eb="4">
      <t>リョヒ</t>
    </rPh>
    <rPh sb="5" eb="7">
      <t>ロウサイ</t>
    </rPh>
    <rPh sb="7" eb="9">
      <t>カンジョウ</t>
    </rPh>
    <phoneticPr fontId="5"/>
  </si>
  <si>
    <t>職員旅費(雇用勘定)</t>
    <rPh sb="0" eb="2">
      <t>ショクイン</t>
    </rPh>
    <rPh sb="2" eb="4">
      <t>リョヒ</t>
    </rPh>
    <rPh sb="5" eb="7">
      <t>コヨウ</t>
    </rPh>
    <rPh sb="7" eb="9">
      <t>カンジョウ</t>
    </rPh>
    <phoneticPr fontId="5"/>
  </si>
  <si>
    <t>支給決定に係る人数</t>
    <rPh sb="5" eb="6">
      <t>カカ</t>
    </rPh>
    <rPh sb="7" eb="9">
      <t>ニンズウ</t>
    </rPh>
    <phoneticPr fontId="5"/>
  </si>
  <si>
    <t>934百万円/4,295件</t>
    <rPh sb="3" eb="6">
      <t>ヒャクマンエン</t>
    </rPh>
    <rPh sb="12" eb="13">
      <t>ケン</t>
    </rPh>
    <phoneticPr fontId="5"/>
  </si>
  <si>
    <t>千円</t>
    <phoneticPr fontId="5"/>
  </si>
  <si>
    <t>労働災害による死亡者数</t>
  </si>
  <si>
    <t>人</t>
  </si>
  <si>
    <t>労働災害による死傷者数（休業４日以上）</t>
  </si>
  <si>
    <t>-</t>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</si>
  <si>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</si>
  <si>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</si>
  <si>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本事業は、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の整備を図るものであり、労働者が健康に働くことができる職場づくり・男女労働者の均等な機会と待遇の確保等に寄与するものである。</t>
    <rPh sb="0" eb="1">
      <t>ホン</t>
    </rPh>
    <rPh sb="1" eb="3">
      <t>ジギョウ</t>
    </rPh>
    <rPh sb="106" eb="107">
      <t>ハカ</t>
    </rPh>
    <rPh sb="114" eb="117">
      <t>ロウドウシャ</t>
    </rPh>
    <rPh sb="118" eb="120">
      <t>ケンコウ</t>
    </rPh>
    <rPh sb="121" eb="122">
      <t>ハタラ</t>
    </rPh>
    <rPh sb="129" eb="131">
      <t>ショクバ</t>
    </rPh>
    <rPh sb="135" eb="137">
      <t>ダンジョ</t>
    </rPh>
    <rPh sb="137" eb="139">
      <t>ロウドウ</t>
    </rPh>
    <rPh sb="139" eb="140">
      <t>シャ</t>
    </rPh>
    <rPh sb="141" eb="143">
      <t>キントウ</t>
    </rPh>
    <rPh sb="144" eb="146">
      <t>キカイ</t>
    </rPh>
    <rPh sb="147" eb="149">
      <t>タイグウ</t>
    </rPh>
    <rPh sb="150" eb="152">
      <t>カクホ</t>
    </rPh>
    <rPh sb="152" eb="153">
      <t>トウ</t>
    </rPh>
    <rPh sb="154" eb="156">
      <t>キヨ</t>
    </rPh>
    <phoneticPr fontId="5"/>
  </si>
  <si>
    <t>新型コロナウイルス感染症に関する母性健康管理措置により、医師等の指導を受け、休業せざるを得ない妊娠中の女性労働者に有給（労働基準法の年次有給休暇で支払われる賃金相当額の６割以上）の休暇制度（労働基準法上の年次有給休暇を除く）を設け、新型コロナウイルス感染症に関する母性健康管理措置の内容を含めて社内に周知し、当該休暇を合計５日以上労働者に取得させた事業主に対して助成金を支給する。</t>
    <phoneticPr fontId="5"/>
  </si>
  <si>
    <t xml:space="preserve">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の整備を図るとともに、妊娠中の女性労働者への感染拡大を防止するため、新型コロナウイルス感染症に関する母性健康管理措置による休暇制度導入及び休暇取得支援に係る助成金を支給する。
</t>
    <rPh sb="161" eb="163">
      <t>セイド</t>
    </rPh>
    <rPh sb="163" eb="165">
      <t>ドウニュウ</t>
    </rPh>
    <rPh sb="165" eb="166">
      <t>オヨ</t>
    </rPh>
    <rPh sb="167" eb="169">
      <t>キュウカ</t>
    </rPh>
    <rPh sb="174" eb="175">
      <t>カカ</t>
    </rPh>
    <phoneticPr fontId="5"/>
  </si>
  <si>
    <t>コロナの蔓延による影響は広範囲に及んでおり、当事業の是非を論じるのは難しいと考えます。少子化対策が求められている中、妊婦に対する適切な補助は必須と考えます。(増田　正志)</t>
    <phoneticPr fontId="5"/>
  </si>
  <si>
    <t>-</t>
    <phoneticPr fontId="5"/>
  </si>
  <si>
    <t>人</t>
    <rPh sb="0" eb="1">
      <t>ニン</t>
    </rPh>
    <phoneticPr fontId="5"/>
  </si>
  <si>
    <t>令和３年度は、実績をふまえ、より効率的な助成金制度に変更して実施。</t>
    <rPh sb="0" eb="2">
      <t>レイワ</t>
    </rPh>
    <rPh sb="3" eb="5">
      <t>ネンド</t>
    </rPh>
    <rPh sb="7" eb="9">
      <t>ジッセキ</t>
    </rPh>
    <rPh sb="16" eb="19">
      <t>コウリツテキ</t>
    </rPh>
    <rPh sb="20" eb="23">
      <t>ジョセイキン</t>
    </rPh>
    <rPh sb="23" eb="25">
      <t>セイド</t>
    </rPh>
    <rPh sb="26" eb="28">
      <t>ヘンコウ</t>
    </rPh>
    <rPh sb="30" eb="32">
      <t>ジッシ</t>
    </rPh>
    <phoneticPr fontId="5"/>
  </si>
  <si>
    <t>1,700百万円
/3,845件</t>
    <rPh sb="5" eb="8">
      <t>ヒャクマンエン</t>
    </rPh>
    <rPh sb="15" eb="16">
      <t>ケン</t>
    </rPh>
    <phoneticPr fontId="5"/>
  </si>
  <si>
    <t>本事業により、新型コロナウイルス感染症が収束するまでの間、新型コロナウイルス感染症に関する母性健康管理措置により休業せざるを得ない妊婦が、離職に至ることなく安心して休暇を取得して出産し、出産後も継続して活躍できる職場環境を整備する事業主を支援したことにより、妊娠中の女性労働者への感染拡大の防止に一定の成果はあった。</t>
    <rPh sb="0" eb="1">
      <t>ホン</t>
    </rPh>
    <rPh sb="1" eb="3">
      <t>ジギョウ</t>
    </rPh>
    <rPh sb="115" eb="118">
      <t>ジギョウヌシ</t>
    </rPh>
    <rPh sb="119" eb="121">
      <t>シエン</t>
    </rPh>
    <rPh sb="148" eb="150">
      <t>イッテイ</t>
    </rPh>
    <rPh sb="151" eb="153">
      <t>セイカ</t>
    </rPh>
    <phoneticPr fontId="5"/>
  </si>
  <si>
    <t>縮減</t>
  </si>
  <si>
    <t>新型コロナウイルス感染症に関する事業主負担を軽減するため、迅速な支給決定を行った。</t>
    <rPh sb="0" eb="2">
      <t>シンガタ</t>
    </rPh>
    <rPh sb="13" eb="14">
      <t>カン</t>
    </rPh>
    <rPh sb="16" eb="19">
      <t>ジギョウヌシ</t>
    </rPh>
    <rPh sb="19" eb="21">
      <t>フタン</t>
    </rPh>
    <rPh sb="22" eb="24">
      <t>ケイゲン</t>
    </rPh>
    <rPh sb="29" eb="31">
      <t>ジンソク</t>
    </rPh>
    <rPh sb="32" eb="34">
      <t>シキュウ</t>
    </rPh>
    <rPh sb="34" eb="36">
      <t>ケッテイ</t>
    </rPh>
    <rPh sb="37" eb="38">
      <t>オコナ</t>
    </rPh>
    <phoneticPr fontId="5"/>
  </si>
  <si>
    <t>当該助成金については、前例のない制度を創設するにあたり、十分な予算額を確保したためである。</t>
    <rPh sb="0" eb="2">
      <t>トウガイ</t>
    </rPh>
    <phoneticPr fontId="5"/>
  </si>
  <si>
    <t>活動実績は指標に到達しなかったものの、前例のない制度を創設するにあたり、十分な予算額を確保するべく、妊娠中の女性労働者で休業する見込みの者の推計値を活動指標として設定したものであり、活動実績として一定程度の利用者がいたものである。</t>
    <rPh sb="0" eb="2">
      <t>カツドウ</t>
    </rPh>
    <rPh sb="2" eb="4">
      <t>ジッセキ</t>
    </rPh>
    <rPh sb="5" eb="7">
      <t>シヒョウ</t>
    </rPh>
    <rPh sb="8" eb="10">
      <t>トウタツ</t>
    </rPh>
    <rPh sb="60" eb="62">
      <t>キュウギョウ</t>
    </rPh>
    <rPh sb="64" eb="66">
      <t>ミコ</t>
    </rPh>
    <rPh sb="68" eb="69">
      <t>シャ</t>
    </rPh>
    <rPh sb="70" eb="72">
      <t>スイケイ</t>
    </rPh>
    <rPh sb="72" eb="73">
      <t>チ</t>
    </rPh>
    <rPh sb="74" eb="76">
      <t>カツドウ</t>
    </rPh>
    <rPh sb="76" eb="78">
      <t>シヒョウ</t>
    </rPh>
    <rPh sb="81" eb="83">
      <t>セッテイ</t>
    </rPh>
    <rPh sb="91" eb="93">
      <t>カツドウ</t>
    </rPh>
    <rPh sb="93" eb="95">
      <t>ジッセキ</t>
    </rPh>
    <rPh sb="98" eb="100">
      <t>イッテイ</t>
    </rPh>
    <rPh sb="100" eb="102">
      <t>テイド</t>
    </rPh>
    <rPh sb="103" eb="106">
      <t>リヨウシャ</t>
    </rPh>
    <phoneticPr fontId="5"/>
  </si>
  <si>
    <t>助成金の申請実績を踏まえた減</t>
    <rPh sb="0" eb="3">
      <t>ジョセイキン</t>
    </rPh>
    <rPh sb="4" eb="6">
      <t>シンセイ</t>
    </rPh>
    <rPh sb="6" eb="8">
      <t>ジッセキ</t>
    </rPh>
    <rPh sb="9" eb="10">
      <t>フ</t>
    </rPh>
    <rPh sb="13" eb="14">
      <t>ゲン</t>
    </rPh>
    <phoneticPr fontId="5"/>
  </si>
  <si>
    <t>新型コロナウイルス感染症に関する母性健康管理措置により休業する妊婦のための助成金等</t>
    <rPh sb="0" eb="2">
      <t>シンガタ</t>
    </rPh>
    <rPh sb="9" eb="12">
      <t>カンセンショウ</t>
    </rPh>
    <rPh sb="13" eb="14">
      <t>カン</t>
    </rPh>
    <rPh sb="16" eb="18">
      <t>ボセイ</t>
    </rPh>
    <rPh sb="18" eb="20">
      <t>ケンコウ</t>
    </rPh>
    <rPh sb="20" eb="22">
      <t>カンリ</t>
    </rPh>
    <rPh sb="22" eb="24">
      <t>ソチ</t>
    </rPh>
    <rPh sb="27" eb="29">
      <t>キュウギョウ</t>
    </rPh>
    <rPh sb="31" eb="33">
      <t>ニンプ</t>
    </rPh>
    <rPh sb="37" eb="40">
      <t>ジョセイキン</t>
    </rPh>
    <rPh sb="40" eb="41">
      <t>トウ</t>
    </rPh>
    <phoneticPr fontId="5"/>
  </si>
  <si>
    <t>助成金等</t>
    <rPh sb="0" eb="3">
      <t>ジョセイキン</t>
    </rPh>
    <rPh sb="3" eb="4">
      <t>トウ</t>
    </rPh>
    <phoneticPr fontId="5"/>
  </si>
  <si>
    <t>東京労働局</t>
    <rPh sb="0" eb="2">
      <t>トウキョウ</t>
    </rPh>
    <rPh sb="2" eb="4">
      <t>ロウドウ</t>
    </rPh>
    <rPh sb="4" eb="5">
      <t>キョク</t>
    </rPh>
    <phoneticPr fontId="5"/>
  </si>
  <si>
    <t>A.東京労働局</t>
    <rPh sb="2" eb="4">
      <t>トウキョウ</t>
    </rPh>
    <rPh sb="4" eb="6">
      <t>ロウドウ</t>
    </rPh>
    <rPh sb="6" eb="7">
      <t>キョク</t>
    </rPh>
    <phoneticPr fontId="5"/>
  </si>
  <si>
    <t>愛知労働局</t>
    <rPh sb="0" eb="2">
      <t>アイチ</t>
    </rPh>
    <rPh sb="2" eb="4">
      <t>ロウドウ</t>
    </rPh>
    <rPh sb="4" eb="5">
      <t>キョク</t>
    </rPh>
    <phoneticPr fontId="5"/>
  </si>
  <si>
    <t>大阪か労働局</t>
    <rPh sb="0" eb="2">
      <t>オオサカ</t>
    </rPh>
    <rPh sb="3" eb="5">
      <t>ロウドウ</t>
    </rPh>
    <rPh sb="5" eb="6">
      <t>キョク</t>
    </rPh>
    <phoneticPr fontId="5"/>
  </si>
  <si>
    <t>神奈川労働局</t>
    <rPh sb="0" eb="3">
      <t>カナガワ</t>
    </rPh>
    <rPh sb="3" eb="5">
      <t>ロウドウ</t>
    </rPh>
    <rPh sb="5" eb="6">
      <t>キョク</t>
    </rPh>
    <phoneticPr fontId="5"/>
  </si>
  <si>
    <t>福岡労働局</t>
    <rPh sb="0" eb="2">
      <t>フクオカ</t>
    </rPh>
    <rPh sb="2" eb="4">
      <t>ロウドウ</t>
    </rPh>
    <rPh sb="4" eb="5">
      <t>キョク</t>
    </rPh>
    <phoneticPr fontId="5"/>
  </si>
  <si>
    <t>兵庫労働局</t>
    <rPh sb="0" eb="2">
      <t>ヒョウゴ</t>
    </rPh>
    <rPh sb="2" eb="4">
      <t>ロウドウ</t>
    </rPh>
    <rPh sb="4" eb="5">
      <t>キョク</t>
    </rPh>
    <phoneticPr fontId="5"/>
  </si>
  <si>
    <t>埼玉労働局</t>
    <rPh sb="0" eb="2">
      <t>サイタマ</t>
    </rPh>
    <rPh sb="2" eb="4">
      <t>ロウドウ</t>
    </rPh>
    <rPh sb="4" eb="5">
      <t>キョク</t>
    </rPh>
    <phoneticPr fontId="5"/>
  </si>
  <si>
    <t>千葉労働局</t>
    <rPh sb="0" eb="2">
      <t>チバ</t>
    </rPh>
    <rPh sb="2" eb="4">
      <t>ロウドウ</t>
    </rPh>
    <rPh sb="4" eb="5">
      <t>キョク</t>
    </rPh>
    <phoneticPr fontId="5"/>
  </si>
  <si>
    <t>沖縄労働局</t>
    <rPh sb="0" eb="2">
      <t>オキナワ</t>
    </rPh>
    <rPh sb="2" eb="4">
      <t>ロウドウ</t>
    </rPh>
    <rPh sb="4" eb="5">
      <t>キョク</t>
    </rPh>
    <phoneticPr fontId="5"/>
  </si>
  <si>
    <t>京都労働局</t>
    <rPh sb="0" eb="5">
      <t>キョウトロウドウキョク</t>
    </rPh>
    <phoneticPr fontId="5"/>
  </si>
  <si>
    <t>-</t>
    <phoneticPr fontId="5"/>
  </si>
  <si>
    <t>新型コロナウイルス感染症に関する母性健康管理措置により休業する妊婦のための助成金等</t>
    <phoneticPr fontId="5"/>
  </si>
  <si>
    <t>新型コロナウイルス感染症について、妊娠中の女性労働者への感染拡大防止のため、助成制度は継続して実施しつつ、助成金の執行状況を踏まえた予算額に縮減した。</t>
    <rPh sb="0" eb="2">
      <t>シンガタ</t>
    </rPh>
    <rPh sb="9" eb="12">
      <t>カンセンショウ</t>
    </rPh>
    <rPh sb="17" eb="20">
      <t>ニンシンチュウ</t>
    </rPh>
    <rPh sb="21" eb="23">
      <t>ジョセイ</t>
    </rPh>
    <rPh sb="23" eb="26">
      <t>ロウドウシャ</t>
    </rPh>
    <rPh sb="28" eb="30">
      <t>カンセン</t>
    </rPh>
    <rPh sb="30" eb="32">
      <t>カクダイ</t>
    </rPh>
    <rPh sb="32" eb="34">
      <t>ボウシ</t>
    </rPh>
    <rPh sb="38" eb="40">
      <t>ジョセイ</t>
    </rPh>
    <rPh sb="40" eb="42">
      <t>セイド</t>
    </rPh>
    <rPh sb="43" eb="45">
      <t>ケイゾク</t>
    </rPh>
    <rPh sb="47" eb="49">
      <t>ジッシ</t>
    </rPh>
    <rPh sb="53" eb="56">
      <t>ジョセイキン</t>
    </rPh>
    <rPh sb="57" eb="59">
      <t>シッコウ</t>
    </rPh>
    <rPh sb="59" eb="61">
      <t>ジョウキョウ</t>
    </rPh>
    <rPh sb="62" eb="63">
      <t>フ</t>
    </rPh>
    <rPh sb="66" eb="69">
      <t>ヨサンガク</t>
    </rPh>
    <rPh sb="70" eb="72">
      <t>シュクゲン</t>
    </rPh>
    <phoneticPr fontId="5"/>
  </si>
  <si>
    <t>-</t>
    <phoneticPr fontId="5"/>
  </si>
  <si>
    <t>△</t>
  </si>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</sst>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113009</xdr:colOff>
      <xdr:row>748</xdr:row>
      <xdr:rowOff>88792</xdr:rowOff>
    </xdr:from>
    <xdr:to>
      <xdr:col>34</xdr:col>
      <xdr:colOff>36704</xdr:colOff>
      <xdr:row>751</xdr:row>
      <xdr:rowOff>308585</xdr:rowOff>
    </xdr:to>
    <xdr:sp macro="" textlink="">
      <xdr:nvSpPr>
        <xdr:cNvPr id="7" name="正方形/長方形 6"/>
        <xdr:cNvSpPr/>
      </xdr:nvSpPr>
      <xdr:spPr>
        <a:xfrm>
          <a:off x="4350827" y="45744216"/>
          <a:ext cx="2547106" cy="12853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en-US" altLang="ja-JP" sz="1100"/>
            <a:t>1,700</a:t>
          </a:r>
          <a:r>
            <a:rPr kumimoji="1" lang="ja-JP" altLang="en-US" sz="1100"/>
            <a:t>百万円</a:t>
          </a:r>
          <a:endParaRPr kumimoji="1" lang="en-US" altLang="ja-JP" sz="1100"/>
        </a:p>
      </xdr:txBody>
    </xdr:sp>
    <xdr:clientData/>
  </xdr:twoCellAnchor>
  <xdr:twoCellAnchor>
    <xdr:from>
      <xdr:col>28</xdr:col>
      <xdr:colOff>0</xdr:colOff>
      <xdr:row>751</xdr:row>
      <xdr:rowOff>290594</xdr:rowOff>
    </xdr:from>
    <xdr:to>
      <xdr:col>28</xdr:col>
      <xdr:colOff>2489</xdr:colOff>
      <xdr:row>754</xdr:row>
      <xdr:rowOff>159301</xdr:rowOff>
    </xdr:to>
    <xdr:cxnSp macro="">
      <xdr:nvCxnSpPr>
        <xdr:cNvPr id="13" name="直線矢印コネクタ 12"/>
        <xdr:cNvCxnSpPr/>
      </xdr:nvCxnSpPr>
      <xdr:spPr>
        <a:xfrm>
          <a:off x="5650424" y="47011526"/>
          <a:ext cx="2489" cy="93421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193729</xdr:colOff>
      <xdr:row>754</xdr:row>
      <xdr:rowOff>161440</xdr:rowOff>
    </xdr:from>
    <xdr:to>
      <xdr:col>42</xdr:col>
      <xdr:colOff>24216</xdr:colOff>
      <xdr:row>756</xdr:row>
      <xdr:rowOff>262857</xdr:rowOff>
    </xdr:to>
    <xdr:sp macro="" textlink="">
      <xdr:nvSpPr>
        <xdr:cNvPr id="14" name="正方形/長方形 13"/>
        <xdr:cNvSpPr/>
      </xdr:nvSpPr>
      <xdr:spPr>
        <a:xfrm>
          <a:off x="2794054" y="50167690"/>
          <a:ext cx="5631212" cy="8062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申請受理、審査、支給事務</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1,700</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643</v>
      </c>
      <c r="AK2" s="928"/>
      <c r="AL2" s="928"/>
      <c r="AM2" s="928"/>
      <c r="AN2" s="83" t="s">
        <v>325</v>
      </c>
      <c r="AO2" s="928">
        <v>20</v>
      </c>
      <c r="AP2" s="928"/>
      <c r="AQ2" s="928"/>
      <c r="AR2" s="84" t="s">
        <v>628</v>
      </c>
      <c r="AS2" s="934">
        <v>493</v>
      </c>
      <c r="AT2" s="934"/>
      <c r="AU2" s="934"/>
      <c r="AV2" s="83" t="str">
        <f>IF(AW2="","","-")</f>
        <v/>
      </c>
      <c r="AW2" s="894"/>
      <c r="AX2" s="894"/>
    </row>
    <row r="3" spans="1:50" ht="21" customHeight="1" thickBot="1" x14ac:dyDescent="0.2">
      <c r="A3" s="849" t="s">
        <v>621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629</v>
      </c>
      <c r="AK3" s="851"/>
      <c r="AL3" s="851"/>
      <c r="AM3" s="851"/>
      <c r="AN3" s="851"/>
      <c r="AO3" s="851"/>
      <c r="AP3" s="851"/>
      <c r="AQ3" s="851"/>
      <c r="AR3" s="851"/>
      <c r="AS3" s="851"/>
      <c r="AT3" s="851"/>
      <c r="AU3" s="851"/>
      <c r="AV3" s="851"/>
      <c r="AW3" s="851"/>
      <c r="AX3" s="24" t="s">
        <v>64</v>
      </c>
    </row>
    <row r="4" spans="1:50" ht="30" customHeight="1" x14ac:dyDescent="0.15">
      <c r="A4" s="689" t="s">
        <v>25</v>
      </c>
      <c r="B4" s="690"/>
      <c r="C4" s="690"/>
      <c r="D4" s="690"/>
      <c r="E4" s="690"/>
      <c r="F4" s="690"/>
      <c r="G4" s="667" t="s">
        <v>645</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632</v>
      </c>
      <c r="H5" s="822"/>
      <c r="I5" s="822"/>
      <c r="J5" s="822"/>
      <c r="K5" s="822"/>
      <c r="L5" s="822"/>
      <c r="M5" s="823" t="s">
        <v>65</v>
      </c>
      <c r="N5" s="824"/>
      <c r="O5" s="824"/>
      <c r="P5" s="824"/>
      <c r="Q5" s="824"/>
      <c r="R5" s="825"/>
      <c r="S5" s="826" t="s">
        <v>432</v>
      </c>
      <c r="T5" s="822"/>
      <c r="U5" s="822"/>
      <c r="V5" s="822"/>
      <c r="W5" s="822"/>
      <c r="X5" s="827"/>
      <c r="Y5" s="683" t="s">
        <v>3</v>
      </c>
      <c r="Z5" s="529"/>
      <c r="AA5" s="529"/>
      <c r="AB5" s="529"/>
      <c r="AC5" s="529"/>
      <c r="AD5" s="530"/>
      <c r="AE5" s="684" t="s">
        <v>633</v>
      </c>
      <c r="AF5" s="684"/>
      <c r="AG5" s="684"/>
      <c r="AH5" s="684"/>
      <c r="AI5" s="684"/>
      <c r="AJ5" s="684"/>
      <c r="AK5" s="684"/>
      <c r="AL5" s="684"/>
      <c r="AM5" s="684"/>
      <c r="AN5" s="684"/>
      <c r="AO5" s="684"/>
      <c r="AP5" s="685"/>
      <c r="AQ5" s="686" t="s">
        <v>631</v>
      </c>
      <c r="AR5" s="687"/>
      <c r="AS5" s="687"/>
      <c r="AT5" s="687"/>
      <c r="AU5" s="687"/>
      <c r="AV5" s="687"/>
      <c r="AW5" s="687"/>
      <c r="AX5" s="688"/>
    </row>
    <row r="6" spans="1:50" ht="39" customHeight="1" x14ac:dyDescent="0.15">
      <c r="A6" s="691" t="s">
        <v>4</v>
      </c>
      <c r="B6" s="692"/>
      <c r="C6" s="692"/>
      <c r="D6" s="692"/>
      <c r="E6" s="692"/>
      <c r="F6" s="692"/>
      <c r="G6" s="376" t="str">
        <f>入力規則等!F39</f>
        <v>一般会計、労働保険特別会計労災勘定、労働保険特別会計雇用勘定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647</v>
      </c>
      <c r="H7" s="485"/>
      <c r="I7" s="485"/>
      <c r="J7" s="485"/>
      <c r="K7" s="485"/>
      <c r="L7" s="485"/>
      <c r="M7" s="485"/>
      <c r="N7" s="485"/>
      <c r="O7" s="485"/>
      <c r="P7" s="485"/>
      <c r="Q7" s="485"/>
      <c r="R7" s="485"/>
      <c r="S7" s="485"/>
      <c r="T7" s="485"/>
      <c r="U7" s="485"/>
      <c r="V7" s="485"/>
      <c r="W7" s="485"/>
      <c r="X7" s="486"/>
      <c r="Y7" s="906" t="s">
        <v>308</v>
      </c>
      <c r="Z7" s="426"/>
      <c r="AA7" s="426"/>
      <c r="AB7" s="426"/>
      <c r="AC7" s="426"/>
      <c r="AD7" s="907"/>
      <c r="AE7" s="895" t="s">
        <v>634</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208</v>
      </c>
      <c r="B8" s="482"/>
      <c r="C8" s="482"/>
      <c r="D8" s="482"/>
      <c r="E8" s="482"/>
      <c r="F8" s="483"/>
      <c r="G8" s="929" t="str">
        <f>入力規則等!A27</f>
        <v>-</v>
      </c>
      <c r="H8" s="705"/>
      <c r="I8" s="705"/>
      <c r="J8" s="705"/>
      <c r="K8" s="705"/>
      <c r="L8" s="705"/>
      <c r="M8" s="705"/>
      <c r="N8" s="705"/>
      <c r="O8" s="705"/>
      <c r="P8" s="705"/>
      <c r="Q8" s="705"/>
      <c r="R8" s="705"/>
      <c r="S8" s="705"/>
      <c r="T8" s="705"/>
      <c r="U8" s="705"/>
      <c r="V8" s="705"/>
      <c r="W8" s="705"/>
      <c r="X8" s="930"/>
      <c r="Y8" s="828" t="s">
        <v>209</v>
      </c>
      <c r="Z8" s="829"/>
      <c r="AA8" s="829"/>
      <c r="AB8" s="829"/>
      <c r="AC8" s="829"/>
      <c r="AD8" s="830"/>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675</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674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7" t="s">
        <v>24</v>
      </c>
      <c r="B12" s="948"/>
      <c r="C12" s="948"/>
      <c r="D12" s="948"/>
      <c r="E12" s="948"/>
      <c r="F12" s="949"/>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618</v>
      </c>
      <c r="AE12" s="428"/>
      <c r="AF12" s="428"/>
      <c r="AG12" s="428"/>
      <c r="AH12" s="428"/>
      <c r="AI12" s="428"/>
      <c r="AJ12" s="429"/>
      <c r="AK12" s="433" t="s">
        <v>622</v>
      </c>
      <c r="AL12" s="428"/>
      <c r="AM12" s="428"/>
      <c r="AN12" s="428"/>
      <c r="AO12" s="428"/>
      <c r="AP12" s="428"/>
      <c r="AQ12" s="429"/>
      <c r="AR12" s="433" t="s">
        <v>623</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635</v>
      </c>
      <c r="Q13" s="643"/>
      <c r="R13" s="643"/>
      <c r="S13" s="643"/>
      <c r="T13" s="643"/>
      <c r="U13" s="643"/>
      <c r="V13" s="644"/>
      <c r="W13" s="642" t="s">
        <v>635</v>
      </c>
      <c r="X13" s="643"/>
      <c r="Y13" s="643"/>
      <c r="Z13" s="643"/>
      <c r="AA13" s="643"/>
      <c r="AB13" s="643"/>
      <c r="AC13" s="644"/>
      <c r="AD13" s="642">
        <v>0</v>
      </c>
      <c r="AE13" s="643"/>
      <c r="AF13" s="643"/>
      <c r="AG13" s="643"/>
      <c r="AH13" s="643"/>
      <c r="AI13" s="643"/>
      <c r="AJ13" s="644"/>
      <c r="AK13" s="642">
        <v>936</v>
      </c>
      <c r="AL13" s="643"/>
      <c r="AM13" s="643"/>
      <c r="AN13" s="643"/>
      <c r="AO13" s="643"/>
      <c r="AP13" s="643"/>
      <c r="AQ13" s="644"/>
      <c r="AR13" s="903">
        <v>440</v>
      </c>
      <c r="AS13" s="904"/>
      <c r="AT13" s="904"/>
      <c r="AU13" s="904"/>
      <c r="AV13" s="904"/>
      <c r="AW13" s="904"/>
      <c r="AX13" s="905"/>
    </row>
    <row r="14" spans="1:50" ht="21" customHeight="1" x14ac:dyDescent="0.15">
      <c r="A14" s="599"/>
      <c r="B14" s="600"/>
      <c r="C14" s="600"/>
      <c r="D14" s="600"/>
      <c r="E14" s="600"/>
      <c r="F14" s="601"/>
      <c r="G14" s="710"/>
      <c r="H14" s="711"/>
      <c r="I14" s="696" t="s">
        <v>8</v>
      </c>
      <c r="J14" s="747"/>
      <c r="K14" s="747"/>
      <c r="L14" s="747"/>
      <c r="M14" s="747"/>
      <c r="N14" s="747"/>
      <c r="O14" s="748"/>
      <c r="P14" s="642" t="s">
        <v>635</v>
      </c>
      <c r="Q14" s="643"/>
      <c r="R14" s="643"/>
      <c r="S14" s="643"/>
      <c r="T14" s="643"/>
      <c r="U14" s="643"/>
      <c r="V14" s="644"/>
      <c r="W14" s="642" t="s">
        <v>635</v>
      </c>
      <c r="X14" s="643"/>
      <c r="Y14" s="643"/>
      <c r="Z14" s="643"/>
      <c r="AA14" s="643"/>
      <c r="AB14" s="643"/>
      <c r="AC14" s="644"/>
      <c r="AD14" s="642">
        <v>8988</v>
      </c>
      <c r="AE14" s="643"/>
      <c r="AF14" s="643"/>
      <c r="AG14" s="643"/>
      <c r="AH14" s="643"/>
      <c r="AI14" s="643"/>
      <c r="AJ14" s="644"/>
      <c r="AK14" s="642" t="s">
        <v>658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635</v>
      </c>
      <c r="Q15" s="643"/>
      <c r="R15" s="643"/>
      <c r="S15" s="643"/>
      <c r="T15" s="643"/>
      <c r="U15" s="643"/>
      <c r="V15" s="644"/>
      <c r="W15" s="642" t="s">
        <v>635</v>
      </c>
      <c r="X15" s="643"/>
      <c r="Y15" s="643"/>
      <c r="Z15" s="643"/>
      <c r="AA15" s="643"/>
      <c r="AB15" s="643"/>
      <c r="AC15" s="644"/>
      <c r="AD15" s="642" t="s">
        <v>635</v>
      </c>
      <c r="AE15" s="643"/>
      <c r="AF15" s="643"/>
      <c r="AG15" s="643"/>
      <c r="AH15" s="643"/>
      <c r="AI15" s="643"/>
      <c r="AJ15" s="644"/>
      <c r="AK15" s="642">
        <v>3582</v>
      </c>
      <c r="AL15" s="643"/>
      <c r="AM15" s="643"/>
      <c r="AN15" s="643"/>
      <c r="AO15" s="643"/>
      <c r="AP15" s="643"/>
      <c r="AQ15" s="644"/>
      <c r="AR15" s="642" t="s">
        <v>703</v>
      </c>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635</v>
      </c>
      <c r="Q16" s="643"/>
      <c r="R16" s="643"/>
      <c r="S16" s="643"/>
      <c r="T16" s="643"/>
      <c r="U16" s="643"/>
      <c r="V16" s="644"/>
      <c r="W16" s="642" t="s">
        <v>635</v>
      </c>
      <c r="X16" s="643"/>
      <c r="Y16" s="643"/>
      <c r="Z16" s="643"/>
      <c r="AA16" s="643"/>
      <c r="AB16" s="643"/>
      <c r="AC16" s="644"/>
      <c r="AD16" s="642">
        <v>-3582</v>
      </c>
      <c r="AE16" s="643"/>
      <c r="AF16" s="643"/>
      <c r="AG16" s="643"/>
      <c r="AH16" s="643"/>
      <c r="AI16" s="643"/>
      <c r="AJ16" s="644"/>
      <c r="AK16" s="642" t="s">
        <v>646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635</v>
      </c>
      <c r="Q17" s="643"/>
      <c r="R17" s="643"/>
      <c r="S17" s="643"/>
      <c r="T17" s="643"/>
      <c r="U17" s="643"/>
      <c r="V17" s="644"/>
      <c r="W17" s="642" t="s">
        <v>635</v>
      </c>
      <c r="X17" s="643"/>
      <c r="Y17" s="643"/>
      <c r="Z17" s="643"/>
      <c r="AA17" s="643"/>
      <c r="AB17" s="643"/>
      <c r="AC17" s="644"/>
      <c r="AD17" s="642">
        <v>-1677</v>
      </c>
      <c r="AE17" s="643"/>
      <c r="AF17" s="643"/>
      <c r="AG17" s="643"/>
      <c r="AH17" s="643"/>
      <c r="AI17" s="643"/>
      <c r="AJ17" s="644"/>
      <c r="AK17" s="642" t="s">
        <v>646</v>
      </c>
      <c r="AL17" s="643"/>
      <c r="AM17" s="643"/>
      <c r="AN17" s="643"/>
      <c r="AO17" s="643"/>
      <c r="AP17" s="643"/>
      <c r="AQ17" s="644"/>
      <c r="AR17" s="901"/>
      <c r="AS17" s="901"/>
      <c r="AT17" s="901"/>
      <c r="AU17" s="901"/>
      <c r="AV17" s="901"/>
      <c r="AW17" s="901"/>
      <c r="AX17" s="902"/>
    </row>
    <row r="18" spans="1:50" ht="24.75" customHeight="1" x14ac:dyDescent="0.15">
      <c r="A18" s="599"/>
      <c r="B18" s="600"/>
      <c r="C18" s="600"/>
      <c r="D18" s="600"/>
      <c r="E18" s="600"/>
      <c r="F18" s="601"/>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3729</v>
      </c>
      <c r="AE18" s="861"/>
      <c r="AF18" s="861"/>
      <c r="AG18" s="861"/>
      <c r="AH18" s="861"/>
      <c r="AI18" s="861"/>
      <c r="AJ18" s="862"/>
      <c r="AK18" s="860">
        <f>SUM(AK13:AQ17)</f>
        <v>4518</v>
      </c>
      <c r="AL18" s="861"/>
      <c r="AM18" s="861"/>
      <c r="AN18" s="861"/>
      <c r="AO18" s="861"/>
      <c r="AP18" s="861"/>
      <c r="AQ18" s="862"/>
      <c r="AR18" s="860">
        <f>SUM(AR13:AX17)</f>
        <v>440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t="s">
        <v>635</v>
      </c>
      <c r="Q19" s="643"/>
      <c r="R19" s="643"/>
      <c r="S19" s="643"/>
      <c r="T19" s="643"/>
      <c r="U19" s="643"/>
      <c r="V19" s="644"/>
      <c r="W19" s="642" t="s">
        <v>635</v>
      </c>
      <c r="X19" s="643"/>
      <c r="Y19" s="643"/>
      <c r="Z19" s="643"/>
      <c r="AA19" s="643"/>
      <c r="AB19" s="643"/>
      <c r="AC19" s="644"/>
      <c r="AD19" s="642">
        <v>1700</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0.45588629659426122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50"/>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f t="shared" ref="AD21" si="3">IF(AD19=0, "-", SUM(AD19)/SUM(AD13,AD14))</f>
        <v>0.18914107699154428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626</v>
      </c>
      <c r="B22" s="957"/>
      <c r="C22" s="957"/>
      <c r="D22" s="957"/>
      <c r="E22" s="957"/>
      <c r="F22" s="958"/>
      <c r="G22" s="952" t="s">
        <v>254</v>
      </c>
      <c r="H22" s="207"/>
      <c r="I22" s="207"/>
      <c r="J22" s="207"/>
      <c r="K22" s="207"/>
      <c r="L22" s="207"/>
      <c r="M22" s="207"/>
      <c r="N22" s="207"/>
      <c r="O22" s="208"/>
      <c r="P22" s="917" t="s">
        <v>624</v>
      </c>
      <c r="Q22" s="207"/>
      <c r="R22" s="207"/>
      <c r="S22" s="207"/>
      <c r="T22" s="207"/>
      <c r="U22" s="207"/>
      <c r="V22" s="208"/>
      <c r="W22" s="917" t="s">
        <v>625</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33" customHeight="1" x14ac:dyDescent="0.15">
      <c r="A23" s="959"/>
      <c r="B23" s="960"/>
      <c r="C23" s="960"/>
      <c r="D23" s="960"/>
      <c r="E23" s="960"/>
      <c r="F23" s="961"/>
      <c r="G23" s="953" t="s">
        <v>659</v>
      </c>
      <c r="H23" s="954"/>
      <c r="I23" s="954"/>
      <c r="J23" s="954"/>
      <c r="K23" s="954"/>
      <c r="L23" s="954"/>
      <c r="M23" s="954"/>
      <c r="N23" s="954"/>
      <c r="O23" s="955"/>
      <c r="P23" s="903">
        <v>613</v>
      </c>
      <c r="Q23" s="904"/>
      <c r="R23" s="904"/>
      <c r="S23" s="904"/>
      <c r="T23" s="904"/>
      <c r="U23" s="904"/>
      <c r="V23" s="918"/>
      <c r="W23" s="903">
        <v>299</v>
      </c>
      <c r="X23" s="904"/>
      <c r="Y23" s="904"/>
      <c r="Z23" s="904"/>
      <c r="AA23" s="904"/>
      <c r="AB23" s="904"/>
      <c r="AC23" s="918"/>
      <c r="AD23" s="966" t="s">
        <v>686</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33" customHeight="1" x14ac:dyDescent="0.15">
      <c r="A24" s="959"/>
      <c r="B24" s="960"/>
      <c r="C24" s="960"/>
      <c r="D24" s="960"/>
      <c r="E24" s="960"/>
      <c r="F24" s="961"/>
      <c r="G24" s="919" t="s">
        <v>660</v>
      </c>
      <c r="H24" s="920"/>
      <c r="I24" s="920"/>
      <c r="J24" s="920"/>
      <c r="K24" s="920"/>
      <c r="L24" s="920"/>
      <c r="M24" s="920"/>
      <c r="N24" s="920"/>
      <c r="O24" s="921"/>
      <c r="P24" s="642">
        <v>322</v>
      </c>
      <c r="Q24" s="643"/>
      <c r="R24" s="643"/>
      <c r="S24" s="643"/>
      <c r="T24" s="643"/>
      <c r="U24" s="643"/>
      <c r="V24" s="644"/>
      <c r="W24" s="642">
        <v>141</v>
      </c>
      <c r="X24" s="643"/>
      <c r="Y24" s="643"/>
      <c r="Z24" s="643"/>
      <c r="AA24" s="643"/>
      <c r="AB24" s="643"/>
      <c r="AC24" s="644"/>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33" customHeight="1" x14ac:dyDescent="0.15">
      <c r="A25" s="959"/>
      <c r="B25" s="960"/>
      <c r="C25" s="960"/>
      <c r="D25" s="960"/>
      <c r="E25" s="960"/>
      <c r="F25" s="961"/>
      <c r="G25" s="919" t="s">
        <v>661</v>
      </c>
      <c r="H25" s="920"/>
      <c r="I25" s="920"/>
      <c r="J25" s="920"/>
      <c r="K25" s="920"/>
      <c r="L25" s="920"/>
      <c r="M25" s="920"/>
      <c r="N25" s="920"/>
      <c r="O25" s="921"/>
      <c r="P25" s="642">
        <v>1</v>
      </c>
      <c r="Q25" s="643"/>
      <c r="R25" s="643"/>
      <c r="S25" s="643"/>
      <c r="T25" s="643"/>
      <c r="U25" s="643"/>
      <c r="V25" s="644"/>
      <c r="W25" s="642">
        <v>0</v>
      </c>
      <c r="X25" s="643"/>
      <c r="Y25" s="643"/>
      <c r="Z25" s="643"/>
      <c r="AA25" s="643"/>
      <c r="AB25" s="643"/>
      <c r="AC25" s="644"/>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662</v>
      </c>
      <c r="H26" s="920"/>
      <c r="I26" s="920"/>
      <c r="J26" s="920"/>
      <c r="K26" s="920"/>
      <c r="L26" s="920"/>
      <c r="M26" s="920"/>
      <c r="N26" s="920"/>
      <c r="O26" s="921"/>
      <c r="P26" s="642">
        <v>0</v>
      </c>
      <c r="Q26" s="643"/>
      <c r="R26" s="643"/>
      <c r="S26" s="643"/>
      <c r="T26" s="643"/>
      <c r="U26" s="643"/>
      <c r="V26" s="644"/>
      <c r="W26" s="642">
        <v>0</v>
      </c>
      <c r="X26" s="643"/>
      <c r="Y26" s="643"/>
      <c r="Z26" s="643"/>
      <c r="AA26" s="643"/>
      <c r="AB26" s="643"/>
      <c r="AC26" s="644"/>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663</v>
      </c>
      <c r="H27" s="920"/>
      <c r="I27" s="920"/>
      <c r="J27" s="920"/>
      <c r="K27" s="920"/>
      <c r="L27" s="920"/>
      <c r="M27" s="920"/>
      <c r="N27" s="920"/>
      <c r="O27" s="921"/>
      <c r="P27" s="642">
        <v>0</v>
      </c>
      <c r="Q27" s="643"/>
      <c r="R27" s="643"/>
      <c r="S27" s="643"/>
      <c r="T27" s="643"/>
      <c r="U27" s="643"/>
      <c r="V27" s="644"/>
      <c r="W27" s="642">
        <v>0</v>
      </c>
      <c r="X27" s="643"/>
      <c r="Y27" s="643"/>
      <c r="Z27" s="643"/>
      <c r="AA27" s="643"/>
      <c r="AB27" s="643"/>
      <c r="AC27" s="644"/>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0">
        <f>P29-SUM(P23:P27)</f>
        <v>0</v>
      </c>
      <c r="Q28" s="861"/>
      <c r="R28" s="861"/>
      <c r="S28" s="861"/>
      <c r="T28" s="861"/>
      <c r="U28" s="861"/>
      <c r="V28" s="862"/>
      <c r="W28" s="860">
        <f>W29-SUM(W23:W27)</f>
        <v>0</v>
      </c>
      <c r="X28" s="861"/>
      <c r="Y28" s="861"/>
      <c r="Z28" s="861"/>
      <c r="AA28" s="861"/>
      <c r="AB28" s="861"/>
      <c r="AC28" s="86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2">
        <f>AK13</f>
        <v>936</v>
      </c>
      <c r="Q29" s="643"/>
      <c r="R29" s="643"/>
      <c r="S29" s="643"/>
      <c r="T29" s="643"/>
      <c r="U29" s="643"/>
      <c r="V29" s="644"/>
      <c r="W29" s="935">
        <f>AR13</f>
        <v>440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8" t="s">
        <v>331</v>
      </c>
      <c r="AJ30" s="898"/>
      <c r="AK30" s="898"/>
      <c r="AL30" s="840"/>
      <c r="AM30" s="898" t="s">
        <v>428</v>
      </c>
      <c r="AN30" s="898"/>
      <c r="AO30" s="898"/>
      <c r="AP30" s="840"/>
      <c r="AQ30" s="752" t="s">
        <v>184</v>
      </c>
      <c r="AR30" s="753"/>
      <c r="AS30" s="753"/>
      <c r="AT30" s="754"/>
      <c r="AU30" s="759" t="s">
        <v>133</v>
      </c>
      <c r="AV30" s="759"/>
      <c r="AW30" s="759"/>
      <c r="AX30" s="900"/>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9"/>
      <c r="AJ31" s="899"/>
      <c r="AK31" s="899"/>
      <c r="AL31" s="394"/>
      <c r="AM31" s="899"/>
      <c r="AN31" s="899"/>
      <c r="AO31" s="899"/>
      <c r="AP31" s="394"/>
      <c r="AQ31" s="235" t="s">
        <v>635</v>
      </c>
      <c r="AR31" s="186"/>
      <c r="AS31" s="121" t="s">
        <v>185</v>
      </c>
      <c r="AT31" s="122"/>
      <c r="AU31" s="185" t="s">
        <v>635</v>
      </c>
      <c r="AV31" s="185"/>
      <c r="AW31" s="379" t="s">
        <v>175</v>
      </c>
      <c r="AX31" s="380"/>
    </row>
    <row r="32" spans="1:50" ht="23.25" customHeight="1" x14ac:dyDescent="0.15">
      <c r="A32" s="384"/>
      <c r="B32" s="382"/>
      <c r="C32" s="382"/>
      <c r="D32" s="382"/>
      <c r="E32" s="382"/>
      <c r="F32" s="383"/>
      <c r="G32" s="550" t="s">
        <v>636</v>
      </c>
      <c r="H32" s="551"/>
      <c r="I32" s="551"/>
      <c r="J32" s="551"/>
      <c r="K32" s="551"/>
      <c r="L32" s="551"/>
      <c r="M32" s="551"/>
      <c r="N32" s="551"/>
      <c r="O32" s="552"/>
      <c r="P32" s="93" t="s">
        <v>635</v>
      </c>
      <c r="Q32" s="93"/>
      <c r="R32" s="93"/>
      <c r="S32" s="93"/>
      <c r="T32" s="93"/>
      <c r="U32" s="93"/>
      <c r="V32" s="93"/>
      <c r="W32" s="93"/>
      <c r="X32" s="94"/>
      <c r="Y32" s="457" t="s">
        <v>12</v>
      </c>
      <c r="Z32" s="517"/>
      <c r="AA32" s="518"/>
      <c r="AB32" s="447" t="s">
        <v>636</v>
      </c>
      <c r="AC32" s="447"/>
      <c r="AD32" s="447"/>
      <c r="AE32" s="203" t="s">
        <v>635</v>
      </c>
      <c r="AF32" s="204"/>
      <c r="AG32" s="204"/>
      <c r="AH32" s="204"/>
      <c r="AI32" s="203" t="s">
        <v>635</v>
      </c>
      <c r="AJ32" s="204"/>
      <c r="AK32" s="204"/>
      <c r="AL32" s="204"/>
      <c r="AM32" s="203" t="s">
        <v>644</v>
      </c>
      <c r="AN32" s="204"/>
      <c r="AO32" s="204"/>
      <c r="AP32" s="204"/>
      <c r="AQ32" s="321" t="s">
        <v>635</v>
      </c>
      <c r="AR32" s="193"/>
      <c r="AS32" s="193"/>
      <c r="AT32" s="322"/>
      <c r="AU32" s="204" t="s">
        <v>635</v>
      </c>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636</v>
      </c>
      <c r="AC33" s="509"/>
      <c r="AD33" s="509"/>
      <c r="AE33" s="203" t="s">
        <v>635</v>
      </c>
      <c r="AF33" s="204"/>
      <c r="AG33" s="204"/>
      <c r="AH33" s="204"/>
      <c r="AI33" s="203" t="s">
        <v>635</v>
      </c>
      <c r="AJ33" s="204"/>
      <c r="AK33" s="204"/>
      <c r="AL33" s="204"/>
      <c r="AM33" s="203" t="s">
        <v>644</v>
      </c>
      <c r="AN33" s="204"/>
      <c r="AO33" s="204"/>
      <c r="AP33" s="204"/>
      <c r="AQ33" s="321" t="s">
        <v>635</v>
      </c>
      <c r="AR33" s="193"/>
      <c r="AS33" s="193"/>
      <c r="AT33" s="322"/>
      <c r="AU33" s="204" t="s">
        <v>635</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t="s">
        <v>635</v>
      </c>
      <c r="AF34" s="204"/>
      <c r="AG34" s="204"/>
      <c r="AH34" s="204"/>
      <c r="AI34" s="203" t="s">
        <v>635</v>
      </c>
      <c r="AJ34" s="204"/>
      <c r="AK34" s="204"/>
      <c r="AL34" s="204"/>
      <c r="AM34" s="203" t="s">
        <v>644</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635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309</v>
      </c>
      <c r="AF37" s="232"/>
      <c r="AG37" s="232"/>
      <c r="AH37" s="232"/>
      <c r="AI37" s="232" t="s">
        <v>331</v>
      </c>
      <c r="AJ37" s="232"/>
      <c r="AK37" s="232"/>
      <c r="AL37" s="232"/>
      <c r="AM37" s="232" t="s">
        <v>428</v>
      </c>
      <c r="AN37" s="232"/>
      <c r="AO37" s="232"/>
      <c r="AP37" s="232"/>
      <c r="AQ37" s="139" t="s">
        <v>184</v>
      </c>
      <c r="AR37" s="140"/>
      <c r="AS37" s="140"/>
      <c r="AT37" s="141"/>
      <c r="AU37" s="398" t="s">
        <v>133</v>
      </c>
      <c r="AV37" s="398"/>
      <c r="AW37" s="398"/>
      <c r="AX37" s="893"/>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309</v>
      </c>
      <c r="AF44" s="232"/>
      <c r="AG44" s="232"/>
      <c r="AH44" s="232"/>
      <c r="AI44" s="232" t="s">
        <v>331</v>
      </c>
      <c r="AJ44" s="232"/>
      <c r="AK44" s="232"/>
      <c r="AL44" s="232"/>
      <c r="AM44" s="232" t="s">
        <v>428</v>
      </c>
      <c r="AN44" s="232"/>
      <c r="AO44" s="232"/>
      <c r="AP44" s="232"/>
      <c r="AQ44" s="139" t="s">
        <v>184</v>
      </c>
      <c r="AR44" s="140"/>
      <c r="AS44" s="140"/>
      <c r="AT44" s="141"/>
      <c r="AU44" s="398" t="s">
        <v>133</v>
      </c>
      <c r="AV44" s="398"/>
      <c r="AW44" s="398"/>
      <c r="AX44" s="893"/>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t="s">
        <v>263</v>
      </c>
      <c r="AS79" s="258"/>
      <c r="AT79" s="259"/>
      <c r="AU79" s="259"/>
      <c r="AV79" s="259"/>
      <c r="AW79" s="259"/>
      <c r="AX79" s="951"/>
      <c r="AY79">
        <f>COUNTIF($AR$79,"☑")</f>
        <v>0</v>
      </c>
    </row>
    <row r="80" spans="1:51" ht="18.75"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619</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1</v>
      </c>
    </row>
    <row r="81" spans="1:60" ht="22.5"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30" customHeight="1" x14ac:dyDescent="0.15">
      <c r="A82" s="847"/>
      <c r="B82" s="513"/>
      <c r="C82" s="411"/>
      <c r="D82" s="411"/>
      <c r="E82" s="411"/>
      <c r="F82" s="412"/>
      <c r="G82" s="661" t="s">
        <v>657</v>
      </c>
      <c r="H82" s="661"/>
      <c r="I82" s="661"/>
      <c r="J82" s="661"/>
      <c r="K82" s="661"/>
      <c r="L82" s="661"/>
      <c r="M82" s="661"/>
      <c r="N82" s="661"/>
      <c r="O82" s="661"/>
      <c r="P82" s="661"/>
      <c r="Q82" s="661"/>
      <c r="R82" s="661"/>
      <c r="S82" s="661"/>
      <c r="T82" s="661"/>
      <c r="U82" s="661"/>
      <c r="V82" s="661"/>
      <c r="W82" s="661"/>
      <c r="X82" s="661"/>
      <c r="Y82" s="661"/>
      <c r="Z82" s="661"/>
      <c r="AA82" s="662"/>
      <c r="AB82" s="866" t="s">
        <v>648</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1</v>
      </c>
    </row>
    <row r="83" spans="1:60" ht="30"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1</v>
      </c>
    </row>
    <row r="84" spans="1:60" ht="30"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1</v>
      </c>
    </row>
    <row r="85" spans="1:60" ht="18.75"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309</v>
      </c>
      <c r="AF85" s="232"/>
      <c r="AG85" s="232"/>
      <c r="AH85" s="232"/>
      <c r="AI85" s="232" t="s">
        <v>331</v>
      </c>
      <c r="AJ85" s="232"/>
      <c r="AK85" s="232"/>
      <c r="AL85" s="232"/>
      <c r="AM85" s="232" t="s">
        <v>428</v>
      </c>
      <c r="AN85" s="232"/>
      <c r="AO85" s="232"/>
      <c r="AP85" s="232"/>
      <c r="AQ85" s="143" t="s">
        <v>184</v>
      </c>
      <c r="AR85" s="118"/>
      <c r="AS85" s="118"/>
      <c r="AT85" s="119"/>
      <c r="AU85" s="519" t="s">
        <v>133</v>
      </c>
      <c r="AV85" s="519"/>
      <c r="AW85" s="519"/>
      <c r="AX85" s="520"/>
      <c r="AY85">
        <f t="shared" si="10"/>
        <v>1</v>
      </c>
      <c r="AZ85" s="10"/>
      <c r="BA85" s="10"/>
      <c r="BB85" s="10"/>
      <c r="BC85" s="10"/>
    </row>
    <row r="86" spans="1:60" ht="18.75"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t="s">
        <v>635</v>
      </c>
      <c r="AR86" s="185"/>
      <c r="AS86" s="121" t="s">
        <v>185</v>
      </c>
      <c r="AT86" s="122"/>
      <c r="AU86" s="185">
        <v>3</v>
      </c>
      <c r="AV86" s="185"/>
      <c r="AW86" s="379" t="s">
        <v>175</v>
      </c>
      <c r="AX86" s="380"/>
      <c r="AY86">
        <f t="shared" si="10"/>
        <v>1</v>
      </c>
      <c r="AZ86" s="10"/>
      <c r="BA86" s="10"/>
      <c r="BB86" s="10"/>
      <c r="BC86" s="10"/>
      <c r="BD86" s="10"/>
      <c r="BE86" s="10"/>
      <c r="BF86" s="10"/>
      <c r="BG86" s="10"/>
      <c r="BH86" s="10"/>
    </row>
    <row r="87" spans="1:60" ht="23.25" customHeight="1" x14ac:dyDescent="0.15">
      <c r="A87" s="847"/>
      <c r="B87" s="411"/>
      <c r="C87" s="411"/>
      <c r="D87" s="411"/>
      <c r="E87" s="411"/>
      <c r="F87" s="412"/>
      <c r="G87" s="92" t="s">
        <v>637</v>
      </c>
      <c r="H87" s="93"/>
      <c r="I87" s="93"/>
      <c r="J87" s="93"/>
      <c r="K87" s="93"/>
      <c r="L87" s="93"/>
      <c r="M87" s="93"/>
      <c r="N87" s="93"/>
      <c r="O87" s="94"/>
      <c r="P87" s="93" t="s">
        <v>638</v>
      </c>
      <c r="Q87" s="500"/>
      <c r="R87" s="500"/>
      <c r="S87" s="500"/>
      <c r="T87" s="500"/>
      <c r="U87" s="500"/>
      <c r="V87" s="500"/>
      <c r="W87" s="500"/>
      <c r="X87" s="501"/>
      <c r="Y87" s="547" t="s">
        <v>61</v>
      </c>
      <c r="Z87" s="548"/>
      <c r="AA87" s="549"/>
      <c r="AB87" s="447" t="s">
        <v>639</v>
      </c>
      <c r="AC87" s="447"/>
      <c r="AD87" s="447"/>
      <c r="AE87" s="203" t="s">
        <v>635</v>
      </c>
      <c r="AF87" s="204"/>
      <c r="AG87" s="204"/>
      <c r="AH87" s="204"/>
      <c r="AI87" s="203" t="s">
        <v>635</v>
      </c>
      <c r="AJ87" s="204"/>
      <c r="AK87" s="204"/>
      <c r="AL87" s="204"/>
      <c r="AM87" s="203">
        <v>1.5</v>
      </c>
      <c r="AN87" s="204"/>
      <c r="AO87" s="204"/>
      <c r="AP87" s="204"/>
      <c r="AQ87" s="321" t="s">
        <v>635</v>
      </c>
      <c r="AR87" s="193"/>
      <c r="AS87" s="193"/>
      <c r="AT87" s="322"/>
      <c r="AU87" s="204" t="s">
        <v>635</v>
      </c>
      <c r="AV87" s="204"/>
      <c r="AW87" s="204"/>
      <c r="AX87" s="206"/>
      <c r="AY87">
        <f t="shared" si="10"/>
        <v>1</v>
      </c>
    </row>
    <row r="88" spans="1:60" ht="23.25" customHeight="1" x14ac:dyDescent="0.15">
      <c r="A88" s="847"/>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t="s">
        <v>639</v>
      </c>
      <c r="AC88" s="509"/>
      <c r="AD88" s="509"/>
      <c r="AE88" s="203" t="s">
        <v>635</v>
      </c>
      <c r="AF88" s="204"/>
      <c r="AG88" s="204"/>
      <c r="AH88" s="204"/>
      <c r="AI88" s="203" t="s">
        <v>635</v>
      </c>
      <c r="AJ88" s="204"/>
      <c r="AK88" s="204"/>
      <c r="AL88" s="204"/>
      <c r="AM88" s="203">
        <v>2</v>
      </c>
      <c r="AN88" s="204"/>
      <c r="AO88" s="204"/>
      <c r="AP88" s="204"/>
      <c r="AQ88" s="321" t="s">
        <v>635</v>
      </c>
      <c r="AR88" s="193"/>
      <c r="AS88" s="193"/>
      <c r="AT88" s="322"/>
      <c r="AU88" s="204">
        <v>2</v>
      </c>
      <c r="AV88" s="204"/>
      <c r="AW88" s="204"/>
      <c r="AX88" s="206"/>
      <c r="AY88">
        <f t="shared" si="10"/>
        <v>1</v>
      </c>
      <c r="AZ88" s="10"/>
      <c r="BA88" s="10"/>
      <c r="BB88" s="10"/>
      <c r="BC88" s="10"/>
    </row>
    <row r="89" spans="1:60" ht="23.25" customHeight="1" thickBot="1" x14ac:dyDescent="0.2">
      <c r="A89" s="847"/>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t="s">
        <v>635</v>
      </c>
      <c r="AF89" s="211"/>
      <c r="AG89" s="211"/>
      <c r="AH89" s="211"/>
      <c r="AI89" s="210" t="s">
        <v>635</v>
      </c>
      <c r="AJ89" s="211"/>
      <c r="AK89" s="211"/>
      <c r="AL89" s="211"/>
      <c r="AM89" s="210">
        <v>133</v>
      </c>
      <c r="AN89" s="211"/>
      <c r="AO89" s="211"/>
      <c r="AP89" s="211"/>
      <c r="AQ89" s="321" t="s">
        <v>635</v>
      </c>
      <c r="AR89" s="193"/>
      <c r="AS89" s="193"/>
      <c r="AT89" s="322"/>
      <c r="AU89" s="204" t="s">
        <v>635</v>
      </c>
      <c r="AV89" s="204"/>
      <c r="AW89" s="204"/>
      <c r="AX89" s="206"/>
      <c r="AY89">
        <f t="shared" si="10"/>
        <v>1</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309</v>
      </c>
      <c r="AF90" s="232"/>
      <c r="AG90" s="232"/>
      <c r="AH90" s="232"/>
      <c r="AI90" s="232" t="s">
        <v>331</v>
      </c>
      <c r="AJ90" s="232"/>
      <c r="AK90" s="232"/>
      <c r="AL90" s="232"/>
      <c r="AM90" s="232" t="s">
        <v>428</v>
      </c>
      <c r="AN90" s="232"/>
      <c r="AO90" s="232"/>
      <c r="AP90" s="232"/>
      <c r="AQ90" s="143" t="s">
        <v>184</v>
      </c>
      <c r="AR90" s="118"/>
      <c r="AS90" s="118"/>
      <c r="AT90" s="119"/>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7"/>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309</v>
      </c>
      <c r="AF95" s="232"/>
      <c r="AG95" s="232"/>
      <c r="AH95" s="232"/>
      <c r="AI95" s="232" t="s">
        <v>331</v>
      </c>
      <c r="AJ95" s="232"/>
      <c r="AK95" s="232"/>
      <c r="AL95" s="232"/>
      <c r="AM95" s="232" t="s">
        <v>428</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7"/>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2" t="s">
        <v>336</v>
      </c>
      <c r="AR100" s="303"/>
      <c r="AS100" s="303"/>
      <c r="AT100" s="304"/>
      <c r="AU100" s="302" t="s">
        <v>460</v>
      </c>
      <c r="AV100" s="303"/>
      <c r="AW100" s="303"/>
      <c r="AX100" s="305"/>
    </row>
    <row r="101" spans="1:60" ht="23.25" customHeight="1" x14ac:dyDescent="0.15">
      <c r="A101" s="405"/>
      <c r="B101" s="406"/>
      <c r="C101" s="406"/>
      <c r="D101" s="406"/>
      <c r="E101" s="406"/>
      <c r="F101" s="407"/>
      <c r="G101" s="93" t="s">
        <v>664</v>
      </c>
      <c r="H101" s="93"/>
      <c r="I101" s="93"/>
      <c r="J101" s="93"/>
      <c r="K101" s="93"/>
      <c r="L101" s="93"/>
      <c r="M101" s="93"/>
      <c r="N101" s="93"/>
      <c r="O101" s="93"/>
      <c r="P101" s="93"/>
      <c r="Q101" s="93"/>
      <c r="R101" s="93"/>
      <c r="S101" s="93"/>
      <c r="T101" s="93"/>
      <c r="U101" s="93"/>
      <c r="V101" s="93"/>
      <c r="W101" s="93"/>
      <c r="X101" s="94"/>
      <c r="Y101" s="528" t="s">
        <v>54</v>
      </c>
      <c r="Z101" s="529"/>
      <c r="AA101" s="530"/>
      <c r="AB101" s="447" t="s">
        <v>678</v>
      </c>
      <c r="AC101" s="447"/>
      <c r="AD101" s="447"/>
      <c r="AE101" s="267" t="s">
        <v>635</v>
      </c>
      <c r="AF101" s="267"/>
      <c r="AG101" s="267"/>
      <c r="AH101" s="267"/>
      <c r="AI101" s="267" t="s">
        <v>635</v>
      </c>
      <c r="AJ101" s="267"/>
      <c r="AK101" s="267"/>
      <c r="AL101" s="267"/>
      <c r="AM101" s="267">
        <v>4486</v>
      </c>
      <c r="AN101" s="267"/>
      <c r="AO101" s="267"/>
      <c r="AP101" s="267"/>
      <c r="AQ101" s="267" t="s">
        <v>703</v>
      </c>
      <c r="AR101" s="267"/>
      <c r="AS101" s="267"/>
      <c r="AT101" s="267"/>
      <c r="AU101" s="203" t="s">
        <v>703</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678</v>
      </c>
      <c r="AC102" s="447"/>
      <c r="AD102" s="447"/>
      <c r="AE102" s="267" t="s">
        <v>635</v>
      </c>
      <c r="AF102" s="267"/>
      <c r="AG102" s="267"/>
      <c r="AH102" s="267"/>
      <c r="AI102" s="267" t="s">
        <v>635</v>
      </c>
      <c r="AJ102" s="267"/>
      <c r="AK102" s="267"/>
      <c r="AL102" s="267"/>
      <c r="AM102" s="267">
        <v>27763</v>
      </c>
      <c r="AN102" s="267"/>
      <c r="AO102" s="267"/>
      <c r="AP102" s="267"/>
      <c r="AQ102" s="267">
        <v>4296</v>
      </c>
      <c r="AR102" s="267"/>
      <c r="AS102" s="267"/>
      <c r="AT102" s="267"/>
      <c r="AU102" s="210" t="s">
        <v>703</v>
      </c>
      <c r="AV102" s="211"/>
      <c r="AW102" s="211"/>
      <c r="AX102" s="306"/>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309</v>
      </c>
      <c r="AF115" s="232"/>
      <c r="AG115" s="232"/>
      <c r="AH115" s="232"/>
      <c r="AI115" s="232" t="s">
        <v>331</v>
      </c>
      <c r="AJ115" s="232"/>
      <c r="AK115" s="232"/>
      <c r="AL115" s="232"/>
      <c r="AM115" s="232" t="s">
        <v>428</v>
      </c>
      <c r="AN115" s="232"/>
      <c r="AO115" s="232"/>
      <c r="AP115" s="232"/>
      <c r="AQ115" s="576" t="s">
        <v>461</v>
      </c>
      <c r="AR115" s="577"/>
      <c r="AS115" s="577"/>
      <c r="AT115" s="577"/>
      <c r="AU115" s="577"/>
      <c r="AV115" s="577"/>
      <c r="AW115" s="577"/>
      <c r="AX115" s="578"/>
    </row>
    <row r="116" spans="1:51" ht="23.25" customHeight="1" x14ac:dyDescent="0.15">
      <c r="A116" s="422"/>
      <c r="B116" s="423"/>
      <c r="C116" s="423"/>
      <c r="D116" s="423"/>
      <c r="E116" s="423"/>
      <c r="F116" s="424"/>
      <c r="G116" s="374" t="s">
        <v>640</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666</v>
      </c>
      <c r="AC116" s="449"/>
      <c r="AD116" s="450"/>
      <c r="AE116" s="267" t="s">
        <v>635</v>
      </c>
      <c r="AF116" s="267"/>
      <c r="AG116" s="267"/>
      <c r="AH116" s="267"/>
      <c r="AI116" s="267" t="s">
        <v>635</v>
      </c>
      <c r="AJ116" s="267"/>
      <c r="AK116" s="267"/>
      <c r="AL116" s="267"/>
      <c r="AM116" s="267">
        <v>442</v>
      </c>
      <c r="AN116" s="267"/>
      <c r="AO116" s="267"/>
      <c r="AP116" s="267"/>
      <c r="AQ116" s="203">
        <v>217</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641</v>
      </c>
      <c r="AC117" s="459"/>
      <c r="AD117" s="460"/>
      <c r="AE117" s="537" t="s">
        <v>635</v>
      </c>
      <c r="AF117" s="537"/>
      <c r="AG117" s="537"/>
      <c r="AH117" s="537"/>
      <c r="AI117" s="537" t="s">
        <v>677</v>
      </c>
      <c r="AJ117" s="537"/>
      <c r="AK117" s="537"/>
      <c r="AL117" s="537"/>
      <c r="AM117" s="880" t="s">
        <v>680</v>
      </c>
      <c r="AN117" s="537"/>
      <c r="AO117" s="537"/>
      <c r="AP117" s="537"/>
      <c r="AQ117" s="537" t="s">
        <v>665</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309</v>
      </c>
      <c r="AF118" s="232"/>
      <c r="AG118" s="232"/>
      <c r="AH118" s="232"/>
      <c r="AI118" s="232" t="s">
        <v>331</v>
      </c>
      <c r="AJ118" s="232"/>
      <c r="AK118" s="232"/>
      <c r="AL118" s="232"/>
      <c r="AM118" s="232" t="s">
        <v>428</v>
      </c>
      <c r="AN118" s="232"/>
      <c r="AO118" s="232"/>
      <c r="AP118" s="232"/>
      <c r="AQ118" s="576" t="s">
        <v>461</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309</v>
      </c>
      <c r="AF121" s="232"/>
      <c r="AG121" s="232"/>
      <c r="AH121" s="232"/>
      <c r="AI121" s="232" t="s">
        <v>331</v>
      </c>
      <c r="AJ121" s="232"/>
      <c r="AK121" s="232"/>
      <c r="AL121" s="232"/>
      <c r="AM121" s="232" t="s">
        <v>428</v>
      </c>
      <c r="AN121" s="232"/>
      <c r="AO121" s="232"/>
      <c r="AP121" s="232"/>
      <c r="AQ121" s="576" t="s">
        <v>461</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309</v>
      </c>
      <c r="AF124" s="232"/>
      <c r="AG124" s="232"/>
      <c r="AH124" s="232"/>
      <c r="AI124" s="232" t="s">
        <v>331</v>
      </c>
      <c r="AJ124" s="232"/>
      <c r="AK124" s="232"/>
      <c r="AL124" s="232"/>
      <c r="AM124" s="232" t="s">
        <v>428</v>
      </c>
      <c r="AN124" s="232"/>
      <c r="AO124" s="232"/>
      <c r="AP124" s="232"/>
      <c r="AQ124" s="576" t="s">
        <v>461</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280</v>
      </c>
      <c r="H125" s="374"/>
      <c r="I125" s="374"/>
      <c r="J125" s="374"/>
      <c r="K125" s="374"/>
      <c r="L125" s="374"/>
      <c r="M125" s="374"/>
      <c r="N125" s="374"/>
      <c r="O125" s="374"/>
      <c r="P125" s="374"/>
      <c r="Q125" s="374"/>
      <c r="R125" s="374"/>
      <c r="S125" s="374"/>
      <c r="T125" s="374"/>
      <c r="U125" s="374"/>
      <c r="V125" s="374"/>
      <c r="W125" s="374"/>
      <c r="X125" s="913"/>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4"/>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0"/>
      <c r="Z127" s="911"/>
      <c r="AA127" s="912"/>
      <c r="AB127" s="394" t="s">
        <v>11</v>
      </c>
      <c r="AC127" s="395"/>
      <c r="AD127" s="396"/>
      <c r="AE127" s="232" t="s">
        <v>309</v>
      </c>
      <c r="AF127" s="232"/>
      <c r="AG127" s="232"/>
      <c r="AH127" s="232"/>
      <c r="AI127" s="232" t="s">
        <v>331</v>
      </c>
      <c r="AJ127" s="232"/>
      <c r="AK127" s="232"/>
      <c r="AL127" s="232"/>
      <c r="AM127" s="232" t="s">
        <v>428</v>
      </c>
      <c r="AN127" s="232"/>
      <c r="AO127" s="232"/>
      <c r="AP127" s="232"/>
      <c r="AQ127" s="576" t="s">
        <v>461</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280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324</v>
      </c>
      <c r="B130" s="171"/>
      <c r="C130" s="170" t="s">
        <v>188</v>
      </c>
      <c r="D130" s="171"/>
      <c r="E130" s="155" t="s">
        <v>217</v>
      </c>
      <c r="F130" s="156"/>
      <c r="G130" s="157" t="s">
        <v>671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672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667</v>
      </c>
      <c r="H134" s="93"/>
      <c r="I134" s="93"/>
      <c r="J134" s="93"/>
      <c r="K134" s="93"/>
      <c r="L134" s="93"/>
      <c r="M134" s="93"/>
      <c r="N134" s="93"/>
      <c r="O134" s="93"/>
      <c r="P134" s="93"/>
      <c r="Q134" s="93"/>
      <c r="R134" s="93"/>
      <c r="S134" s="93"/>
      <c r="T134" s="93"/>
      <c r="U134" s="93"/>
      <c r="V134" s="93"/>
      <c r="W134" s="93"/>
      <c r="X134" s="94"/>
      <c r="Y134" s="187" t="s">
        <v>199</v>
      </c>
      <c r="Z134" s="188"/>
      <c r="AA134" s="189"/>
      <c r="AB134" s="190" t="s">
        <v>668</v>
      </c>
      <c r="AC134" s="191"/>
      <c r="AD134" s="191"/>
      <c r="AE134" s="192">
        <v>909</v>
      </c>
      <c r="AF134" s="193"/>
      <c r="AG134" s="193"/>
      <c r="AH134" s="193"/>
      <c r="AI134" s="192">
        <v>845</v>
      </c>
      <c r="AJ134" s="193"/>
      <c r="AK134" s="193"/>
      <c r="AL134" s="193"/>
      <c r="AM134" s="192">
        <v>802</v>
      </c>
      <c r="AN134" s="370"/>
      <c r="AO134" s="370"/>
      <c r="AP134" s="371"/>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668</v>
      </c>
      <c r="AC135" s="199"/>
      <c r="AD135" s="199"/>
      <c r="AE135" s="192">
        <v>948</v>
      </c>
      <c r="AF135" s="193"/>
      <c r="AG135" s="193"/>
      <c r="AH135" s="193"/>
      <c r="AI135" s="192">
        <v>882</v>
      </c>
      <c r="AJ135" s="193"/>
      <c r="AK135" s="193"/>
      <c r="AL135" s="193"/>
      <c r="AM135" s="192">
        <v>889</v>
      </c>
      <c r="AN135" s="370"/>
      <c r="AO135" s="370"/>
      <c r="AP135" s="371"/>
      <c r="AQ135" s="192" t="s">
        <v>635</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670</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669</v>
      </c>
      <c r="H138" s="93"/>
      <c r="I138" s="93"/>
      <c r="J138" s="93"/>
      <c r="K138" s="93"/>
      <c r="L138" s="93"/>
      <c r="M138" s="93"/>
      <c r="N138" s="93"/>
      <c r="O138" s="93"/>
      <c r="P138" s="93"/>
      <c r="Q138" s="93"/>
      <c r="R138" s="93"/>
      <c r="S138" s="93"/>
      <c r="T138" s="93"/>
      <c r="U138" s="93"/>
      <c r="V138" s="93"/>
      <c r="W138" s="93"/>
      <c r="X138" s="94"/>
      <c r="Y138" s="187" t="s">
        <v>199</v>
      </c>
      <c r="Z138" s="188"/>
      <c r="AA138" s="189"/>
      <c r="AB138" s="190" t="s">
        <v>668</v>
      </c>
      <c r="AC138" s="191"/>
      <c r="AD138" s="191"/>
      <c r="AE138" s="192">
        <v>127329</v>
      </c>
      <c r="AF138" s="193"/>
      <c r="AG138" s="193"/>
      <c r="AH138" s="193"/>
      <c r="AI138" s="192">
        <v>125611</v>
      </c>
      <c r="AJ138" s="193"/>
      <c r="AK138" s="193"/>
      <c r="AL138" s="193"/>
      <c r="AM138" s="192">
        <v>131156</v>
      </c>
      <c r="AN138" s="193"/>
      <c r="AO138" s="193"/>
      <c r="AP138" s="193"/>
      <c r="AQ138" s="192" t="s">
        <v>670</v>
      </c>
      <c r="AR138" s="193"/>
      <c r="AS138" s="193"/>
      <c r="AT138" s="193"/>
      <c r="AU138" s="192" t="s">
        <v>670</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668</v>
      </c>
      <c r="AC139" s="199"/>
      <c r="AD139" s="199"/>
      <c r="AE139" s="192">
        <v>119255</v>
      </c>
      <c r="AF139" s="193"/>
      <c r="AG139" s="193"/>
      <c r="AH139" s="193"/>
      <c r="AI139" s="192">
        <v>118050</v>
      </c>
      <c r="AJ139" s="193"/>
      <c r="AK139" s="193"/>
      <c r="AL139" s="193"/>
      <c r="AM139" s="192">
        <v>116846</v>
      </c>
      <c r="AN139" s="193"/>
      <c r="AO139" s="193"/>
      <c r="AP139" s="193"/>
      <c r="AQ139" s="192" t="s">
        <v>670</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656</v>
      </c>
      <c r="H154" s="93"/>
      <c r="I154" s="93"/>
      <c r="J154" s="93"/>
      <c r="K154" s="93"/>
      <c r="L154" s="93"/>
      <c r="M154" s="93"/>
      <c r="N154" s="93"/>
      <c r="O154" s="93"/>
      <c r="P154" s="94"/>
      <c r="Q154" s="113" t="s">
        <v>656</v>
      </c>
      <c r="R154" s="93"/>
      <c r="S154" s="93"/>
      <c r="T154" s="93"/>
      <c r="U154" s="93"/>
      <c r="V154" s="93"/>
      <c r="W154" s="93"/>
      <c r="X154" s="93"/>
      <c r="Y154" s="93"/>
      <c r="Z154" s="93"/>
      <c r="AA154" s="275"/>
      <c r="AB154" s="129"/>
      <c r="AC154" s="130"/>
      <c r="AD154" s="130"/>
      <c r="AE154" s="135" t="s">
        <v>656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656</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670</v>
      </c>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0.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5"/>
      <c r="E430" s="160" t="s">
        <v>318</v>
      </c>
      <c r="F430" s="881"/>
      <c r="G430" s="882" t="s">
        <v>204</v>
      </c>
      <c r="H430" s="111"/>
      <c r="I430" s="111"/>
      <c r="J430" s="883" t="s">
        <v>635</v>
      </c>
      <c r="K430" s="884"/>
      <c r="L430" s="884"/>
      <c r="M430" s="884"/>
      <c r="N430" s="884"/>
      <c r="O430" s="884"/>
      <c r="P430" s="884"/>
      <c r="Q430" s="884"/>
      <c r="R430" s="884"/>
      <c r="S430" s="884"/>
      <c r="T430" s="885"/>
      <c r="U430" s="574" t="s">
        <v>648</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648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648</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635</v>
      </c>
      <c r="AF435" s="193"/>
      <c r="AG435" s="193"/>
      <c r="AH435" s="322"/>
      <c r="AI435" s="321" t="s">
        <v>635</v>
      </c>
      <c r="AJ435" s="193"/>
      <c r="AK435" s="193"/>
      <c r="AL435" s="193"/>
      <c r="AM435" s="321" t="s">
        <v>648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648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648</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635</v>
      </c>
      <c r="AF460" s="193"/>
      <c r="AG460" s="193"/>
      <c r="AH460" s="322"/>
      <c r="AI460" s="321" t="s">
        <v>635</v>
      </c>
      <c r="AJ460" s="193"/>
      <c r="AK460" s="193"/>
      <c r="AL460" s="193"/>
      <c r="AM460" s="321" t="s">
        <v>648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120.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642</v>
      </c>
      <c r="AE702" s="327"/>
      <c r="AF702" s="327"/>
      <c r="AG702" s="364" t="s">
        <v>649</v>
      </c>
      <c r="AH702" s="365"/>
      <c r="AI702" s="365"/>
      <c r="AJ702" s="365"/>
      <c r="AK702" s="365"/>
      <c r="AL702" s="365"/>
      <c r="AM702" s="365"/>
      <c r="AN702" s="365"/>
      <c r="AO702" s="365"/>
      <c r="AP702" s="365"/>
      <c r="AQ702" s="365"/>
      <c r="AR702" s="365"/>
      <c r="AS702" s="365"/>
      <c r="AT702" s="365"/>
      <c r="AU702" s="365"/>
      <c r="AV702" s="365"/>
      <c r="AW702" s="365"/>
      <c r="AX702" s="366"/>
    </row>
    <row r="703" spans="1:51" ht="38.2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7" t="s">
        <v>642</v>
      </c>
      <c r="AE703" s="308"/>
      <c r="AF703" s="308"/>
      <c r="AG703" s="89" t="s">
        <v>653</v>
      </c>
      <c r="AH703" s="90"/>
      <c r="AI703" s="90"/>
      <c r="AJ703" s="90"/>
      <c r="AK703" s="90"/>
      <c r="AL703" s="90"/>
      <c r="AM703" s="90"/>
      <c r="AN703" s="90"/>
      <c r="AO703" s="90"/>
      <c r="AP703" s="90"/>
      <c r="AQ703" s="90"/>
      <c r="AR703" s="90"/>
      <c r="AS703" s="90"/>
      <c r="AT703" s="90"/>
      <c r="AU703" s="90"/>
      <c r="AV703" s="90"/>
      <c r="AW703" s="90"/>
      <c r="AX703" s="91"/>
    </row>
    <row r="704" spans="1:51" ht="39"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642</v>
      </c>
      <c r="AE704" s="768"/>
      <c r="AF704" s="768"/>
      <c r="AG704" s="153" t="s">
        <v>654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650</v>
      </c>
      <c r="AE705" s="700"/>
      <c r="AF705" s="700"/>
      <c r="AG705" s="113" t="s">
        <v>648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651</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651</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63.7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642</v>
      </c>
      <c r="AE708" s="590"/>
      <c r="AF708" s="590"/>
      <c r="AG708" s="727" t="s">
        <v>655</v>
      </c>
      <c r="AH708" s="728"/>
      <c r="AI708" s="728"/>
      <c r="AJ708" s="728"/>
      <c r="AK708" s="728"/>
      <c r="AL708" s="728"/>
      <c r="AM708" s="728"/>
      <c r="AN708" s="728"/>
      <c r="AO708" s="728"/>
      <c r="AP708" s="728"/>
      <c r="AQ708" s="728"/>
      <c r="AR708" s="728"/>
      <c r="AS708" s="728"/>
      <c r="AT708" s="728"/>
      <c r="AU708" s="728"/>
      <c r="AV708" s="728"/>
      <c r="AW708" s="728"/>
      <c r="AX708" s="729"/>
    </row>
    <row r="709" spans="1:50" ht="34.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642</v>
      </c>
      <c r="AE709" s="308"/>
      <c r="AF709" s="308"/>
      <c r="AG709" s="89" t="s">
        <v>652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650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642</v>
      </c>
      <c r="AE711" s="308"/>
      <c r="AF711" s="308"/>
      <c r="AG711" s="89" t="s">
        <v>652</v>
      </c>
      <c r="AH711" s="90"/>
      <c r="AI711" s="90"/>
      <c r="AJ711" s="90"/>
      <c r="AK711" s="90"/>
      <c r="AL711" s="90"/>
      <c r="AM711" s="90"/>
      <c r="AN711" s="90"/>
      <c r="AO711" s="90"/>
      <c r="AP711" s="90"/>
      <c r="AQ711" s="90"/>
      <c r="AR711" s="90"/>
      <c r="AS711" s="90"/>
      <c r="AT711" s="90"/>
      <c r="AU711" s="90"/>
      <c r="AV711" s="90"/>
      <c r="AW711" s="90"/>
      <c r="AX711" s="91"/>
    </row>
    <row r="712" spans="1:50" ht="51"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642</v>
      </c>
      <c r="AE712" s="768"/>
      <c r="AF712" s="768"/>
      <c r="AG712" s="792" t="s">
        <v>684</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650</v>
      </c>
      <c r="AE713" s="308"/>
      <c r="AF713" s="648"/>
      <c r="AG713" s="89" t="s">
        <v>648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650</v>
      </c>
      <c r="AE714" s="790"/>
      <c r="AF714" s="791"/>
      <c r="AG714" s="721" t="s">
        <v>648</v>
      </c>
      <c r="AH714" s="722"/>
      <c r="AI714" s="722"/>
      <c r="AJ714" s="722"/>
      <c r="AK714" s="722"/>
      <c r="AL714" s="722"/>
      <c r="AM714" s="722"/>
      <c r="AN714" s="722"/>
      <c r="AO714" s="722"/>
      <c r="AP714" s="722"/>
      <c r="AQ714" s="722"/>
      <c r="AR714" s="722"/>
      <c r="AS714" s="722"/>
      <c r="AT714" s="722"/>
      <c r="AU714" s="722"/>
      <c r="AV714" s="722"/>
      <c r="AW714" s="722"/>
      <c r="AX714" s="723"/>
    </row>
    <row r="715" spans="1:50" ht="39.7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642</v>
      </c>
      <c r="AE715" s="590"/>
      <c r="AF715" s="641"/>
      <c r="AG715" s="727" t="s">
        <v>683</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650</v>
      </c>
      <c r="AE716" s="612"/>
      <c r="AF716" s="612"/>
      <c r="AG716" s="89" t="s">
        <v>648</v>
      </c>
      <c r="AH716" s="90"/>
      <c r="AI716" s="90"/>
      <c r="AJ716" s="90"/>
      <c r="AK716" s="90"/>
      <c r="AL716" s="90"/>
      <c r="AM716" s="90"/>
      <c r="AN716" s="90"/>
      <c r="AO716" s="90"/>
      <c r="AP716" s="90"/>
      <c r="AQ716" s="90"/>
      <c r="AR716" s="90"/>
      <c r="AS716" s="90"/>
      <c r="AT716" s="90"/>
      <c r="AU716" s="90"/>
      <c r="AV716" s="90"/>
      <c r="AW716" s="90"/>
      <c r="AX716" s="91"/>
    </row>
    <row r="717" spans="1:50" ht="73.5"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704</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650</v>
      </c>
      <c r="AE718" s="308"/>
      <c r="AF718" s="308"/>
      <c r="AG718" s="115" t="s">
        <v>648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650</v>
      </c>
      <c r="AE719" s="590"/>
      <c r="AF719" s="590"/>
      <c r="AG719" s="113" t="s">
        <v>648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4"/>
      <c r="C726" s="797" t="s">
        <v>52</v>
      </c>
      <c r="D726" s="819"/>
      <c r="E726" s="819"/>
      <c r="F726" s="820"/>
      <c r="G726" s="563" t="s">
        <v>681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t="s">
        <v>679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t="s">
        <v>676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t="s">
        <v>136</v>
      </c>
      <c r="B731" s="659"/>
      <c r="C731" s="659"/>
      <c r="D731" s="659"/>
      <c r="E731" s="660"/>
      <c r="F731" s="714" t="s">
        <v>705</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t="s">
        <v>682</v>
      </c>
      <c r="B733" s="659"/>
      <c r="C733" s="659"/>
      <c r="D733" s="659"/>
      <c r="E733" s="660"/>
      <c r="F733" s="622" t="s">
        <v>702</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4" t="s">
        <v>591</v>
      </c>
      <c r="B737" s="196"/>
      <c r="C737" s="196"/>
      <c r="D737" s="197"/>
      <c r="E737" s="938" t="s">
        <v>635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635</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635</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635</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635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635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635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635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464</v>
      </c>
      <c r="B746" s="346"/>
      <c r="C746" s="346"/>
      <c r="D746" s="346"/>
      <c r="E746" s="944"/>
      <c r="F746" s="942"/>
      <c r="G746" s="942"/>
      <c r="H746" s="85" t="str">
        <f>IF(E746="","","-")</f>
        <v/>
      </c>
      <c r="I746" s="942"/>
      <c r="J746" s="942"/>
      <c r="K746" s="85" t="str">
        <f>IF(I746="","","-")</f>
        <v/>
      </c>
      <c r="L746" s="943"/>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629</v>
      </c>
      <c r="F747" s="942"/>
      <c r="G747" s="942"/>
      <c r="H747" s="85" t="str">
        <f>IF(E747="","","-")</f>
        <v>-</v>
      </c>
      <c r="I747" s="942" t="s">
        <v>332</v>
      </c>
      <c r="J747" s="942"/>
      <c r="K747" s="85" t="str">
        <f>IF(I747="","","-")</f>
        <v>-</v>
      </c>
      <c r="L747" s="943">
        <v>55</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9" t="s">
        <v>303</v>
      </c>
      <c r="B748" s="600"/>
      <c r="C748" s="600"/>
      <c r="D748" s="600"/>
      <c r="E748" s="600"/>
      <c r="F748" s="601"/>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690</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3.5" customHeight="1" x14ac:dyDescent="0.15">
      <c r="A789" s="616"/>
      <c r="B789" s="617"/>
      <c r="C789" s="617"/>
      <c r="D789" s="617"/>
      <c r="E789" s="617"/>
      <c r="F789" s="618"/>
      <c r="G789" s="655" t="s">
        <v>688</v>
      </c>
      <c r="H789" s="656"/>
      <c r="I789" s="656"/>
      <c r="J789" s="656"/>
      <c r="K789" s="657"/>
      <c r="L789" s="649" t="s">
        <v>687</v>
      </c>
      <c r="M789" s="650"/>
      <c r="N789" s="650"/>
      <c r="O789" s="650"/>
      <c r="P789" s="650"/>
      <c r="Q789" s="650"/>
      <c r="R789" s="650"/>
      <c r="S789" s="650"/>
      <c r="T789" s="650"/>
      <c r="U789" s="650"/>
      <c r="V789" s="650"/>
      <c r="W789" s="650"/>
      <c r="X789" s="651"/>
      <c r="Y789" s="367">
        <v>1700</v>
      </c>
      <c r="Z789" s="368"/>
      <c r="AA789" s="368"/>
      <c r="AB789" s="787"/>
      <c r="AC789" s="655"/>
      <c r="AD789" s="656"/>
      <c r="AE789" s="656"/>
      <c r="AF789" s="656"/>
      <c r="AG789" s="657"/>
      <c r="AH789" s="649"/>
      <c r="AI789" s="650"/>
      <c r="AJ789" s="650"/>
      <c r="AK789" s="650"/>
      <c r="AL789" s="650"/>
      <c r="AM789" s="650"/>
      <c r="AN789" s="650"/>
      <c r="AO789" s="650"/>
      <c r="AP789" s="650"/>
      <c r="AQ789" s="650"/>
      <c r="AR789" s="650"/>
      <c r="AS789" s="650"/>
      <c r="AT789" s="651"/>
      <c r="AU789" s="367"/>
      <c r="AV789" s="368"/>
      <c r="AW789" s="368"/>
      <c r="AX789" s="369"/>
    </row>
    <row r="790" spans="1:51"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1700</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7"/>
      <c r="Z802" s="368"/>
      <c r="AA802" s="368"/>
      <c r="AB802" s="787"/>
      <c r="AC802" s="655"/>
      <c r="AD802" s="656"/>
      <c r="AE802" s="656"/>
      <c r="AF802" s="656"/>
      <c r="AG802" s="657"/>
      <c r="AH802" s="649"/>
      <c r="AI802" s="650"/>
      <c r="AJ802" s="650"/>
      <c r="AK802" s="650"/>
      <c r="AL802" s="650"/>
      <c r="AM802" s="650"/>
      <c r="AN802" s="650"/>
      <c r="AO802" s="650"/>
      <c r="AP802" s="650"/>
      <c r="AQ802" s="650"/>
      <c r="AR802" s="650"/>
      <c r="AS802" s="650"/>
      <c r="AT802" s="651"/>
      <c r="AU802" s="367"/>
      <c r="AV802" s="368"/>
      <c r="AW802" s="368"/>
      <c r="AX802" s="369"/>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8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69" customHeight="1" x14ac:dyDescent="0.15">
      <c r="A845" s="355">
        <v>1</v>
      </c>
      <c r="B845" s="355">
        <v>1</v>
      </c>
      <c r="C845" s="343" t="s">
        <v>689</v>
      </c>
      <c r="D845" s="328"/>
      <c r="E845" s="328"/>
      <c r="F845" s="328"/>
      <c r="G845" s="328"/>
      <c r="H845" s="328"/>
      <c r="I845" s="328"/>
      <c r="J845" s="329" t="s">
        <v>700</v>
      </c>
      <c r="K845" s="330"/>
      <c r="L845" s="330"/>
      <c r="M845" s="330"/>
      <c r="N845" s="330"/>
      <c r="O845" s="330"/>
      <c r="P845" s="344" t="s">
        <v>701</v>
      </c>
      <c r="Q845" s="331"/>
      <c r="R845" s="331"/>
      <c r="S845" s="331"/>
      <c r="T845" s="331"/>
      <c r="U845" s="331"/>
      <c r="V845" s="331"/>
      <c r="W845" s="331"/>
      <c r="X845" s="331"/>
      <c r="Y845" s="332">
        <v>354</v>
      </c>
      <c r="Z845" s="333"/>
      <c r="AA845" s="333"/>
      <c r="AB845" s="334"/>
      <c r="AC845" s="335" t="s">
        <v>79</v>
      </c>
      <c r="AD845" s="336"/>
      <c r="AE845" s="336"/>
      <c r="AF845" s="336"/>
      <c r="AG845" s="336"/>
      <c r="AH845" s="351" t="s">
        <v>700</v>
      </c>
      <c r="AI845" s="352"/>
      <c r="AJ845" s="352"/>
      <c r="AK845" s="352"/>
      <c r="AL845" s="339" t="s">
        <v>700</v>
      </c>
      <c r="AM845" s="340"/>
      <c r="AN845" s="340"/>
      <c r="AO845" s="341"/>
      <c r="AP845" s="342" t="s">
        <v>700</v>
      </c>
      <c r="AQ845" s="342"/>
      <c r="AR845" s="342"/>
      <c r="AS845" s="342"/>
      <c r="AT845" s="342"/>
      <c r="AU845" s="342"/>
      <c r="AV845" s="342"/>
      <c r="AW845" s="342"/>
      <c r="AX845" s="342"/>
    </row>
    <row r="846" spans="1:51" ht="69" customHeight="1" x14ac:dyDescent="0.15">
      <c r="A846" s="355">
        <v>2</v>
      </c>
      <c r="B846" s="355">
        <v>1</v>
      </c>
      <c r="C846" s="343" t="s">
        <v>691</v>
      </c>
      <c r="D846" s="328"/>
      <c r="E846" s="328"/>
      <c r="F846" s="328"/>
      <c r="G846" s="328"/>
      <c r="H846" s="328"/>
      <c r="I846" s="328"/>
      <c r="J846" s="329" t="s">
        <v>700</v>
      </c>
      <c r="K846" s="330"/>
      <c r="L846" s="330"/>
      <c r="M846" s="330"/>
      <c r="N846" s="330"/>
      <c r="O846" s="330"/>
      <c r="P846" s="344" t="s">
        <v>701</v>
      </c>
      <c r="Q846" s="331"/>
      <c r="R846" s="331"/>
      <c r="S846" s="331"/>
      <c r="T846" s="331"/>
      <c r="U846" s="331"/>
      <c r="V846" s="331"/>
      <c r="W846" s="331"/>
      <c r="X846" s="331"/>
      <c r="Y846" s="332">
        <v>143</v>
      </c>
      <c r="Z846" s="333"/>
      <c r="AA846" s="333"/>
      <c r="AB846" s="334"/>
      <c r="AC846" s="335" t="s">
        <v>79</v>
      </c>
      <c r="AD846" s="336"/>
      <c r="AE846" s="336"/>
      <c r="AF846" s="336"/>
      <c r="AG846" s="336"/>
      <c r="AH846" s="351" t="s">
        <v>700</v>
      </c>
      <c r="AI846" s="352"/>
      <c r="AJ846" s="352"/>
      <c r="AK846" s="352"/>
      <c r="AL846" s="339" t="s">
        <v>700</v>
      </c>
      <c r="AM846" s="340"/>
      <c r="AN846" s="340"/>
      <c r="AO846" s="341"/>
      <c r="AP846" s="342" t="s">
        <v>700</v>
      </c>
      <c r="AQ846" s="342"/>
      <c r="AR846" s="342"/>
      <c r="AS846" s="342"/>
      <c r="AT846" s="342"/>
      <c r="AU846" s="342"/>
      <c r="AV846" s="342"/>
      <c r="AW846" s="342"/>
      <c r="AX846" s="342"/>
      <c r="AY846">
        <f>COUNTA($C$846)</f>
        <v>1</v>
      </c>
    </row>
    <row r="847" spans="1:51" ht="69" customHeight="1" x14ac:dyDescent="0.15">
      <c r="A847" s="355">
        <v>3</v>
      </c>
      <c r="B847" s="355">
        <v>1</v>
      </c>
      <c r="C847" s="343" t="s">
        <v>692</v>
      </c>
      <c r="D847" s="328"/>
      <c r="E847" s="328"/>
      <c r="F847" s="328"/>
      <c r="G847" s="328"/>
      <c r="H847" s="328"/>
      <c r="I847" s="328"/>
      <c r="J847" s="329" t="s">
        <v>700</v>
      </c>
      <c r="K847" s="330"/>
      <c r="L847" s="330"/>
      <c r="M847" s="330"/>
      <c r="N847" s="330"/>
      <c r="O847" s="330"/>
      <c r="P847" s="344" t="s">
        <v>701</v>
      </c>
      <c r="Q847" s="331"/>
      <c r="R847" s="331"/>
      <c r="S847" s="331"/>
      <c r="T847" s="331"/>
      <c r="U847" s="331"/>
      <c r="V847" s="331"/>
      <c r="W847" s="331"/>
      <c r="X847" s="331"/>
      <c r="Y847" s="332">
        <v>112</v>
      </c>
      <c r="Z847" s="333"/>
      <c r="AA847" s="333"/>
      <c r="AB847" s="334"/>
      <c r="AC847" s="335" t="s">
        <v>79</v>
      </c>
      <c r="AD847" s="336"/>
      <c r="AE847" s="336"/>
      <c r="AF847" s="336"/>
      <c r="AG847" s="336"/>
      <c r="AH847" s="351" t="s">
        <v>700</v>
      </c>
      <c r="AI847" s="352"/>
      <c r="AJ847" s="352"/>
      <c r="AK847" s="352"/>
      <c r="AL847" s="339" t="s">
        <v>700</v>
      </c>
      <c r="AM847" s="340"/>
      <c r="AN847" s="340"/>
      <c r="AO847" s="341"/>
      <c r="AP847" s="342" t="s">
        <v>700</v>
      </c>
      <c r="AQ847" s="342"/>
      <c r="AR847" s="342"/>
      <c r="AS847" s="342"/>
      <c r="AT847" s="342"/>
      <c r="AU847" s="342"/>
      <c r="AV847" s="342"/>
      <c r="AW847" s="342"/>
      <c r="AX847" s="342"/>
      <c r="AY847">
        <f>COUNTA($C$847)</f>
        <v>1</v>
      </c>
    </row>
    <row r="848" spans="1:51" ht="69" customHeight="1" x14ac:dyDescent="0.15">
      <c r="A848" s="355">
        <v>4</v>
      </c>
      <c r="B848" s="355">
        <v>1</v>
      </c>
      <c r="C848" s="343" t="s">
        <v>693</v>
      </c>
      <c r="D848" s="328"/>
      <c r="E848" s="328"/>
      <c r="F848" s="328"/>
      <c r="G848" s="328"/>
      <c r="H848" s="328"/>
      <c r="I848" s="328"/>
      <c r="J848" s="329" t="s">
        <v>700</v>
      </c>
      <c r="K848" s="330"/>
      <c r="L848" s="330"/>
      <c r="M848" s="330"/>
      <c r="N848" s="330"/>
      <c r="O848" s="330"/>
      <c r="P848" s="344" t="s">
        <v>701</v>
      </c>
      <c r="Q848" s="331"/>
      <c r="R848" s="331"/>
      <c r="S848" s="331"/>
      <c r="T848" s="331"/>
      <c r="U848" s="331"/>
      <c r="V848" s="331"/>
      <c r="W848" s="331"/>
      <c r="X848" s="331"/>
      <c r="Y848" s="332">
        <v>100</v>
      </c>
      <c r="Z848" s="333"/>
      <c r="AA848" s="333"/>
      <c r="AB848" s="334"/>
      <c r="AC848" s="335" t="s">
        <v>79</v>
      </c>
      <c r="AD848" s="336"/>
      <c r="AE848" s="336"/>
      <c r="AF848" s="336"/>
      <c r="AG848" s="336"/>
      <c r="AH848" s="351" t="s">
        <v>700</v>
      </c>
      <c r="AI848" s="352"/>
      <c r="AJ848" s="352"/>
      <c r="AK848" s="352"/>
      <c r="AL848" s="339" t="s">
        <v>700</v>
      </c>
      <c r="AM848" s="340"/>
      <c r="AN848" s="340"/>
      <c r="AO848" s="341"/>
      <c r="AP848" s="342" t="s">
        <v>700</v>
      </c>
      <c r="AQ848" s="342"/>
      <c r="AR848" s="342"/>
      <c r="AS848" s="342"/>
      <c r="AT848" s="342"/>
      <c r="AU848" s="342"/>
      <c r="AV848" s="342"/>
      <c r="AW848" s="342"/>
      <c r="AX848" s="342"/>
      <c r="AY848">
        <f>COUNTA($C$848)</f>
        <v>1</v>
      </c>
    </row>
    <row r="849" spans="1:51" ht="69" customHeight="1" x14ac:dyDescent="0.15">
      <c r="A849" s="355">
        <v>5</v>
      </c>
      <c r="B849" s="355">
        <v>1</v>
      </c>
      <c r="C849" s="343" t="s">
        <v>694</v>
      </c>
      <c r="D849" s="328"/>
      <c r="E849" s="328"/>
      <c r="F849" s="328"/>
      <c r="G849" s="328"/>
      <c r="H849" s="328"/>
      <c r="I849" s="328"/>
      <c r="J849" s="329" t="s">
        <v>700</v>
      </c>
      <c r="K849" s="330"/>
      <c r="L849" s="330"/>
      <c r="M849" s="330"/>
      <c r="N849" s="330"/>
      <c r="O849" s="330"/>
      <c r="P849" s="344" t="s">
        <v>701</v>
      </c>
      <c r="Q849" s="331"/>
      <c r="R849" s="331"/>
      <c r="S849" s="331"/>
      <c r="T849" s="331"/>
      <c r="U849" s="331"/>
      <c r="V849" s="331"/>
      <c r="W849" s="331"/>
      <c r="X849" s="331"/>
      <c r="Y849" s="332">
        <v>81</v>
      </c>
      <c r="Z849" s="333"/>
      <c r="AA849" s="333"/>
      <c r="AB849" s="334"/>
      <c r="AC849" s="335" t="s">
        <v>79</v>
      </c>
      <c r="AD849" s="336"/>
      <c r="AE849" s="336"/>
      <c r="AF849" s="336"/>
      <c r="AG849" s="336"/>
      <c r="AH849" s="351" t="s">
        <v>700</v>
      </c>
      <c r="AI849" s="352"/>
      <c r="AJ849" s="352"/>
      <c r="AK849" s="352"/>
      <c r="AL849" s="339" t="s">
        <v>700</v>
      </c>
      <c r="AM849" s="340"/>
      <c r="AN849" s="340"/>
      <c r="AO849" s="341"/>
      <c r="AP849" s="342" t="s">
        <v>700</v>
      </c>
      <c r="AQ849" s="342"/>
      <c r="AR849" s="342"/>
      <c r="AS849" s="342"/>
      <c r="AT849" s="342"/>
      <c r="AU849" s="342"/>
      <c r="AV849" s="342"/>
      <c r="AW849" s="342"/>
      <c r="AX849" s="342"/>
      <c r="AY849">
        <f>COUNTA($C$849)</f>
        <v>1</v>
      </c>
    </row>
    <row r="850" spans="1:51" ht="69" customHeight="1" x14ac:dyDescent="0.15">
      <c r="A850" s="355">
        <v>6</v>
      </c>
      <c r="B850" s="355">
        <v>1</v>
      </c>
      <c r="C850" s="343" t="s">
        <v>695</v>
      </c>
      <c r="D850" s="328"/>
      <c r="E850" s="328"/>
      <c r="F850" s="328"/>
      <c r="G850" s="328"/>
      <c r="H850" s="328"/>
      <c r="I850" s="328"/>
      <c r="J850" s="329" t="s">
        <v>700</v>
      </c>
      <c r="K850" s="330"/>
      <c r="L850" s="330"/>
      <c r="M850" s="330"/>
      <c r="N850" s="330"/>
      <c r="O850" s="330"/>
      <c r="P850" s="344" t="s">
        <v>701</v>
      </c>
      <c r="Q850" s="331"/>
      <c r="R850" s="331"/>
      <c r="S850" s="331"/>
      <c r="T850" s="331"/>
      <c r="U850" s="331"/>
      <c r="V850" s="331"/>
      <c r="W850" s="331"/>
      <c r="X850" s="331"/>
      <c r="Y850" s="332">
        <v>80</v>
      </c>
      <c r="Z850" s="333"/>
      <c r="AA850" s="333"/>
      <c r="AB850" s="334"/>
      <c r="AC850" s="335" t="s">
        <v>79</v>
      </c>
      <c r="AD850" s="336"/>
      <c r="AE850" s="336"/>
      <c r="AF850" s="336"/>
      <c r="AG850" s="336"/>
      <c r="AH850" s="351" t="s">
        <v>700</v>
      </c>
      <c r="AI850" s="352"/>
      <c r="AJ850" s="352"/>
      <c r="AK850" s="352"/>
      <c r="AL850" s="339" t="s">
        <v>700</v>
      </c>
      <c r="AM850" s="340"/>
      <c r="AN850" s="340"/>
      <c r="AO850" s="341"/>
      <c r="AP850" s="342" t="s">
        <v>700</v>
      </c>
      <c r="AQ850" s="342"/>
      <c r="AR850" s="342"/>
      <c r="AS850" s="342"/>
      <c r="AT850" s="342"/>
      <c r="AU850" s="342"/>
      <c r="AV850" s="342"/>
      <c r="AW850" s="342"/>
      <c r="AX850" s="342"/>
      <c r="AY850">
        <f>COUNTA($C$850)</f>
        <v>1</v>
      </c>
    </row>
    <row r="851" spans="1:51" ht="69" customHeight="1" x14ac:dyDescent="0.15">
      <c r="A851" s="355">
        <v>7</v>
      </c>
      <c r="B851" s="355">
        <v>1</v>
      </c>
      <c r="C851" s="343" t="s">
        <v>696</v>
      </c>
      <c r="D851" s="328"/>
      <c r="E851" s="328"/>
      <c r="F851" s="328"/>
      <c r="G851" s="328"/>
      <c r="H851" s="328"/>
      <c r="I851" s="328"/>
      <c r="J851" s="329" t="s">
        <v>700</v>
      </c>
      <c r="K851" s="330"/>
      <c r="L851" s="330"/>
      <c r="M851" s="330"/>
      <c r="N851" s="330"/>
      <c r="O851" s="330"/>
      <c r="P851" s="344" t="s">
        <v>701</v>
      </c>
      <c r="Q851" s="331"/>
      <c r="R851" s="331"/>
      <c r="S851" s="331"/>
      <c r="T851" s="331"/>
      <c r="U851" s="331"/>
      <c r="V851" s="331"/>
      <c r="W851" s="331"/>
      <c r="X851" s="331"/>
      <c r="Y851" s="332">
        <v>79</v>
      </c>
      <c r="Z851" s="333"/>
      <c r="AA851" s="333"/>
      <c r="AB851" s="334"/>
      <c r="AC851" s="335" t="s">
        <v>79</v>
      </c>
      <c r="AD851" s="336"/>
      <c r="AE851" s="336"/>
      <c r="AF851" s="336"/>
      <c r="AG851" s="336"/>
      <c r="AH851" s="351" t="s">
        <v>700</v>
      </c>
      <c r="AI851" s="352"/>
      <c r="AJ851" s="352"/>
      <c r="AK851" s="352"/>
      <c r="AL851" s="339" t="s">
        <v>700</v>
      </c>
      <c r="AM851" s="340"/>
      <c r="AN851" s="340"/>
      <c r="AO851" s="341"/>
      <c r="AP851" s="342" t="s">
        <v>700</v>
      </c>
      <c r="AQ851" s="342"/>
      <c r="AR851" s="342"/>
      <c r="AS851" s="342"/>
      <c r="AT851" s="342"/>
      <c r="AU851" s="342"/>
      <c r="AV851" s="342"/>
      <c r="AW851" s="342"/>
      <c r="AX851" s="342"/>
      <c r="AY851">
        <f>COUNTA($C$851)</f>
        <v>1</v>
      </c>
    </row>
    <row r="852" spans="1:51" ht="69" customHeight="1" x14ac:dyDescent="0.15">
      <c r="A852" s="355">
        <v>8</v>
      </c>
      <c r="B852" s="355">
        <v>1</v>
      </c>
      <c r="C852" s="343" t="s">
        <v>697</v>
      </c>
      <c r="D852" s="328"/>
      <c r="E852" s="328"/>
      <c r="F852" s="328"/>
      <c r="G852" s="328"/>
      <c r="H852" s="328"/>
      <c r="I852" s="328"/>
      <c r="J852" s="329" t="s">
        <v>700</v>
      </c>
      <c r="K852" s="330"/>
      <c r="L852" s="330"/>
      <c r="M852" s="330"/>
      <c r="N852" s="330"/>
      <c r="O852" s="330"/>
      <c r="P852" s="344" t="s">
        <v>701</v>
      </c>
      <c r="Q852" s="331"/>
      <c r="R852" s="331"/>
      <c r="S852" s="331"/>
      <c r="T852" s="331"/>
      <c r="U852" s="331"/>
      <c r="V852" s="331"/>
      <c r="W852" s="331"/>
      <c r="X852" s="331"/>
      <c r="Y852" s="332">
        <v>61</v>
      </c>
      <c r="Z852" s="333"/>
      <c r="AA852" s="333"/>
      <c r="AB852" s="334"/>
      <c r="AC852" s="335" t="s">
        <v>79</v>
      </c>
      <c r="AD852" s="336"/>
      <c r="AE852" s="336"/>
      <c r="AF852" s="336"/>
      <c r="AG852" s="336"/>
      <c r="AH852" s="351" t="s">
        <v>700</v>
      </c>
      <c r="AI852" s="352"/>
      <c r="AJ852" s="352"/>
      <c r="AK852" s="352"/>
      <c r="AL852" s="339" t="s">
        <v>700</v>
      </c>
      <c r="AM852" s="340"/>
      <c r="AN852" s="340"/>
      <c r="AO852" s="341"/>
      <c r="AP852" s="342" t="s">
        <v>700</v>
      </c>
      <c r="AQ852" s="342"/>
      <c r="AR852" s="342"/>
      <c r="AS852" s="342"/>
      <c r="AT852" s="342"/>
      <c r="AU852" s="342"/>
      <c r="AV852" s="342"/>
      <c r="AW852" s="342"/>
      <c r="AX852" s="342"/>
      <c r="AY852">
        <f>COUNTA($C$852)</f>
        <v>1</v>
      </c>
    </row>
    <row r="853" spans="1:51" ht="69" customHeight="1" x14ac:dyDescent="0.15">
      <c r="A853" s="355">
        <v>9</v>
      </c>
      <c r="B853" s="355">
        <v>1</v>
      </c>
      <c r="C853" s="343" t="s">
        <v>698</v>
      </c>
      <c r="D853" s="328"/>
      <c r="E853" s="328"/>
      <c r="F853" s="328"/>
      <c r="G853" s="328"/>
      <c r="H853" s="328"/>
      <c r="I853" s="328"/>
      <c r="J853" s="329" t="s">
        <v>700</v>
      </c>
      <c r="K853" s="330"/>
      <c r="L853" s="330"/>
      <c r="M853" s="330"/>
      <c r="N853" s="330"/>
      <c r="O853" s="330"/>
      <c r="P853" s="344" t="s">
        <v>701</v>
      </c>
      <c r="Q853" s="331"/>
      <c r="R853" s="331"/>
      <c r="S853" s="331"/>
      <c r="T853" s="331"/>
      <c r="U853" s="331"/>
      <c r="V853" s="331"/>
      <c r="W853" s="331"/>
      <c r="X853" s="331"/>
      <c r="Y853" s="332">
        <v>55</v>
      </c>
      <c r="Z853" s="333"/>
      <c r="AA853" s="333"/>
      <c r="AB853" s="334"/>
      <c r="AC853" s="335" t="s">
        <v>79</v>
      </c>
      <c r="AD853" s="336"/>
      <c r="AE853" s="336"/>
      <c r="AF853" s="336"/>
      <c r="AG853" s="336"/>
      <c r="AH853" s="351" t="s">
        <v>700</v>
      </c>
      <c r="AI853" s="352"/>
      <c r="AJ853" s="352"/>
      <c r="AK853" s="352"/>
      <c r="AL853" s="339" t="s">
        <v>700</v>
      </c>
      <c r="AM853" s="340"/>
      <c r="AN853" s="340"/>
      <c r="AO853" s="341"/>
      <c r="AP853" s="342" t="s">
        <v>700</v>
      </c>
      <c r="AQ853" s="342"/>
      <c r="AR853" s="342"/>
      <c r="AS853" s="342"/>
      <c r="AT853" s="342"/>
      <c r="AU853" s="342"/>
      <c r="AV853" s="342"/>
      <c r="AW853" s="342"/>
      <c r="AX853" s="342"/>
      <c r="AY853">
        <f>COUNTA($C$853)</f>
        <v>1</v>
      </c>
    </row>
    <row r="854" spans="1:51" ht="69" customHeight="1" x14ac:dyDescent="0.15">
      <c r="A854" s="355">
        <v>10</v>
      </c>
      <c r="B854" s="355">
        <v>1</v>
      </c>
      <c r="C854" s="343" t="s">
        <v>699</v>
      </c>
      <c r="D854" s="328"/>
      <c r="E854" s="328"/>
      <c r="F854" s="328"/>
      <c r="G854" s="328"/>
      <c r="H854" s="328"/>
      <c r="I854" s="328"/>
      <c r="J854" s="329" t="s">
        <v>700</v>
      </c>
      <c r="K854" s="330"/>
      <c r="L854" s="330"/>
      <c r="M854" s="330"/>
      <c r="N854" s="330"/>
      <c r="O854" s="330"/>
      <c r="P854" s="344" t="s">
        <v>701</v>
      </c>
      <c r="Q854" s="331"/>
      <c r="R854" s="331"/>
      <c r="S854" s="331"/>
      <c r="T854" s="331"/>
      <c r="U854" s="331"/>
      <c r="V854" s="331"/>
      <c r="W854" s="331"/>
      <c r="X854" s="331"/>
      <c r="Y854" s="332">
        <v>51</v>
      </c>
      <c r="Z854" s="333"/>
      <c r="AA854" s="333"/>
      <c r="AB854" s="334"/>
      <c r="AC854" s="335" t="s">
        <v>79</v>
      </c>
      <c r="AD854" s="336"/>
      <c r="AE854" s="336"/>
      <c r="AF854" s="336"/>
      <c r="AG854" s="336"/>
      <c r="AH854" s="351" t="s">
        <v>700</v>
      </c>
      <c r="AI854" s="352"/>
      <c r="AJ854" s="352"/>
      <c r="AK854" s="352"/>
      <c r="AL854" s="339" t="s">
        <v>700</v>
      </c>
      <c r="AM854" s="340"/>
      <c r="AN854" s="340"/>
      <c r="AO854" s="341"/>
      <c r="AP854" s="342" t="s">
        <v>700</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648</v>
      </c>
      <c r="F1110" s="354"/>
      <c r="G1110" s="354"/>
      <c r="H1110" s="354"/>
      <c r="I1110" s="354"/>
      <c r="J1110" s="329" t="s">
        <v>648</v>
      </c>
      <c r="K1110" s="330"/>
      <c r="L1110" s="330"/>
      <c r="M1110" s="330"/>
      <c r="N1110" s="330"/>
      <c r="O1110" s="330"/>
      <c r="P1110" s="344" t="s">
        <v>648</v>
      </c>
      <c r="Q1110" s="331"/>
      <c r="R1110" s="331"/>
      <c r="S1110" s="331"/>
      <c r="T1110" s="331"/>
      <c r="U1110" s="331"/>
      <c r="V1110" s="331"/>
      <c r="W1110" s="331"/>
      <c r="X1110" s="331"/>
      <c r="Y1110" s="332" t="s">
        <v>648</v>
      </c>
      <c r="Z1110" s="333"/>
      <c r="AA1110" s="333"/>
      <c r="AB1110" s="334"/>
      <c r="AC1110" s="335"/>
      <c r="AD1110" s="336"/>
      <c r="AE1110" s="336"/>
      <c r="AF1110" s="336"/>
      <c r="AG1110" s="336"/>
      <c r="AH1110" s="337" t="s">
        <v>648</v>
      </c>
      <c r="AI1110" s="338"/>
      <c r="AJ1110" s="338"/>
      <c r="AK1110" s="338"/>
      <c r="AL1110" s="339" t="s">
        <v>648</v>
      </c>
      <c r="AM1110" s="340"/>
      <c r="AN1110" s="340"/>
      <c r="AO1110" s="341"/>
      <c r="AP1110" s="342" t="s">
        <v>648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90">
    <cfRule type="expression" dxfId="2103" priority="13887">
      <formula>IF(RIGHT(TEXT(Y790,"0.#"),1)=".",FALSE,TRUE)</formula>
    </cfRule>
    <cfRule type="expression" dxfId="2102" priority="13888">
      <formula>IF(RIGHT(TEXT(Y790,"0.#"),1)=".",TRUE,FALSE)</formula>
    </cfRule>
  </conditionalFormatting>
  <conditionalFormatting sqref="Y799">
    <cfRule type="expression" dxfId="2101" priority="13883">
      <formula>IF(RIGHT(TEXT(Y799,"0.#"),1)=".",FALSE,TRUE)</formula>
    </cfRule>
    <cfRule type="expression" dxfId="2100" priority="13884">
      <formula>IF(RIGHT(TEXT(Y799,"0.#"),1)=".",TRUE,FALSE)</formula>
    </cfRule>
  </conditionalFormatting>
  <conditionalFormatting sqref="Y830:Y837 Y828 Y817:Y824 Y815 Y804:Y811 Y802">
    <cfRule type="expression" dxfId="2099" priority="13665">
      <formula>IF(RIGHT(TEXT(Y802,"0.#"),1)=".",FALSE,TRUE)</formula>
    </cfRule>
    <cfRule type="expression" dxfId="2098" priority="13666">
      <formula>IF(RIGHT(TEXT(Y802,"0.#"),1)=".",TRUE,FALSE)</formula>
    </cfRule>
  </conditionalFormatting>
  <conditionalFormatting sqref="P16:AQ17 P15:AX15 P13:AX13">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91:Y798 Y789">
    <cfRule type="expression" dxfId="2091" priority="13689">
      <formula>IF(RIGHT(TEXT(Y789,"0.#"),1)=".",FALSE,TRUE)</formula>
    </cfRule>
    <cfRule type="expression" dxfId="2090" priority="13690">
      <formula>IF(RIGHT(TEXT(Y789,"0.#"),1)=".",TRUE,FALSE)</formula>
    </cfRule>
  </conditionalFormatting>
  <conditionalFormatting sqref="AU790">
    <cfRule type="expression" dxfId="2089" priority="13687">
      <formula>IF(RIGHT(TEXT(AU790,"0.#"),1)=".",FALSE,TRUE)</formula>
    </cfRule>
    <cfRule type="expression" dxfId="2088" priority="13688">
      <formula>IF(RIGHT(TEXT(AU790,"0.#"),1)=".",TRUE,FALSE)</formula>
    </cfRule>
  </conditionalFormatting>
  <conditionalFormatting sqref="AU799">
    <cfRule type="expression" dxfId="2087" priority="13685">
      <formula>IF(RIGHT(TEXT(AU799,"0.#"),1)=".",FALSE,TRUE)</formula>
    </cfRule>
    <cfRule type="expression" dxfId="2086" priority="13686">
      <formula>IF(RIGHT(TEXT(AU799,"0.#"),1)=".",TRUE,FALSE)</formula>
    </cfRule>
  </conditionalFormatting>
  <conditionalFormatting sqref="AU791:AU798 AU789">
    <cfRule type="expression" dxfId="2085" priority="13683">
      <formula>IF(RIGHT(TEXT(AU789,"0.#"),1)=".",FALSE,TRUE)</formula>
    </cfRule>
    <cfRule type="expression" dxfId="2084" priority="13684">
      <formula>IF(RIGHT(TEXT(AU789,"0.#"),1)=".",TRUE,FALSE)</formula>
    </cfRule>
  </conditionalFormatting>
  <conditionalFormatting sqref="Y829 Y816 Y803">
    <cfRule type="expression" dxfId="2083" priority="13669">
      <formula>IF(RIGHT(TEXT(Y803,"0.#"),1)=".",FALSE,TRUE)</formula>
    </cfRule>
    <cfRule type="expression" dxfId="2082" priority="13670">
      <formula>IF(RIGHT(TEXT(Y803,"0.#"),1)=".",TRUE,FALSE)</formula>
    </cfRule>
  </conditionalFormatting>
  <conditionalFormatting sqref="Y838 Y825 Y812">
    <cfRule type="expression" dxfId="2081" priority="13667">
      <formula>IF(RIGHT(TEXT(Y812,"0.#"),1)=".",FALSE,TRUE)</formula>
    </cfRule>
    <cfRule type="expression" dxfId="2080" priority="13668">
      <formula>IF(RIGHT(TEXT(Y812,"0.#"),1)=".",TRUE,FALSE)</formula>
    </cfRule>
  </conditionalFormatting>
  <conditionalFormatting sqref="AU829 AU816 AU803">
    <cfRule type="expression" dxfId="2079" priority="13663">
      <formula>IF(RIGHT(TEXT(AU803,"0.#"),1)=".",FALSE,TRUE)</formula>
    </cfRule>
    <cfRule type="expression" dxfId="2078" priority="13664">
      <formula>IF(RIGHT(TEXT(AU803,"0.#"),1)=".",TRUE,FALSE)</formula>
    </cfRule>
  </conditionalFormatting>
  <conditionalFormatting sqref="AU838 AU825 AU812">
    <cfRule type="expression" dxfId="2077" priority="13661">
      <formula>IF(RIGHT(TEXT(AU812,"0.#"),1)=".",FALSE,TRUE)</formula>
    </cfRule>
    <cfRule type="expression" dxfId="2076" priority="13662">
      <formula>IF(RIGHT(TEXT(AU812,"0.#"),1)=".",TRUE,FALSE)</formula>
    </cfRule>
  </conditionalFormatting>
  <conditionalFormatting sqref="AU830:AU837 AU828 AU817:AU824 AU815 AU804:AU811 AU802">
    <cfRule type="expression" dxfId="2075" priority="13659">
      <formula>IF(RIGHT(TEXT(AU802,"0.#"),1)=".",FALSE,TRUE)</formula>
    </cfRule>
    <cfRule type="expression" dxfId="2074" priority="13660">
      <formula>IF(RIGHT(TEXT(AU802,"0.#"),1)=".",TRUE,FALSE)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55:AO874">
    <cfRule type="expression" dxfId="1809" priority="6637">
      <formula>IF(AND(AL855&gt;=0, RIGHT(TEXT(AL855,"0.#"),1)&lt;&gt;"."),TRUE,FALSE)</formula>
    </cfRule>
    <cfRule type="expression" dxfId="1808" priority="6638">
      <formula>IF(AND(AL855&gt;=0, RIGHT(TEXT(AL855,"0.#"),1)="."),TRUE,FALSE)</formula>
    </cfRule>
    <cfRule type="expression" dxfId="1807" priority="6639">
      <formula>IF(AND(AL855&lt;0, RIGHT(TEXT(AL855,"0.#"),1)&lt;&gt;"."),TRUE,FALSE)</formula>
    </cfRule>
    <cfRule type="expression" dxfId="1806" priority="6640">
      <formula>IF(AND(AL855&lt;0, RIGHT(TEXT(AL855,"0.#"),1)="."),TRUE,FALSE)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5">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Q138:AQ139 AU138:AU139">
    <cfRule type="expression" dxfId="1475" priority="1957">
      <formula>IF(RIGHT(TEXT(AQ138,"0.#"),1)=".",FALSE,TRUE)</formula>
    </cfRule>
    <cfRule type="expression" dxfId="1474" priority="1958">
      <formula>IF(RIGHT(TEXT(AQ138,"0.#"),1)=".",TRUE,FALSE)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134:AM135">
    <cfRule type="expression" dxfId="11" priority="11">
      <formula>IF(RIGHT(TEXT(AM134,"0.#"),1)=".",FALSE,TRUE)</formula>
    </cfRule>
    <cfRule type="expression" dxfId="10" priority="12">
      <formula>IF(RIGHT(TEXT(AM134,"0.#"),1)=".",TRUE,FALSE)</formula>
    </cfRule>
  </conditionalFormatting>
  <conditionalFormatting sqref="AE138:AE139 AI138:AI139 AM138:AM139">
    <cfRule type="expression" dxfId="9" priority="9">
      <formula>IF(RIGHT(TEXT(AE138,"0.#"),1)=".",FALSE,TRUE)</formula>
    </cfRule>
    <cfRule type="expression" dxfId="8" priority="10">
      <formula>IF(RIGHT(TEXT(AE138,"0.#"),1)=".",TRUE,FALSE)</formula>
    </cfRule>
  </conditionalFormatting>
  <conditionalFormatting sqref="AL846:AO846">
    <cfRule type="expression" dxfId="7" priority="5">
      <formula>IF(AND(AL846&gt;=0, RIGHT(TEXT(AL846,"0.#"),1)&lt;&gt;"."),TRUE,FALSE)</formula>
    </cfRule>
    <cfRule type="expression" dxfId="6" priority="6">
      <formula>IF(AND(AL846&gt;=0, RIGHT(TEXT(AL846,"0.#"),1)="."),TRUE,FALSE)</formula>
    </cfRule>
    <cfRule type="expression" dxfId="5" priority="7">
      <formula>IF(AND(AL846&lt;0, RIGHT(TEXT(AL846,"0.#"),1)&lt;&gt;"."),TRUE,FALSE)</formula>
    </cfRule>
    <cfRule type="expression" dxfId="4" priority="8">
      <formula>IF(AND(AL846&lt;0, RIGHT(TEXT(AL846,"0.#"),1)="."),TRUE,FALSE)</formula>
    </cfRule>
  </conditionalFormatting>
  <conditionalFormatting sqref="AL847:AO854">
    <cfRule type="expression" dxfId="3" priority="1">
      <formula>IF(AND(AL847&gt;=0, RIGHT(TEXT(AL847,"0.#"),1)&lt;&gt;"."),TRUE,FALSE)</formula>
    </cfRule>
    <cfRule type="expression" dxfId="2" priority="2">
      <formula>IF(AND(AL847&gt;=0, RIGHT(TEXT(AL847,"0.#"),1)="."),TRUE,FALSE)</formula>
    </cfRule>
    <cfRule type="expression" dxfId="1" priority="3">
      <formula>IF(AND(AL847&lt;0, RIGHT(TEXT(AL847,"0.#"),1)&lt;&gt;"."),TRUE,FALSE)</formula>
    </cfRule>
    <cfRule type="expression" dxfId="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571" max="49" man="1"/>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t="s">
        <v>642</v>
      </c>
      <c r="M2" s="13" t="str">
        <f>IF(L2="","",K2)</f>
        <v>社会保障</v>
      </c>
      <c r="N2" s="13" t="str">
        <f>IF(M2="","",IF(N1&lt;&gt;"",CONCATENATE(N1,"、",M2),M2))</f>
        <v>社会保障</v>
      </c>
      <c r="O2" s="13"/>
      <c r="P2" s="12" t="s">
        <v>73</v>
      </c>
      <c r="Q2" s="17" t="s">
        <v>642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642</v>
      </c>
      <c r="H13" s="13" t="str">
        <f t="shared" si="1"/>
        <v>労働保険特別会計労災勘定</v>
      </c>
      <c r="I13" s="13" t="str">
        <f t="shared" si="5"/>
        <v>一般会計、労働保険特別会計労災勘定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642</v>
      </c>
      <c r="H14" s="13" t="str">
        <f t="shared" si="1"/>
        <v>労働保険特別会計雇用勘定</v>
      </c>
      <c r="I14" s="13" t="str">
        <f t="shared" si="5"/>
        <v>一般会計、労働保険特別会計労災勘定、労働保険特別会計雇用勘定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一般会計、労働保険特別会計労災勘定、労働保険特別会計雇用勘定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一般会計、労働保険特別会計労災勘定、労働保険特別会計雇用勘定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一般会計、労働保険特別会計労災勘定、労働保険特別会計雇用勘定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一般会計、労働保険特別会計労災勘定、労働保険特別会計雇用勘定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一般会計、労働保険特別会計労災勘定、労働保険特別会計雇用勘定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一般会計、労働保険特別会計労災勘定、労働保険特別会計雇用勘定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一般会計、労働保険特別会計労災勘定、労働保険特別会計雇用勘定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一般会計、労働保険特別会計労災勘定、労働保険特別会計雇用勘定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一般会計、労働保険特別会計労災勘定、労働保険特別会計雇用勘定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一般会計、労働保険特別会計労災勘定、労働保険特別会計雇用勘定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一般会計、労働保険特別会計労災勘定、労働保険特別会計雇用勘定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一般会計、労働保険特別会計労災勘定、労働保険特別会計雇用勘定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一般会計、労働保険特別会計労災勘定、労働保険特別会計雇用勘定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一般会計、労働保険特別会計労災勘定、労働保険特別会計雇用勘定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一般会計、労働保険特別会計労災勘定、労働保険特別会計雇用勘定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一般会計、労働保険特別会計労災勘定、労働保険特別会計雇用勘定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一般会計、労働保険特別会計労災勘定、労働保険特別会計雇用勘定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一般会計、労働保険特別会計労災勘定、労働保険特別会計雇用勘定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一般会計、労働保険特別会計労災勘定、労働保険特別会計雇用勘定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一般会計、労働保険特別会計労災勘定、労働保険特別会計雇用勘定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一般会計、労働保険特別会計労災勘定、労働保険特別会計雇用勘定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一般会計、労働保険特別会計労災勘定、労働保険特別会計雇用勘定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2021-08-19T11:48:39Z</cp:lastPrinted>
  <dcterms:created xsi:type="dcterms:W3CDTF">2012-03-13T00:50:25Z</dcterms:created>
  <dcterms:modified xsi:type="dcterms:W3CDTF">2021-08-19T11:48:56Z</dcterms:modified>
</cp:coreProperties>
</file>