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134" i="3"/>
  <c r="AY271" i="3"/>
  <c r="AY50"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<sst xmlns="http://schemas.openxmlformats.org/spreadsheetml/2006/main" count="2346" uniqueCount="701">
  <si>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</si>
  <si>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</si>
  <si>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</si>
  <si>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</si>
  <si>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</si>
  <si>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</si>
  <si>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</si>
  <si>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</si>
  <si>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</si>
  <si>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</si>
  <si>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</si>
  <si>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</si>
  <si>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</si>
  <si>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</si>
  <si>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</si>
  <si>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</si>
  <si>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</si>
  <si>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</si>
  <si>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</si>
  <si>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</si>
  <si>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</si>
  <si>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</si>
  <si>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</si>
  <si>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</si>
  <si>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</si>
  <si>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</si>
  <si>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</si>
  <si>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</si>
  <si>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</si>
  <si>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</si>
  <si>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</si>
  <si>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</si>
  <si>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</si>
  <si>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</si>
  <si>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</si>
  <si>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</si>
  <si>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</si>
  <si>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</si>
  <si>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</si>
  <si>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</si>
  <si>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</si>
  <si>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</si>
  <si>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</si>
  <si>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</si>
  <si>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</si>
  <si>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</si>
  <si>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</si>
  <si>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</si>
  <si>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</si>
  <si>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</si>
  <si>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</si>
  <si>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</si>
  <si>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</si>
  <si>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</si>
  <si>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</si>
  <si>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</si>
  <si>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</si>
  <si>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</si>
  <si>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</si>
  <si>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</si>
  <si>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</si>
  <si>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</si>
  <si>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</si>
  <si>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</si>
  <si>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</si>
  <si>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</si>
  <si>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</si>
  <si>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</si>
  <si>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</si>
  <si>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</si>
  <si>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</si>
  <si>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</si>
  <si>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</si>
  <si>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</si>
  <si>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</si>
  <si>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</si>
  <si>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</si>
  <si>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</si>
  <si>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</si>
  <si>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</si>
  <si>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</si>
  <si>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</si>
  <si>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</si>
  <si>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</si>
  <si>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</si>
  <si>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</si>
  <si>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</si>
  <si>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</si>
  <si>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</si>
  <si>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</si>
  <si>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</si>
  <si>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</si>
  <si>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</si>
  <si>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</si>
  <si>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</si>
  <si>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</si>
  <si>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</si>
  <si>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</si>
  <si>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</si>
  <si>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</si>
  <si>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</si>
  <si>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</si>
  <si>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</si>
  <si>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</si>
  <si>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</si>
  <si>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</si>
  <si>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</si>
  <si>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</si>
  <si>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</si>
  <si>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</si>
  <si>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</si>
  <si>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</si>
  <si>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</si>
  <si>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</si>
  <si>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</si>
  <si>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</si>
  <si>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</si>
  <si>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</si>
  <si>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</si>
  <si>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</si>
  <si>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</si>
  <si>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</si>
  <si>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</si>
  <si>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</si>
  <si>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</si>
  <si>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</si>
  <si>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</si>
  <si>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</si>
  <si>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</si>
  <si>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</si>
  <si>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</si>
  <si>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</si>
  <si>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</si>
  <si>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</si>
  <si>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</si>
  <si>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</si>
  <si>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</si>
  <si>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</si>
  <si>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</si>
  <si>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</si>
  <si>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</si>
  <si>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</si>
  <si>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</si>
  <si>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</si>
  <si>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</si>
  <si>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</si>
  <si>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</si>
  <si>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</si>
  <si>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</si>
  <si>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</si>
  <si>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</si>
  <si>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</si>
  <si>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</si>
  <si>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</si>
  <si>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</si>
  <si>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</si>
  <si>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</si>
  <si>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</si>
  <si>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</si>
  <si>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</si>
  <si>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</si>
  <si>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</si>
  <si>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</si>
  <si>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</si>
  <si>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</si>
  <si>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</si>
  <si>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</si>
  <si>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</si>
  <si>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</si>
  <si>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</si>
  <si>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</si>
  <si>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</si>
  <si>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</si>
  <si>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</si>
  <si>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</si>
  <si>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</si>
  <si>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</si>
  <si>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</si>
  <si>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</si>
  <si>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</si>
  <si>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</si>
  <si>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</si>
  <si>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</si>
  <si>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</si>
  <si>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</si>
  <si>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</si>
  <si>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</si>
  <si>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</si>
  <si>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</si>
  <si>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</si>
  <si>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</si>
  <si>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</si>
  <si>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</si>
  <si>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</si>
  <si>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</si>
  <si>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</si>
  <si>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</si>
  <si>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</si>
  <si>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</si>
  <si>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</si>
  <si>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</si>
  <si>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</si>
  <si>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</si>
  <si>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</si>
  <si>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</si>
  <si>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</si>
  <si>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</si>
  <si>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</si>
  <si>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</si>
  <si>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</si>
  <si>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</si>
  <si>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</si>
  <si>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</si>
  <si>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</si>
  <si>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</si>
  <si>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</si>
  <si>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</si>
  <si>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</si>
  <si>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</si>
  <si>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</si>
  <si>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</si>
  <si>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</si>
  <si>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</si>
  <si>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</si>
  <si>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</si>
  <si>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</si>
  <si>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</si>
  <si>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</si>
  <si>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</si>
  <si>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</si>
  <si>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</si>
  <si>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</si>
  <si>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</si>
  <si>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</si>
  <si>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</si>
  <si>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</si>
  <si>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</si>
  <si>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</si>
  <si>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</si>
  <si>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</si>
  <si>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</si>
  <si>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</si>
  <si>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</si>
  <si>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</si>
  <si>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</si>
  <si>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</si>
  <si>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</si>
  <si>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</si>
  <si>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</si>
  <si>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</si>
  <si>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</si>
  <si>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</si>
  <si>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</si>
  <si>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</si>
  <si>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</si>
  <si>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</si>
  <si>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</si>
  <si>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</si>
  <si>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</si>
  <si>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</si>
  <si>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</si>
  <si>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</si>
  <si>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</si>
  <si>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</si>
  <si>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</si>
  <si>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</si>
  <si>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</si>
  <si>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</si>
  <si>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</si>
  <si>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</si>
  <si>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</si>
  <si>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</si>
  <si>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</si>
  <si>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</si>
  <si>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</si>
  <si>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</si>
  <si>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</si>
  <si>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</si>
  <si>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</si>
  <si>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</si>
  <si>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</si>
  <si>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</si>
  <si>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</si>
  <si>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</si>
  <si>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</si>
  <si>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</si>
  <si>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</si>
  <si>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</si>
  <si>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</si>
  <si>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</si>
  <si>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</si>
  <si>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</si>
  <si>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</si>
  <si>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</si>
  <si>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</si>
  <si>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</si>
  <si>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</si>
  <si>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</si>
  <si>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</si>
  <si>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</si>
  <si>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</si>
  <si>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</si>
  <si>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</si>
  <si>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</si>
  <si>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</si>
  <si>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</si>
  <si>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</si>
  <si>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</si>
  <si>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</si>
  <si>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</si>
  <si>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</si>
  <si>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</si>
  <si>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</si>
  <si>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</si>
  <si>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</si>
  <si>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</si>
  <si>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</si>
  <si>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</si>
  <si>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</si>
  <si>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</si>
  <si>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</si>
  <si>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</si>
  <si>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</si>
  <si>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</si>
  <si>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</si>
  <si>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</si>
  <si>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</si>
  <si>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</si>
  <si>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</si>
  <si>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</si>
  <si>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</si>
  <si>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</si>
  <si>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</si>
  <si>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</si>
  <si>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</si>
  <si>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</si>
  <si>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</si>
  <si>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</si>
  <si>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</si>
  <si>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</si>
  <si>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</si>
  <si>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</si>
  <si>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</si>
  <si>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</si>
  <si>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</si>
  <si>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</si>
  <si>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</si>
  <si>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</si>
  <si>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</si>
  <si>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</si>
  <si>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</si>
  <si>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</si>
  <si>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</si>
  <si>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</si>
  <si>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</si>
  <si>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</si>
  <si>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</si>
  <si>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</si>
  <si>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</si>
  <si>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</si>
  <si>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</si>
  <si>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</si>
  <si>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</si>
  <si>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</si>
  <si>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</si>
  <si>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</si>
  <si>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</si>
  <si>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</si>
  <si>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</si>
  <si>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</si>
  <si>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</si>
  <si>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</si>
  <si>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</si>
  <si>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</si>
  <si>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</si>
  <si>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</si>
  <si>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</si>
  <si>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</si>
  <si>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</si>
  <si>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</si>
  <si>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</si>
  <si>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</si>
  <si>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</si>
  <si>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</si>
  <si>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</si>
  <si>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</si>
  <si>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</si>
  <si>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</si>
  <si>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</si>
  <si>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</si>
  <si>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</si>
  <si>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</si>
  <si>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</si>
  <si>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</si>
  <si>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</si>
  <si>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</si>
  <si>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</si>
  <si>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</si>
  <si>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</si>
  <si>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</si>
  <si>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</si>
  <si>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</si>
  <si>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</si>
  <si>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</si>
  <si>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</si>
  <si>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</si>
  <si>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</si>
  <si>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</si>
  <si>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</si>
  <si>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</si>
  <si>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</si>
  <si>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</si>
  <si>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</si>
  <si>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</si>
  <si>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</si>
  <si>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</si>
  <si>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</si>
  <si>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</si>
  <si>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</si>
  <si>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</si>
  <si>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</si>
  <si>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</si>
  <si>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</si>
  <si>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</si>
  <si>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</si>
  <si>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</si>
  <si>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</si>
  <si>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</si>
  <si>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</si>
  <si>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</si>
  <si>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</si>
  <si>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</si>
  <si>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</si>
  <si>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</si>
  <si>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</si>
  <si>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</si>
  <si>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</si>
  <si>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</si>
  <si>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</si>
  <si>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</si>
  <si>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</si>
  <si>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</si>
  <si>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</si>
  <si>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</si>
  <si>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</si>
  <si>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</si>
  <si>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</si>
  <si>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</si>
  <si>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</si>
  <si>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</si>
  <si>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</si>
  <si>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</si>
  <si>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</si>
  <si>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</si>
  <si>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</si>
  <si>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</si>
  <si>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</si>
  <si>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</si>
  <si>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</si>
  <si>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</si>
  <si>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</si>
  <si>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</si>
  <si>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</si>
  <si>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</si>
  <si>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</si>
  <si>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</si>
  <si>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</si>
  <si>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</si>
  <si>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</si>
  <si>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</si>
  <si>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</si>
  <si>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</si>
  <si>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</si>
  <si>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</si>
  <si>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</si>
  <si>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</si>
  <si>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</si>
  <si>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</si>
  <si>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</si>
  <si>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</si>
  <si>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</si>
  <si>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</si>
  <si>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</si>
  <si>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</si>
  <si>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</si>
  <si>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</si>
  <si>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</si>
  <si>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</si>
  <si>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</si>
  <si>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</si>
  <si>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</si>
  <si>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</si>
  <si>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</si>
  <si>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</si>
  <si>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</si>
  <si>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</si>
  <si>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</si>
  <si>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</si>
  <si>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</si>
  <si>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</si>
  <si>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</si>
  <si>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</si>
  <si>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</si>
  <si>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</si>
  <si>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</si>
  <si>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</si>
  <si>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</si>
  <si>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</si>
  <si>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</si>
  <si>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</si>
  <si>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</si>
  <si>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</si>
  <si>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</si>
  <si>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</si>
  <si>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</si>
  <si>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</si>
  <si>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</si>
  <si>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</si>
  <si>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</si>
  <si>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</si>
  <si>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</si>
  <si>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</si>
  <si>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</si>
  <si>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</si>
  <si>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</si>
  <si>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</si>
  <si>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</si>
  <si>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</si>
  <si>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</si>
  <si>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</si>
  <si>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</si>
  <si>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</si>
  <si>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</si>
  <si>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</si>
  <si>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</si>
  <si>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</si>
  <si>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</si>
  <si>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</si>
  <si>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</si>
  <si>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</si>
  <si>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</si>
  <si>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</si>
  <si>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</si>
  <si>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</si>
  <si>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</si>
  <si>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</si>
  <si>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</si>
  <si>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</si>
  <si>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</si>
  <si>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</si>
  <si>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</si>
  <si>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</si>
  <si>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</si>
  <si>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</si>
  <si>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</si>
  <si>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</si>
  <si>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</si>
  <si>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</si>
  <si>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</si>
  <si>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</si>
  <si>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</si>
  <si>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</si>
  <si>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</si>
  <si>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</si>
  <si>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</si>
  <si>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</si>
  <si>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</si>
  <si>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</si>
  <si>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</si>
  <si>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</si>
  <si>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</si>
  <si>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</si>
  <si>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</si>
  <si>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</si>
  <si>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</si>
  <si>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</si>
  <si>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</si>
  <si>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</si>
  <si>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</si>
  <si>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</si>
  <si>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</si>
  <si>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</si>
  <si>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</si>
  <si>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</si>
  <si>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</si>
  <si>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</si>
  <si>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</si>
  <si>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</si>
  <si>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</si>
  <si>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</si>
  <si>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</si>
  <si>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</si>
  <si>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</si>
  <si>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</si>
  <si>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</si>
  <si>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</si>
  <si>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</si>
  <si>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</si>
  <si>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</si>
  <si>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</si>
  <si>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</si>
  <si>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</si>
  <si>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</si>
  <si>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</si>
  <si>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</si>
  <si>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</si>
  <si>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</si>
  <si>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</si>
  <si>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</si>
  <si>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</si>
  <si>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</si>
  <si>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</si>
  <si>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</si>
  <si>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</si>
  <si>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</si>
  <si>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</si>
  <si>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</si>
  <si>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</si>
  <si>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</si>
  <si>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</si>
  <si>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</si>
  <si>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</si>
  <si>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</si>
  <si>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</si>
  <si>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</si>
  <si>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</si>
  <si>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</si>
  <si>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</si>
  <si>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</si>
  <si>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</si>
  <si>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母性健康管理推進支援事業</t>
  </si>
  <si>
    <t>雇用環境・均等局</t>
  </si>
  <si>
    <t>雇用機会均等課長
渡辺　正道</t>
  </si>
  <si>
    <t>平成24年度</t>
  </si>
  <si>
    <t>終了予定なし</t>
  </si>
  <si>
    <t>雇用機会均等課</t>
  </si>
  <si>
    <t>労働者災害補償保険法第29条第1項第3号</t>
  </si>
  <si>
    <t>女性労働者の特性に見合った健康管理対策を実施し、もって労働災害の防止を図る。</t>
  </si>
  <si>
    <t>-</t>
  </si>
  <si>
    <t>労働災害防止対策事業委託費</t>
  </si>
  <si>
    <t>メールによる相談者でアンケートに回答した者のうち、相談に対する回答が役に立ったとした者の割合90%以上</t>
  </si>
  <si>
    <t>メールによる相談者でアンケートに回答した者のうち、相談に対する回答が役に立ったとした者の割合
（計算式）
役に立ったとした者／回答数</t>
  </si>
  <si>
    <t>相談者に対するアンケート</t>
  </si>
  <si>
    <t>件</t>
  </si>
  <si>
    <t>円</t>
  </si>
  <si>
    <t>　　X/Y</t>
    <phoneticPr fontId="5"/>
  </si>
  <si>
    <t>29,679/2,738,405</t>
  </si>
  <si>
    <t>労働者が安全で健康に働くことができる職場づくりを推進すること（Ⅲ-2）</t>
  </si>
  <si>
    <t>労働者が安全で健康に働くことができる職場づくりを推進すること（Ⅲ-2-1）</t>
  </si>
  <si>
    <t>労働災害による死亡者数</t>
  </si>
  <si>
    <t>人</t>
  </si>
  <si>
    <t>労働災害による死傷者数（休業4日以上）</t>
  </si>
  <si>
    <t>35</t>
  </si>
  <si>
    <t>400</t>
  </si>
  <si>
    <t>403</t>
  </si>
  <si>
    <t>409</t>
  </si>
  <si>
    <t>413</t>
  </si>
  <si>
    <t>○</t>
  </si>
  <si>
    <t>厚労</t>
  </si>
  <si>
    <t>「妊娠中及び出産後の女性労働者が保健指導又は健康診査に基づく指導事項を守ることができるようにするために事業主が講ずべき措置に関する指針」(令和2年厚生労働省告示第201号)
「少子化社会対策大綱」(令和2年5月29日閣議決定)</t>
    <rPh sb="69" eb="71">
      <t>レイワ</t>
    </rPh>
    <rPh sb="73" eb="75">
      <t>コウセイ</t>
    </rPh>
    <rPh sb="99" eb="101">
      <t>レイワ</t>
    </rPh>
    <phoneticPr fontId="5"/>
  </si>
  <si>
    <t>-</t>
    <phoneticPr fontId="5"/>
  </si>
  <si>
    <t>有</t>
  </si>
  <si>
    <t>無</t>
  </si>
  <si>
    <t>‐</t>
  </si>
  <si>
    <t>一般財団法人女性労働協会</t>
    <rPh sb="0" eb="2">
      <t>イッパン</t>
    </rPh>
    <rPh sb="2" eb="6">
      <t>ザイダンホウジン</t>
    </rPh>
    <rPh sb="6" eb="8">
      <t>ジョセイ</t>
    </rPh>
    <rPh sb="8" eb="10">
      <t>ロウドウ</t>
    </rPh>
    <rPh sb="10" eb="12">
      <t>キョウカイ</t>
    </rPh>
    <phoneticPr fontId="5"/>
  </si>
  <si>
    <t>事業費</t>
    <rPh sb="0" eb="3">
      <t>ジギョウヒ</t>
    </rPh>
    <phoneticPr fontId="5"/>
  </si>
  <si>
    <t>消費税</t>
    <rPh sb="0" eb="3">
      <t>ショウヒゼイ</t>
    </rPh>
    <phoneticPr fontId="5"/>
  </si>
  <si>
    <t>管理諸経費</t>
    <rPh sb="0" eb="2">
      <t>カンリ</t>
    </rPh>
    <rPh sb="2" eb="5">
      <t>ショケイヒ</t>
    </rPh>
    <phoneticPr fontId="5"/>
  </si>
  <si>
    <t>諸謝金、旅費、印刷製本費、サイト運営費</t>
    <rPh sb="0" eb="1">
      <t>ショ</t>
    </rPh>
    <rPh sb="1" eb="3">
      <t>シャキン</t>
    </rPh>
    <rPh sb="4" eb="6">
      <t>リョヒ</t>
    </rPh>
    <rPh sb="7" eb="9">
      <t>インサツ</t>
    </rPh>
    <rPh sb="9" eb="12">
      <t>セイホンヒ</t>
    </rPh>
    <rPh sb="16" eb="19">
      <t>ウンエイヒ</t>
    </rPh>
    <phoneticPr fontId="5"/>
  </si>
  <si>
    <t>女性労働者・事業主に対し情報提供・周知啓発を実施する本事業は、男女雇用機会均等法で定める母性健康管理に係る事業主の義務が適切に履行されるために実施する必要がある。</t>
    <rPh sb="0" eb="2">
      <t>ジョセイ</t>
    </rPh>
    <rPh sb="2" eb="5">
      <t>ロウドウシャ</t>
    </rPh>
    <rPh sb="6" eb="8">
      <t>ジギョウ</t>
    </rPh>
    <rPh sb="8" eb="9">
      <t>ヌシ</t>
    </rPh>
    <rPh sb="10" eb="11">
      <t>タイ</t>
    </rPh>
    <rPh sb="12" eb="14">
      <t>ジョウホウ</t>
    </rPh>
    <rPh sb="14" eb="16">
      <t>テイキョウ</t>
    </rPh>
    <rPh sb="17" eb="19">
      <t>シュウチ</t>
    </rPh>
    <rPh sb="19" eb="21">
      <t>ケイハツ</t>
    </rPh>
    <rPh sb="22" eb="24">
      <t>ジッシ</t>
    </rPh>
    <rPh sb="26" eb="27">
      <t>ホン</t>
    </rPh>
    <rPh sb="27" eb="29">
      <t>ジギョウ</t>
    </rPh>
    <rPh sb="31" eb="33">
      <t>ダンジョ</t>
    </rPh>
    <rPh sb="33" eb="37">
      <t>コヨウキカイ</t>
    </rPh>
    <rPh sb="37" eb="40">
      <t>キントウホウ</t>
    </rPh>
    <rPh sb="41" eb="42">
      <t>サダ</t>
    </rPh>
    <rPh sb="44" eb="46">
      <t>ボセイ</t>
    </rPh>
    <rPh sb="46" eb="48">
      <t>ケンコウ</t>
    </rPh>
    <rPh sb="48" eb="50">
      <t>カンリ</t>
    </rPh>
    <rPh sb="51" eb="52">
      <t>カカ</t>
    </rPh>
    <rPh sb="53" eb="56">
      <t>ジギョウヌシ</t>
    </rPh>
    <rPh sb="57" eb="59">
      <t>ギム</t>
    </rPh>
    <rPh sb="60" eb="62">
      <t>テキセツ</t>
    </rPh>
    <rPh sb="63" eb="65">
      <t>リコウ</t>
    </rPh>
    <rPh sb="71" eb="73">
      <t>ジッシ</t>
    </rPh>
    <rPh sb="75" eb="77">
      <t>ヒツヨウ</t>
    </rPh>
    <phoneticPr fontId="5"/>
  </si>
  <si>
    <t>男女雇用機会均等法で定める母性健康管理に係る事業主の義務が適切に履行されるために国費を投じて実施する必要がある。</t>
    <rPh sb="0" eb="2">
      <t>ダンジョ</t>
    </rPh>
    <rPh sb="2" eb="6">
      <t>コヨウキカイ</t>
    </rPh>
    <rPh sb="6" eb="9">
      <t>キントウホウ</t>
    </rPh>
    <rPh sb="10" eb="11">
      <t>サダ</t>
    </rPh>
    <rPh sb="13" eb="15">
      <t>ボセイ</t>
    </rPh>
    <rPh sb="15" eb="17">
      <t>ケンコウ</t>
    </rPh>
    <rPh sb="17" eb="19">
      <t>カンリ</t>
    </rPh>
    <rPh sb="20" eb="21">
      <t>カカ</t>
    </rPh>
    <rPh sb="22" eb="25">
      <t>ジギョウヌシ</t>
    </rPh>
    <rPh sb="26" eb="28">
      <t>ギム</t>
    </rPh>
    <rPh sb="29" eb="31">
      <t>テキセツ</t>
    </rPh>
    <rPh sb="32" eb="34">
      <t>リコウ</t>
    </rPh>
    <rPh sb="40" eb="42">
      <t>コクヒ</t>
    </rPh>
    <rPh sb="43" eb="44">
      <t>トウ</t>
    </rPh>
    <rPh sb="46" eb="48">
      <t>ジッシ</t>
    </rPh>
    <rPh sb="50" eb="52">
      <t>ヒツヨウ</t>
    </rPh>
    <phoneticPr fontId="5"/>
  </si>
  <si>
    <t>本事業は、母性健康管理を推進する事業であり、労働災害の防止という政策目的達成に向けて優先度の高い事業である。</t>
    <rPh sb="0" eb="1">
      <t>ホン</t>
    </rPh>
    <rPh sb="1" eb="3">
      <t>ジギョウ</t>
    </rPh>
    <rPh sb="5" eb="7">
      <t>ボセイ</t>
    </rPh>
    <rPh sb="7" eb="9">
      <t>ケンコウ</t>
    </rPh>
    <rPh sb="9" eb="11">
      <t>カンリ</t>
    </rPh>
    <rPh sb="12" eb="14">
      <t>スイシン</t>
    </rPh>
    <rPh sb="16" eb="18">
      <t>ジギョウ</t>
    </rPh>
    <rPh sb="22" eb="24">
      <t>ロウドウ</t>
    </rPh>
    <rPh sb="24" eb="26">
      <t>サイガイ</t>
    </rPh>
    <rPh sb="27" eb="29">
      <t>ボウシ</t>
    </rPh>
    <rPh sb="32" eb="34">
      <t>セイサク</t>
    </rPh>
    <rPh sb="34" eb="36">
      <t>モクテキ</t>
    </rPh>
    <rPh sb="36" eb="38">
      <t>タッセイ</t>
    </rPh>
    <rPh sb="39" eb="40">
      <t>ム</t>
    </rPh>
    <rPh sb="42" eb="45">
      <t>ユウセンド</t>
    </rPh>
    <rPh sb="46" eb="47">
      <t>タカ</t>
    </rPh>
    <rPh sb="48" eb="50">
      <t>ジギョウ</t>
    </rPh>
    <phoneticPr fontId="5"/>
  </si>
  <si>
    <t>一者応札となったが、公示期間を十分に確保すること等により改善を図っている。</t>
    <rPh sb="0" eb="1">
      <t>イッ</t>
    </rPh>
    <rPh sb="1" eb="2">
      <t>シャ</t>
    </rPh>
    <rPh sb="2" eb="4">
      <t>オウサツ</t>
    </rPh>
    <rPh sb="10" eb="12">
      <t>コウジ</t>
    </rPh>
    <rPh sb="12" eb="14">
      <t>キカン</t>
    </rPh>
    <rPh sb="15" eb="17">
      <t>ジュウブン</t>
    </rPh>
    <rPh sb="18" eb="20">
      <t>カクホ</t>
    </rPh>
    <rPh sb="24" eb="25">
      <t>ナド</t>
    </rPh>
    <rPh sb="28" eb="30">
      <t>カイゼン</t>
    </rPh>
    <rPh sb="31" eb="32">
      <t>ハカ</t>
    </rPh>
    <phoneticPr fontId="5"/>
  </si>
  <si>
    <t>一般競争入札により契約額を決定し、事業目的が達成されるよう、ウェブサイトの内容の工夫や周知に努めているので、単位当たりのコストの水準は妥当なものである。</t>
    <rPh sb="0" eb="2">
      <t>イッパン</t>
    </rPh>
    <rPh sb="2" eb="4">
      <t>キョウソウ</t>
    </rPh>
    <rPh sb="4" eb="6">
      <t>ニュウサツ</t>
    </rPh>
    <rPh sb="9" eb="12">
      <t>ケイヤクガク</t>
    </rPh>
    <rPh sb="13" eb="15">
      <t>ケッテイ</t>
    </rPh>
    <rPh sb="17" eb="19">
      <t>ジギョウ</t>
    </rPh>
    <rPh sb="19" eb="21">
      <t>モクテキ</t>
    </rPh>
    <rPh sb="22" eb="24">
      <t>タッセイ</t>
    </rPh>
    <rPh sb="37" eb="39">
      <t>ナイヨウ</t>
    </rPh>
    <rPh sb="40" eb="42">
      <t>クフウ</t>
    </rPh>
    <rPh sb="43" eb="45">
      <t>シュウチ</t>
    </rPh>
    <rPh sb="46" eb="47">
      <t>ツト</t>
    </rPh>
    <rPh sb="54" eb="56">
      <t>タンイ</t>
    </rPh>
    <rPh sb="56" eb="57">
      <t>ア</t>
    </rPh>
    <rPh sb="64" eb="66">
      <t>スイジュン</t>
    </rPh>
    <rPh sb="67" eb="69">
      <t>ダトウ</t>
    </rPh>
    <phoneticPr fontId="5"/>
  </si>
  <si>
    <t>本事業は、妊娠中の女性労働者や事業主に対する母性健康管理に関する情報提供、周知・啓発のための経費のみで構成されており、必要最低限のものとなっている。</t>
    <rPh sb="0" eb="1">
      <t>ホン</t>
    </rPh>
    <rPh sb="1" eb="3">
      <t>ジギョウ</t>
    </rPh>
    <rPh sb="5" eb="8">
      <t>ニンシンチュウ</t>
    </rPh>
    <rPh sb="9" eb="11">
      <t>ジョセイ</t>
    </rPh>
    <rPh sb="11" eb="14">
      <t>ロウドウシャ</t>
    </rPh>
    <rPh sb="15" eb="17">
      <t>ジギョウ</t>
    </rPh>
    <rPh sb="17" eb="18">
      <t>ヌシ</t>
    </rPh>
    <rPh sb="19" eb="20">
      <t>タイ</t>
    </rPh>
    <rPh sb="22" eb="24">
      <t>ボセイ</t>
    </rPh>
    <rPh sb="24" eb="26">
      <t>ケンコウ</t>
    </rPh>
    <rPh sb="26" eb="28">
      <t>カンリ</t>
    </rPh>
    <rPh sb="29" eb="30">
      <t>カン</t>
    </rPh>
    <rPh sb="32" eb="34">
      <t>ジョウホウ</t>
    </rPh>
    <rPh sb="34" eb="36">
      <t>テイキョウ</t>
    </rPh>
    <rPh sb="37" eb="39">
      <t>シュウチ</t>
    </rPh>
    <rPh sb="40" eb="42">
      <t>ケイハツ</t>
    </rPh>
    <rPh sb="46" eb="48">
      <t>ケイヒ</t>
    </rPh>
    <rPh sb="51" eb="53">
      <t>コウセイ</t>
    </rPh>
    <rPh sb="59" eb="61">
      <t>ヒツヨウ</t>
    </rPh>
    <rPh sb="61" eb="64">
      <t>サイテイゲン</t>
    </rPh>
    <phoneticPr fontId="5"/>
  </si>
  <si>
    <t>事業の目標は達成できているが、予算の執行率は低い水準であるため、予算の見直し等を検討する。</t>
    <rPh sb="0" eb="2">
      <t>ジギョウ</t>
    </rPh>
    <rPh sb="3" eb="5">
      <t>モクヒョウ</t>
    </rPh>
    <rPh sb="6" eb="8">
      <t>タッセイ</t>
    </rPh>
    <rPh sb="15" eb="17">
      <t>ヨサン</t>
    </rPh>
    <rPh sb="18" eb="21">
      <t>シッコウリツ</t>
    </rPh>
    <rPh sb="22" eb="23">
      <t>ヒク</t>
    </rPh>
    <rPh sb="24" eb="26">
      <t>スイジュン</t>
    </rPh>
    <rPh sb="32" eb="34">
      <t>ヨサン</t>
    </rPh>
    <rPh sb="35" eb="37">
      <t>ミナオ</t>
    </rPh>
    <rPh sb="38" eb="39">
      <t>ナド</t>
    </rPh>
    <rPh sb="40" eb="42">
      <t>ケントウ</t>
    </rPh>
    <phoneticPr fontId="5"/>
  </si>
  <si>
    <t>事業継続。ただし、予算の見直し等が必要。</t>
    <rPh sb="0" eb="2">
      <t>ジギョウ</t>
    </rPh>
    <rPh sb="2" eb="4">
      <t>ケイゾク</t>
    </rPh>
    <rPh sb="9" eb="11">
      <t>ヨサン</t>
    </rPh>
    <rPh sb="12" eb="14">
      <t>ミナオ</t>
    </rPh>
    <rPh sb="15" eb="16">
      <t>ナド</t>
    </rPh>
    <rPh sb="17" eb="19">
      <t>ヒツヨウ</t>
    </rPh>
    <phoneticPr fontId="5"/>
  </si>
  <si>
    <t>見込みに見合ったものとなっている。</t>
    <rPh sb="0" eb="2">
      <t>ミコ</t>
    </rPh>
    <rPh sb="4" eb="6">
      <t>ミア</t>
    </rPh>
    <phoneticPr fontId="5"/>
  </si>
  <si>
    <t>一般競争入札（総合評価落札方式）による事業の委託により民間企業等の専門性を活用し、低コストで事業を行い、成果目標を上回る実績を挙げていることから、実効性が高い手段といえる。</t>
    <rPh sb="0" eb="2">
      <t>イッパン</t>
    </rPh>
    <rPh sb="2" eb="4">
      <t>キョウソウ</t>
    </rPh>
    <rPh sb="4" eb="6">
      <t>ニュウサツ</t>
    </rPh>
    <rPh sb="7" eb="9">
      <t>ソウゴウ</t>
    </rPh>
    <rPh sb="9" eb="11">
      <t>ヒョウカ</t>
    </rPh>
    <rPh sb="11" eb="13">
      <t>ラクサツ</t>
    </rPh>
    <rPh sb="13" eb="15">
      <t>ホウシキ</t>
    </rPh>
    <rPh sb="19" eb="21">
      <t>ジギョウ</t>
    </rPh>
    <rPh sb="22" eb="24">
      <t>イタク</t>
    </rPh>
    <rPh sb="27" eb="29">
      <t>ミンカン</t>
    </rPh>
    <rPh sb="29" eb="31">
      <t>キギョウ</t>
    </rPh>
    <rPh sb="31" eb="32">
      <t>ナド</t>
    </rPh>
    <rPh sb="33" eb="36">
      <t>センモンセイ</t>
    </rPh>
    <rPh sb="37" eb="39">
      <t>カツヨウ</t>
    </rPh>
    <rPh sb="41" eb="42">
      <t>テイ</t>
    </rPh>
    <rPh sb="46" eb="48">
      <t>ジギョウ</t>
    </rPh>
    <rPh sb="49" eb="50">
      <t>オコナ</t>
    </rPh>
    <rPh sb="52" eb="54">
      <t>セイカ</t>
    </rPh>
    <rPh sb="54" eb="56">
      <t>モクヒョウ</t>
    </rPh>
    <rPh sb="57" eb="59">
      <t>ウワマワ</t>
    </rPh>
    <rPh sb="60" eb="62">
      <t>ジッセキ</t>
    </rPh>
    <rPh sb="63" eb="64">
      <t>ア</t>
    </rPh>
    <rPh sb="73" eb="76">
      <t>ジッコウセイ</t>
    </rPh>
    <rPh sb="77" eb="78">
      <t>タカ</t>
    </rPh>
    <rPh sb="79" eb="81">
      <t>シュダン</t>
    </rPh>
    <phoneticPr fontId="5"/>
  </si>
  <si>
    <t>受託者と連絡を密にし、進捗状況を把握し効率的に実施するよう指示するとともに、精算の際にも必要性について精査している。</t>
    <rPh sb="0" eb="3">
      <t>ジュタクシャ</t>
    </rPh>
    <rPh sb="4" eb="6">
      <t>レンラク</t>
    </rPh>
    <rPh sb="7" eb="8">
      <t>ミツ</t>
    </rPh>
    <rPh sb="11" eb="13">
      <t>シンチョク</t>
    </rPh>
    <rPh sb="13" eb="15">
      <t>ジョウキョウ</t>
    </rPh>
    <rPh sb="16" eb="18">
      <t>ハアク</t>
    </rPh>
    <rPh sb="19" eb="22">
      <t>コウリツテキ</t>
    </rPh>
    <rPh sb="23" eb="25">
      <t>ジッシ</t>
    </rPh>
    <rPh sb="29" eb="31">
      <t>シジ</t>
    </rPh>
    <rPh sb="38" eb="40">
      <t>セイサン</t>
    </rPh>
    <rPh sb="41" eb="42">
      <t>サイ</t>
    </rPh>
    <rPh sb="44" eb="47">
      <t>ヒツヨウセイ</t>
    </rPh>
    <rPh sb="51" eb="53">
      <t>セイサ</t>
    </rPh>
    <phoneticPr fontId="5"/>
  </si>
  <si>
    <t>本事業は、事業主から徴収した労働保険料を財源に、女性労働者や事業主に対して母性健康管理に関する情報提供、周知・啓発を行っており、労働災害の予防等に資するものであり、負担関係は妥当である。</t>
    <rPh sb="0" eb="1">
      <t>ホン</t>
    </rPh>
    <rPh sb="1" eb="3">
      <t>ジギョウ</t>
    </rPh>
    <rPh sb="5" eb="8">
      <t>ジギョウヌシ</t>
    </rPh>
    <rPh sb="10" eb="12">
      <t>チョウシュウ</t>
    </rPh>
    <rPh sb="14" eb="16">
      <t>ロウドウ</t>
    </rPh>
    <rPh sb="16" eb="19">
      <t>ホケンリョウ</t>
    </rPh>
    <rPh sb="20" eb="22">
      <t>ザイゲン</t>
    </rPh>
    <rPh sb="24" eb="26">
      <t>ジョセイ</t>
    </rPh>
    <rPh sb="26" eb="29">
      <t>ロウドウシャ</t>
    </rPh>
    <rPh sb="30" eb="33">
      <t>ジギョウヌシ</t>
    </rPh>
    <rPh sb="34" eb="35">
      <t>タイ</t>
    </rPh>
    <rPh sb="37" eb="39">
      <t>ボセイ</t>
    </rPh>
    <rPh sb="39" eb="41">
      <t>ケンコウ</t>
    </rPh>
    <rPh sb="41" eb="43">
      <t>カンリ</t>
    </rPh>
    <rPh sb="44" eb="45">
      <t>カン</t>
    </rPh>
    <rPh sb="47" eb="49">
      <t>ジョウホウ</t>
    </rPh>
    <rPh sb="49" eb="51">
      <t>テイキョウ</t>
    </rPh>
    <rPh sb="52" eb="54">
      <t>シュウチ</t>
    </rPh>
    <rPh sb="55" eb="57">
      <t>ケイハツ</t>
    </rPh>
    <rPh sb="58" eb="59">
      <t>オコナ</t>
    </rPh>
    <rPh sb="64" eb="66">
      <t>ロウドウ</t>
    </rPh>
    <rPh sb="66" eb="68">
      <t>サイガイ</t>
    </rPh>
    <rPh sb="69" eb="71">
      <t>ヨボウ</t>
    </rPh>
    <rPh sb="71" eb="72">
      <t>ナド</t>
    </rPh>
    <rPh sb="73" eb="74">
      <t>シ</t>
    </rPh>
    <rPh sb="82" eb="84">
      <t>フタン</t>
    </rPh>
    <rPh sb="84" eb="86">
      <t>カンケイ</t>
    </rPh>
    <rPh sb="87" eb="89">
      <t>ダトウ</t>
    </rPh>
    <phoneticPr fontId="5"/>
  </si>
  <si>
    <t>-</t>
    <phoneticPr fontId="5"/>
  </si>
  <si>
    <t>母性健康管理サイトを引き続き運営し、母性健康管理に関するメール相談対応や情報提供等により母性健康管理に関する周知・啓発を実施する。</t>
    <phoneticPr fontId="5"/>
  </si>
  <si>
    <t>31,303/3,351,131</t>
    <phoneticPr fontId="5"/>
  </si>
  <si>
    <t>25,277/5,780649</t>
    <phoneticPr fontId="5"/>
  </si>
  <si>
    <t>受託者の効率的な事業の執行により、精算額が契約額を下回ったためである。</t>
    <rPh sb="0" eb="3">
      <t>ジュタクシャ</t>
    </rPh>
    <rPh sb="4" eb="7">
      <t>コウリツテキ</t>
    </rPh>
    <rPh sb="8" eb="10">
      <t>ジギョウ</t>
    </rPh>
    <rPh sb="11" eb="13">
      <t>シッコウ</t>
    </rPh>
    <rPh sb="17" eb="20">
      <t>セイサンガク</t>
    </rPh>
    <rPh sb="21" eb="24">
      <t>ケイヤクガク</t>
    </rPh>
    <rPh sb="25" eb="27">
      <t>シタマワ</t>
    </rPh>
    <phoneticPr fontId="5"/>
  </si>
  <si>
    <t>母性健康管理サイトのアクセス数が当初の見込みを上回って増加しており、十分に活用されていると評価できる。</t>
    <rPh sb="0" eb="2">
      <t>ボセイ</t>
    </rPh>
    <rPh sb="2" eb="4">
      <t>ケンコウ</t>
    </rPh>
    <rPh sb="4" eb="6">
      <t>カンリ</t>
    </rPh>
    <rPh sb="14" eb="15">
      <t>スウ</t>
    </rPh>
    <rPh sb="16" eb="18">
      <t>トウショ</t>
    </rPh>
    <rPh sb="19" eb="21">
      <t>ミコ</t>
    </rPh>
    <rPh sb="23" eb="25">
      <t>ウワマワ</t>
    </rPh>
    <rPh sb="27" eb="29">
      <t>ゾウカ</t>
    </rPh>
    <rPh sb="34" eb="36">
      <t>ジュウブン</t>
    </rPh>
    <rPh sb="37" eb="39">
      <t>カツヨウ</t>
    </rPh>
    <rPh sb="45" eb="47">
      <t>ヒョウカ</t>
    </rPh>
    <phoneticPr fontId="5"/>
  </si>
  <si>
    <t>408</t>
    <phoneticPr fontId="5"/>
  </si>
  <si>
    <t>A.一般財団法人女性労働協会</t>
    <rPh sb="2" eb="4">
      <t>イッパン</t>
    </rPh>
    <rPh sb="4" eb="8">
      <t>ザイダンホウジン</t>
    </rPh>
    <rPh sb="8" eb="10">
      <t>ジョセイ</t>
    </rPh>
    <rPh sb="10" eb="12">
      <t>ロウドウ</t>
    </rPh>
    <rPh sb="12" eb="14">
      <t>キョウカイ</t>
    </rPh>
    <phoneticPr fontId="5"/>
  </si>
  <si>
    <t>母性健康管理に関する情報提供、周知・啓発</t>
    <rPh sb="0" eb="2">
      <t>ボセイ</t>
    </rPh>
    <rPh sb="2" eb="4">
      <t>ケンコウ</t>
    </rPh>
    <rPh sb="4" eb="6">
      <t>カンリ</t>
    </rPh>
    <rPh sb="7" eb="8">
      <t>カン</t>
    </rPh>
    <rPh sb="10" eb="12">
      <t>ジョウホウ</t>
    </rPh>
    <rPh sb="12" eb="14">
      <t>テイキョウ</t>
    </rPh>
    <rPh sb="15" eb="17">
      <t>シュウチ</t>
    </rPh>
    <rPh sb="18" eb="20">
      <t>ケイハツ</t>
    </rPh>
    <phoneticPr fontId="5"/>
  </si>
  <si>
    <t>母性健康管理サイトを引き続き運営し、母性健康管理に関するメール相談対応や情報提供等により母性健康管理に関する周知・啓発を実施する。
女性労働者の特性に見合った健康管理対策を実施し、もって労働災害の防止を図る。</t>
  </si>
  <si>
    <t>-</t>
    <phoneticPr fontId="5"/>
  </si>
  <si>
    <t>点検対象外</t>
    <rPh sb="0" eb="5">
      <t>テンケンタイショウガイ</t>
    </rPh>
    <phoneticPr fontId="5"/>
  </si>
  <si>
    <t>45,301/3,000,000</t>
    <phoneticPr fontId="5"/>
  </si>
  <si>
    <t>執行率を勘案して積算を見直す等事業内容を精査し、予算額の縮減について検討すること。</t>
    <phoneticPr fontId="5"/>
  </si>
  <si>
    <t>サイトへのアクセス数</t>
    <phoneticPr fontId="5"/>
  </si>
  <si>
    <t>執行額（千円）（X）/サイトのアクセス数（Y）　　　　　　　　　　</t>
    <phoneticPr fontId="5"/>
  </si>
  <si>
    <t>「女性就業支援全国展開事業」の組替による増</t>
    <rPh sb="15" eb="17">
      <t>クミカエ</t>
    </rPh>
    <rPh sb="20" eb="21">
      <t>ゾウ</t>
    </rPh>
    <phoneticPr fontId="5"/>
  </si>
  <si>
    <t>事業の組替によって事業額全体としては増になっているものの、一部事業内容の予算額縮減を行うなどの対応をし、全体としての予算額増を最小限となるようにした。</t>
    <rPh sb="29" eb="31">
      <t>イチブ</t>
    </rPh>
    <rPh sb="31" eb="35">
      <t>ジギョウナイヨウ</t>
    </rPh>
    <rPh sb="36" eb="39">
      <t>ヨサンガク</t>
    </rPh>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</si>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</sst>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136071</xdr:colOff>
      <xdr:row>749</xdr:row>
      <xdr:rowOff>41868</xdr:rowOff>
    </xdr:from>
    <xdr:to>
      <xdr:col>32</xdr:col>
      <xdr:colOff>100854</xdr:colOff>
      <xdr:row>751</xdr:row>
      <xdr:rowOff>24559</xdr:rowOff>
    </xdr:to>
    <xdr:sp macro="" textlink="">
      <xdr:nvSpPr>
        <xdr:cNvPr id="2" name="正方形/長方形 1"/>
        <xdr:cNvSpPr/>
      </xdr:nvSpPr>
      <xdr:spPr>
        <a:xfrm>
          <a:off x="3914670" y="46620165"/>
          <a:ext cx="2550140" cy="6944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２５百万円</a:t>
          </a:r>
          <a:endParaRPr kumimoji="1" lang="en-US" altLang="ja-JP" sz="1100"/>
        </a:p>
      </xdr:txBody>
    </xdr:sp>
    <xdr:clientData/>
  </xdr:twoCellAnchor>
  <xdr:twoCellAnchor>
    <xdr:from>
      <xdr:col>19</xdr:col>
      <xdr:colOff>125605</xdr:colOff>
      <xdr:row>751</xdr:row>
      <xdr:rowOff>52335</xdr:rowOff>
    </xdr:from>
    <xdr:to>
      <xdr:col>32</xdr:col>
      <xdr:colOff>143607</xdr:colOff>
      <xdr:row>752</xdr:row>
      <xdr:rowOff>5336</xdr:rowOff>
    </xdr:to>
    <xdr:sp macro="" textlink="">
      <xdr:nvSpPr>
        <xdr:cNvPr id="3" name="大かっこ 2"/>
        <xdr:cNvSpPr/>
      </xdr:nvSpPr>
      <xdr:spPr>
        <a:xfrm>
          <a:off x="3904204" y="47342390"/>
          <a:ext cx="2603359" cy="308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26</xdr:col>
      <xdr:colOff>0</xdr:colOff>
      <xdr:row>752</xdr:row>
      <xdr:rowOff>52336</xdr:rowOff>
    </xdr:from>
    <xdr:to>
      <xdr:col>26</xdr:col>
      <xdr:colOff>8986</xdr:colOff>
      <xdr:row>753</xdr:row>
      <xdr:rowOff>276452</xdr:rowOff>
    </xdr:to>
    <xdr:cxnSp macro="">
      <xdr:nvCxnSpPr>
        <xdr:cNvPr id="4" name="直線矢印コネクタ 3"/>
        <xdr:cNvCxnSpPr/>
      </xdr:nvCxnSpPr>
      <xdr:spPr>
        <a:xfrm flipH="1">
          <a:off x="5170714" y="47698270"/>
          <a:ext cx="8986" cy="57999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20934</xdr:colOff>
      <xdr:row>754</xdr:row>
      <xdr:rowOff>10467</xdr:rowOff>
    </xdr:from>
    <xdr:to>
      <xdr:col>32</xdr:col>
      <xdr:colOff>117346</xdr:colOff>
      <xdr:row>756</xdr:row>
      <xdr:rowOff>96556</xdr:rowOff>
    </xdr:to>
    <xdr:sp macro="" textlink="">
      <xdr:nvSpPr>
        <xdr:cNvPr id="5" name="正方形/長方形 4"/>
        <xdr:cNvSpPr/>
      </xdr:nvSpPr>
      <xdr:spPr>
        <a:xfrm>
          <a:off x="3998407" y="48368159"/>
          <a:ext cx="2482895" cy="7978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．一般財団法人女性労働協会　　　</a:t>
          </a:r>
          <a:endParaRPr kumimoji="1" lang="en-US" altLang="ja-JP" sz="1100"/>
        </a:p>
        <a:p>
          <a:pPr algn="ctr"/>
          <a:r>
            <a:rPr kumimoji="1" lang="ja-JP" altLang="en-US" sz="1100"/>
            <a:t>２５百万円</a:t>
          </a:r>
          <a:endParaRPr kumimoji="1" lang="en-US" altLang="ja-JP" sz="1100"/>
        </a:p>
      </xdr:txBody>
    </xdr:sp>
    <xdr:clientData/>
  </xdr:twoCellAnchor>
  <xdr:twoCellAnchor>
    <xdr:from>
      <xdr:col>26</xdr:col>
      <xdr:colOff>167472</xdr:colOff>
      <xdr:row>753</xdr:row>
      <xdr:rowOff>62802</xdr:rowOff>
    </xdr:from>
    <xdr:to>
      <xdr:col>38</xdr:col>
      <xdr:colOff>12470</xdr:colOff>
      <xdr:row>753</xdr:row>
      <xdr:rowOff>321285</xdr:rowOff>
    </xdr:to>
    <xdr:sp macro="" textlink="">
      <xdr:nvSpPr>
        <xdr:cNvPr id="6" name="テキスト ボックス 5"/>
        <xdr:cNvSpPr txBox="1"/>
      </xdr:nvSpPr>
      <xdr:spPr>
        <a:xfrm>
          <a:off x="5338186" y="48064615"/>
          <a:ext cx="2231482"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83736</xdr:colOff>
      <xdr:row>756</xdr:row>
      <xdr:rowOff>94204</xdr:rowOff>
    </xdr:from>
    <xdr:to>
      <xdr:col>34</xdr:col>
      <xdr:colOff>59292</xdr:colOff>
      <xdr:row>757</xdr:row>
      <xdr:rowOff>47205</xdr:rowOff>
    </xdr:to>
    <xdr:sp macro="" textlink="">
      <xdr:nvSpPr>
        <xdr:cNvPr id="8" name="大かっこ 7"/>
        <xdr:cNvSpPr/>
      </xdr:nvSpPr>
      <xdr:spPr>
        <a:xfrm>
          <a:off x="3663461" y="49163655"/>
          <a:ext cx="3157534" cy="308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母性健康管理に関する情報提供、周知・啓発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0" zoomScaleNormal="75" zoomScaleSheetLayoutView="80" zoomScalePageLayoutView="85" workbookViewId="0">
      <selection activeCell="N721" sqref="N721:A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325</v>
      </c>
      <c r="AJ2" s="924" t="s">
        <v>658</v>
      </c>
      <c r="AK2" s="924"/>
      <c r="AL2" s="924"/>
      <c r="AM2" s="924"/>
      <c r="AN2" s="83" t="s">
        <v>325</v>
      </c>
      <c r="AO2" s="924">
        <v>20</v>
      </c>
      <c r="AP2" s="924"/>
      <c r="AQ2" s="924"/>
      <c r="AR2" s="84" t="s">
        <v>628</v>
      </c>
      <c r="AS2" s="930">
        <v>488</v>
      </c>
      <c r="AT2" s="930"/>
      <c r="AU2" s="930"/>
      <c r="AV2" s="83" t="str">
        <f>IF(AW2="","","-")</f>
        <v/>
      </c>
      <c r="AW2" s="890"/>
      <c r="AX2" s="890"/>
    </row>
    <row r="3" spans="1:50" ht="21" customHeight="1" thickBot="1" x14ac:dyDescent="0.2">
      <c r="A3" s="846" t="s">
        <v>621</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15">
      <c r="A4" s="686" t="s">
        <v>25</v>
      </c>
      <c r="B4" s="687"/>
      <c r="C4" s="687"/>
      <c r="D4" s="687"/>
      <c r="E4" s="687"/>
      <c r="F4" s="687"/>
      <c r="G4" s="664" t="s">
        <v>630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631</v>
      </c>
      <c r="AF4" s="670"/>
      <c r="AG4" s="670"/>
      <c r="AH4" s="670"/>
      <c r="AI4" s="670"/>
      <c r="AJ4" s="670"/>
      <c r="AK4" s="670"/>
      <c r="AL4" s="670"/>
      <c r="AM4" s="670"/>
      <c r="AN4" s="670"/>
      <c r="AO4" s="670"/>
      <c r="AP4" s="671"/>
      <c r="AQ4" s="672" t="s">
        <v>2</v>
      </c>
      <c r="AR4" s="667"/>
      <c r="AS4" s="667"/>
      <c r="AT4" s="667"/>
      <c r="AU4" s="667"/>
      <c r="AV4" s="667"/>
      <c r="AW4" s="667"/>
      <c r="AX4" s="673"/>
    </row>
    <row r="5" spans="1:50" ht="44.25" customHeight="1" x14ac:dyDescent="0.15">
      <c r="A5" s="674" t="s">
        <v>66</v>
      </c>
      <c r="B5" s="675"/>
      <c r="C5" s="675"/>
      <c r="D5" s="675"/>
      <c r="E5" s="675"/>
      <c r="F5" s="676"/>
      <c r="G5" s="818" t="s">
        <v>633</v>
      </c>
      <c r="H5" s="819"/>
      <c r="I5" s="819"/>
      <c r="J5" s="819"/>
      <c r="K5" s="819"/>
      <c r="L5" s="819"/>
      <c r="M5" s="820" t="s">
        <v>65</v>
      </c>
      <c r="N5" s="821"/>
      <c r="O5" s="821"/>
      <c r="P5" s="821"/>
      <c r="Q5" s="821"/>
      <c r="R5" s="822"/>
      <c r="S5" s="823" t="s">
        <v>634</v>
      </c>
      <c r="T5" s="819"/>
      <c r="U5" s="819"/>
      <c r="V5" s="819"/>
      <c r="W5" s="819"/>
      <c r="X5" s="824"/>
      <c r="Y5" s="680" t="s">
        <v>3</v>
      </c>
      <c r="Z5" s="526"/>
      <c r="AA5" s="526"/>
      <c r="AB5" s="526"/>
      <c r="AC5" s="526"/>
      <c r="AD5" s="527"/>
      <c r="AE5" s="681" t="s">
        <v>635</v>
      </c>
      <c r="AF5" s="681"/>
      <c r="AG5" s="681"/>
      <c r="AH5" s="681"/>
      <c r="AI5" s="681"/>
      <c r="AJ5" s="681"/>
      <c r="AK5" s="681"/>
      <c r="AL5" s="681"/>
      <c r="AM5" s="681"/>
      <c r="AN5" s="681"/>
      <c r="AO5" s="681"/>
      <c r="AP5" s="682"/>
      <c r="AQ5" s="683" t="s">
        <v>632</v>
      </c>
      <c r="AR5" s="684"/>
      <c r="AS5" s="684"/>
      <c r="AT5" s="684"/>
      <c r="AU5" s="684"/>
      <c r="AV5" s="684"/>
      <c r="AW5" s="684"/>
      <c r="AX5" s="685"/>
    </row>
    <row r="6" spans="1:50" ht="32.25" customHeight="1" x14ac:dyDescent="0.15">
      <c r="A6" s="688" t="s">
        <v>4</v>
      </c>
      <c r="B6" s="689"/>
      <c r="C6" s="689"/>
      <c r="D6" s="689"/>
      <c r="E6" s="689"/>
      <c r="F6" s="689"/>
      <c r="G6" s="373" t="str">
        <f>入力規則等!F39</f>
        <v>労働保険特別会計労災勘定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83.25" customHeight="1" x14ac:dyDescent="0.15">
      <c r="A7" s="478" t="s">
        <v>22</v>
      </c>
      <c r="B7" s="479"/>
      <c r="C7" s="479"/>
      <c r="D7" s="479"/>
      <c r="E7" s="479"/>
      <c r="F7" s="480"/>
      <c r="G7" s="481" t="s">
        <v>636</v>
      </c>
      <c r="H7" s="482"/>
      <c r="I7" s="482"/>
      <c r="J7" s="482"/>
      <c r="K7" s="482"/>
      <c r="L7" s="482"/>
      <c r="M7" s="482"/>
      <c r="N7" s="482"/>
      <c r="O7" s="482"/>
      <c r="P7" s="482"/>
      <c r="Q7" s="482"/>
      <c r="R7" s="482"/>
      <c r="S7" s="482"/>
      <c r="T7" s="482"/>
      <c r="U7" s="482"/>
      <c r="V7" s="482"/>
      <c r="W7" s="482"/>
      <c r="X7" s="483"/>
      <c r="Y7" s="902" t="s">
        <v>308</v>
      </c>
      <c r="Z7" s="423"/>
      <c r="AA7" s="423"/>
      <c r="AB7" s="423"/>
      <c r="AC7" s="423"/>
      <c r="AD7" s="903"/>
      <c r="AE7" s="891" t="s">
        <v>659</v>
      </c>
      <c r="AF7" s="892"/>
      <c r="AG7" s="892"/>
      <c r="AH7" s="892"/>
      <c r="AI7" s="892"/>
      <c r="AJ7" s="892"/>
      <c r="AK7" s="892"/>
      <c r="AL7" s="892"/>
      <c r="AM7" s="892"/>
      <c r="AN7" s="892"/>
      <c r="AO7" s="892"/>
      <c r="AP7" s="892"/>
      <c r="AQ7" s="892"/>
      <c r="AR7" s="892"/>
      <c r="AS7" s="892"/>
      <c r="AT7" s="892"/>
      <c r="AU7" s="892"/>
      <c r="AV7" s="892"/>
      <c r="AW7" s="892"/>
      <c r="AX7" s="893"/>
    </row>
    <row r="8" spans="1:50" ht="33" customHeight="1" x14ac:dyDescent="0.15">
      <c r="A8" s="478" t="s">
        <v>208</v>
      </c>
      <c r="B8" s="479"/>
      <c r="C8" s="479"/>
      <c r="D8" s="479"/>
      <c r="E8" s="479"/>
      <c r="F8" s="480"/>
      <c r="G8" s="925" t="str">
        <f>入力規則等!A27</f>
        <v>少子化社会対策、男女共同参画</v>
      </c>
      <c r="H8" s="702"/>
      <c r="I8" s="702"/>
      <c r="J8" s="702"/>
      <c r="K8" s="702"/>
      <c r="L8" s="702"/>
      <c r="M8" s="702"/>
      <c r="N8" s="702"/>
      <c r="O8" s="702"/>
      <c r="P8" s="702"/>
      <c r="Q8" s="702"/>
      <c r="R8" s="702"/>
      <c r="S8" s="702"/>
      <c r="T8" s="702"/>
      <c r="U8" s="702"/>
      <c r="V8" s="702"/>
      <c r="W8" s="702"/>
      <c r="X8" s="926"/>
      <c r="Y8" s="825" t="s">
        <v>209</v>
      </c>
      <c r="Z8" s="826"/>
      <c r="AA8" s="826"/>
      <c r="AB8" s="826"/>
      <c r="AC8" s="826"/>
      <c r="AD8" s="827"/>
      <c r="AE8" s="701" t="str">
        <f>入力規則等!K13</f>
        <v>社会保障</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28" t="s">
        <v>23</v>
      </c>
      <c r="B9" s="829"/>
      <c r="C9" s="829"/>
      <c r="D9" s="829"/>
      <c r="E9" s="829"/>
      <c r="F9" s="829"/>
      <c r="G9" s="830" t="s">
        <v>637</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62.25" customHeight="1" x14ac:dyDescent="0.15">
      <c r="A10" s="642" t="s">
        <v>29</v>
      </c>
      <c r="B10" s="643"/>
      <c r="C10" s="643"/>
      <c r="D10" s="643"/>
      <c r="E10" s="643"/>
      <c r="F10" s="643"/>
      <c r="G10" s="736" t="s">
        <v>682</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36" customHeight="1" x14ac:dyDescent="0.15">
      <c r="A11" s="642" t="s">
        <v>5</v>
      </c>
      <c r="B11" s="643"/>
      <c r="C11" s="643"/>
      <c r="D11" s="643"/>
      <c r="E11" s="643"/>
      <c r="F11" s="64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43" t="s">
        <v>24</v>
      </c>
      <c r="B12" s="944"/>
      <c r="C12" s="944"/>
      <c r="D12" s="944"/>
      <c r="E12" s="944"/>
      <c r="F12" s="945"/>
      <c r="G12" s="742"/>
      <c r="H12" s="743"/>
      <c r="I12" s="743"/>
      <c r="J12" s="743"/>
      <c r="K12" s="743"/>
      <c r="L12" s="743"/>
      <c r="M12" s="743"/>
      <c r="N12" s="743"/>
      <c r="O12" s="743"/>
      <c r="P12" s="430" t="s">
        <v>309</v>
      </c>
      <c r="Q12" s="425"/>
      <c r="R12" s="425"/>
      <c r="S12" s="425"/>
      <c r="T12" s="425"/>
      <c r="U12" s="425"/>
      <c r="V12" s="426"/>
      <c r="W12" s="430" t="s">
        <v>331</v>
      </c>
      <c r="X12" s="425"/>
      <c r="Y12" s="425"/>
      <c r="Z12" s="425"/>
      <c r="AA12" s="425"/>
      <c r="AB12" s="425"/>
      <c r="AC12" s="426"/>
      <c r="AD12" s="430" t="s">
        <v>618</v>
      </c>
      <c r="AE12" s="425"/>
      <c r="AF12" s="425"/>
      <c r="AG12" s="425"/>
      <c r="AH12" s="425"/>
      <c r="AI12" s="425"/>
      <c r="AJ12" s="426"/>
      <c r="AK12" s="430" t="s">
        <v>622</v>
      </c>
      <c r="AL12" s="425"/>
      <c r="AM12" s="425"/>
      <c r="AN12" s="425"/>
      <c r="AO12" s="425"/>
      <c r="AP12" s="425"/>
      <c r="AQ12" s="426"/>
      <c r="AR12" s="430" t="s">
        <v>623</v>
      </c>
      <c r="AS12" s="425"/>
      <c r="AT12" s="425"/>
      <c r="AU12" s="425"/>
      <c r="AV12" s="425"/>
      <c r="AW12" s="425"/>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34</v>
      </c>
      <c r="Q13" s="640"/>
      <c r="R13" s="640"/>
      <c r="S13" s="640"/>
      <c r="T13" s="640"/>
      <c r="U13" s="640"/>
      <c r="V13" s="641"/>
      <c r="W13" s="639">
        <v>35</v>
      </c>
      <c r="X13" s="640"/>
      <c r="Y13" s="640"/>
      <c r="Z13" s="640"/>
      <c r="AA13" s="640"/>
      <c r="AB13" s="640"/>
      <c r="AC13" s="641"/>
      <c r="AD13" s="639">
        <v>35</v>
      </c>
      <c r="AE13" s="640"/>
      <c r="AF13" s="640"/>
      <c r="AG13" s="640"/>
      <c r="AH13" s="640"/>
      <c r="AI13" s="640"/>
      <c r="AJ13" s="641"/>
      <c r="AK13" s="639">
        <v>45</v>
      </c>
      <c r="AL13" s="640"/>
      <c r="AM13" s="640"/>
      <c r="AN13" s="640"/>
      <c r="AO13" s="640"/>
      <c r="AP13" s="640"/>
      <c r="AQ13" s="641"/>
      <c r="AR13" s="899">
        <v>56</v>
      </c>
      <c r="AS13" s="900"/>
      <c r="AT13" s="900"/>
      <c r="AU13" s="900"/>
      <c r="AV13" s="900"/>
      <c r="AW13" s="900"/>
      <c r="AX13" s="901"/>
    </row>
    <row r="14" spans="1:50" ht="21" customHeight="1" x14ac:dyDescent="0.15">
      <c r="A14" s="596"/>
      <c r="B14" s="597"/>
      <c r="C14" s="597"/>
      <c r="D14" s="597"/>
      <c r="E14" s="597"/>
      <c r="F14" s="598"/>
      <c r="G14" s="707"/>
      <c r="H14" s="708"/>
      <c r="I14" s="693" t="s">
        <v>8</v>
      </c>
      <c r="J14" s="744"/>
      <c r="K14" s="744"/>
      <c r="L14" s="744"/>
      <c r="M14" s="744"/>
      <c r="N14" s="744"/>
      <c r="O14" s="745"/>
      <c r="P14" s="639" t="s">
        <v>638</v>
      </c>
      <c r="Q14" s="640"/>
      <c r="R14" s="640"/>
      <c r="S14" s="640"/>
      <c r="T14" s="640"/>
      <c r="U14" s="640"/>
      <c r="V14" s="641"/>
      <c r="W14" s="639" t="s">
        <v>638</v>
      </c>
      <c r="X14" s="640"/>
      <c r="Y14" s="640"/>
      <c r="Z14" s="640"/>
      <c r="AA14" s="640"/>
      <c r="AB14" s="640"/>
      <c r="AC14" s="641"/>
      <c r="AD14" s="639" t="s">
        <v>638</v>
      </c>
      <c r="AE14" s="640"/>
      <c r="AF14" s="640"/>
      <c r="AG14" s="640"/>
      <c r="AH14" s="640"/>
      <c r="AI14" s="640"/>
      <c r="AJ14" s="641"/>
      <c r="AK14" s="639" t="s">
        <v>638</v>
      </c>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638</v>
      </c>
      <c r="Q15" s="640"/>
      <c r="R15" s="640"/>
      <c r="S15" s="640"/>
      <c r="T15" s="640"/>
      <c r="U15" s="640"/>
      <c r="V15" s="641"/>
      <c r="W15" s="639" t="s">
        <v>638</v>
      </c>
      <c r="X15" s="640"/>
      <c r="Y15" s="640"/>
      <c r="Z15" s="640"/>
      <c r="AA15" s="640"/>
      <c r="AB15" s="640"/>
      <c r="AC15" s="641"/>
      <c r="AD15" s="639" t="s">
        <v>638</v>
      </c>
      <c r="AE15" s="640"/>
      <c r="AF15" s="640"/>
      <c r="AG15" s="640"/>
      <c r="AH15" s="640"/>
      <c r="AI15" s="640"/>
      <c r="AJ15" s="641"/>
      <c r="AK15" s="639" t="s">
        <v>638</v>
      </c>
      <c r="AL15" s="640"/>
      <c r="AM15" s="640"/>
      <c r="AN15" s="640"/>
      <c r="AO15" s="640"/>
      <c r="AP15" s="640"/>
      <c r="AQ15" s="641"/>
      <c r="AR15" s="639" t="s">
        <v>700</v>
      </c>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t="s">
        <v>638</v>
      </c>
      <c r="Q16" s="640"/>
      <c r="R16" s="640"/>
      <c r="S16" s="640"/>
      <c r="T16" s="640"/>
      <c r="U16" s="640"/>
      <c r="V16" s="641"/>
      <c r="W16" s="639" t="s">
        <v>638</v>
      </c>
      <c r="X16" s="640"/>
      <c r="Y16" s="640"/>
      <c r="Z16" s="640"/>
      <c r="AA16" s="640"/>
      <c r="AB16" s="640"/>
      <c r="AC16" s="641"/>
      <c r="AD16" s="639" t="s">
        <v>638</v>
      </c>
      <c r="AE16" s="640"/>
      <c r="AF16" s="640"/>
      <c r="AG16" s="640"/>
      <c r="AH16" s="640"/>
      <c r="AI16" s="640"/>
      <c r="AJ16" s="641"/>
      <c r="AK16" s="639" t="s">
        <v>638</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638</v>
      </c>
      <c r="Q17" s="640"/>
      <c r="R17" s="640"/>
      <c r="S17" s="640"/>
      <c r="T17" s="640"/>
      <c r="U17" s="640"/>
      <c r="V17" s="641"/>
      <c r="W17" s="639" t="s">
        <v>638</v>
      </c>
      <c r="X17" s="640"/>
      <c r="Y17" s="640"/>
      <c r="Z17" s="640"/>
      <c r="AA17" s="640"/>
      <c r="AB17" s="640"/>
      <c r="AC17" s="641"/>
      <c r="AD17" s="639">
        <v>-4</v>
      </c>
      <c r="AE17" s="640"/>
      <c r="AF17" s="640"/>
      <c r="AG17" s="640"/>
      <c r="AH17" s="640"/>
      <c r="AI17" s="640"/>
      <c r="AJ17" s="641"/>
      <c r="AK17" s="639" t="s">
        <v>638</v>
      </c>
      <c r="AL17" s="640"/>
      <c r="AM17" s="640"/>
      <c r="AN17" s="640"/>
      <c r="AO17" s="640"/>
      <c r="AP17" s="640"/>
      <c r="AQ17" s="641"/>
      <c r="AR17" s="897"/>
      <c r="AS17" s="897"/>
      <c r="AT17" s="897"/>
      <c r="AU17" s="897"/>
      <c r="AV17" s="897"/>
      <c r="AW17" s="897"/>
      <c r="AX17" s="898"/>
    </row>
    <row r="18" spans="1:50" ht="24.75" customHeight="1" x14ac:dyDescent="0.15">
      <c r="A18" s="596"/>
      <c r="B18" s="597"/>
      <c r="C18" s="597"/>
      <c r="D18" s="597"/>
      <c r="E18" s="597"/>
      <c r="F18" s="598"/>
      <c r="G18" s="709"/>
      <c r="H18" s="710"/>
      <c r="I18" s="698" t="s">
        <v>20</v>
      </c>
      <c r="J18" s="699"/>
      <c r="K18" s="699"/>
      <c r="L18" s="699"/>
      <c r="M18" s="699"/>
      <c r="N18" s="699"/>
      <c r="O18" s="700"/>
      <c r="P18" s="857">
        <f>SUM(P13:V17)</f>
        <v>34</v>
      </c>
      <c r="Q18" s="858"/>
      <c r="R18" s="858"/>
      <c r="S18" s="858"/>
      <c r="T18" s="858"/>
      <c r="U18" s="858"/>
      <c r="V18" s="859"/>
      <c r="W18" s="857">
        <f>SUM(W13:AC17)</f>
        <v>35</v>
      </c>
      <c r="X18" s="858"/>
      <c r="Y18" s="858"/>
      <c r="Z18" s="858"/>
      <c r="AA18" s="858"/>
      <c r="AB18" s="858"/>
      <c r="AC18" s="859"/>
      <c r="AD18" s="857">
        <f>SUM(AD13:AJ17)</f>
        <v>31</v>
      </c>
      <c r="AE18" s="858"/>
      <c r="AF18" s="858"/>
      <c r="AG18" s="858"/>
      <c r="AH18" s="858"/>
      <c r="AI18" s="858"/>
      <c r="AJ18" s="859"/>
      <c r="AK18" s="857">
        <f>SUM(AK13:AQ17)</f>
        <v>45</v>
      </c>
      <c r="AL18" s="858"/>
      <c r="AM18" s="858"/>
      <c r="AN18" s="858"/>
      <c r="AO18" s="858"/>
      <c r="AP18" s="858"/>
      <c r="AQ18" s="859"/>
      <c r="AR18" s="857">
        <f>SUM(AR13:AX17)</f>
        <v>56</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39">
        <v>30</v>
      </c>
      <c r="Q19" s="640"/>
      <c r="R19" s="640"/>
      <c r="S19" s="640"/>
      <c r="T19" s="640"/>
      <c r="U19" s="640"/>
      <c r="V19" s="641"/>
      <c r="W19" s="639">
        <v>32</v>
      </c>
      <c r="X19" s="640"/>
      <c r="Y19" s="640"/>
      <c r="Z19" s="640"/>
      <c r="AA19" s="640"/>
      <c r="AB19" s="640"/>
      <c r="AC19" s="641"/>
      <c r="AD19" s="639">
        <v>25</v>
      </c>
      <c r="AE19" s="640"/>
      <c r="AF19" s="640"/>
      <c r="AG19" s="640"/>
      <c r="AH19" s="640"/>
      <c r="AI19" s="640"/>
      <c r="AJ19" s="641"/>
      <c r="AK19" s="308"/>
      <c r="AL19" s="308"/>
      <c r="AM19" s="308"/>
      <c r="AN19" s="308"/>
      <c r="AO19" s="308"/>
      <c r="AP19" s="308"/>
      <c r="AQ19" s="308"/>
      <c r="AR19" s="308"/>
      <c r="AS19" s="308"/>
      <c r="AT19" s="308"/>
      <c r="AU19" s="308"/>
      <c r="AV19" s="308"/>
      <c r="AW19" s="308"/>
      <c r="AX19" s="310"/>
    </row>
    <row r="20" spans="1:50" ht="24.75" customHeight="1" x14ac:dyDescent="0.15">
      <c r="A20" s="596"/>
      <c r="B20" s="597"/>
      <c r="C20" s="597"/>
      <c r="D20" s="597"/>
      <c r="E20" s="597"/>
      <c r="F20" s="598"/>
      <c r="G20" s="855" t="s">
        <v>10</v>
      </c>
      <c r="H20" s="856"/>
      <c r="I20" s="856"/>
      <c r="J20" s="856"/>
      <c r="K20" s="856"/>
      <c r="L20" s="856"/>
      <c r="M20" s="856"/>
      <c r="N20" s="856"/>
      <c r="O20" s="856"/>
      <c r="P20" s="301">
        <f>IF(P18=0, "-", SUM(P19)/P18)</f>
        <v>0.88235294117647056</v>
      </c>
      <c r="Q20" s="301"/>
      <c r="R20" s="301"/>
      <c r="S20" s="301"/>
      <c r="T20" s="301"/>
      <c r="U20" s="301"/>
      <c r="V20" s="301"/>
      <c r="W20" s="301">
        <f t="shared" ref="W20" si="0">IF(W18=0, "-", SUM(W19)/W18)</f>
        <v>0.91428571428571426</v>
      </c>
      <c r="X20" s="301"/>
      <c r="Y20" s="301"/>
      <c r="Z20" s="301"/>
      <c r="AA20" s="301"/>
      <c r="AB20" s="301"/>
      <c r="AC20" s="301"/>
      <c r="AD20" s="301">
        <f t="shared" ref="AD20" si="1">IF(AD18=0, "-", SUM(AD19)/AD18)</f>
        <v>0.80645161290322576</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28"/>
      <c r="B21" s="829"/>
      <c r="C21" s="829"/>
      <c r="D21" s="829"/>
      <c r="E21" s="829"/>
      <c r="F21" s="946"/>
      <c r="G21" s="299" t="s">
        <v>274</v>
      </c>
      <c r="H21" s="300"/>
      <c r="I21" s="300"/>
      <c r="J21" s="300"/>
      <c r="K21" s="300"/>
      <c r="L21" s="300"/>
      <c r="M21" s="300"/>
      <c r="N21" s="300"/>
      <c r="O21" s="300"/>
      <c r="P21" s="301">
        <f>IF(P19=0, "-", SUM(P19)/SUM(P13,P14))</f>
        <v>0.88235294117647056</v>
      </c>
      <c r="Q21" s="301"/>
      <c r="R21" s="301"/>
      <c r="S21" s="301"/>
      <c r="T21" s="301"/>
      <c r="U21" s="301"/>
      <c r="V21" s="301"/>
      <c r="W21" s="301">
        <f t="shared" ref="W21" si="2">IF(W19=0, "-", SUM(W19)/SUM(W13,W14))</f>
        <v>0.91428571428571426</v>
      </c>
      <c r="X21" s="301"/>
      <c r="Y21" s="301"/>
      <c r="Z21" s="301"/>
      <c r="AA21" s="301"/>
      <c r="AB21" s="301"/>
      <c r="AC21" s="301"/>
      <c r="AD21" s="301">
        <f t="shared" ref="AD21" si="3">IF(AD19=0, "-", SUM(AD19)/SUM(AD13,AD14))</f>
        <v>0.7142857142857143</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2" t="s">
        <v>626</v>
      </c>
      <c r="B22" s="953"/>
      <c r="C22" s="953"/>
      <c r="D22" s="953"/>
      <c r="E22" s="953"/>
      <c r="F22" s="954"/>
      <c r="G22" s="948" t="s">
        <v>254</v>
      </c>
      <c r="H22" s="207"/>
      <c r="I22" s="207"/>
      <c r="J22" s="207"/>
      <c r="K22" s="207"/>
      <c r="L22" s="207"/>
      <c r="M22" s="207"/>
      <c r="N22" s="207"/>
      <c r="O22" s="208"/>
      <c r="P22" s="913" t="s">
        <v>624</v>
      </c>
      <c r="Q22" s="207"/>
      <c r="R22" s="207"/>
      <c r="S22" s="207"/>
      <c r="T22" s="207"/>
      <c r="U22" s="207"/>
      <c r="V22" s="208"/>
      <c r="W22" s="913" t="s">
        <v>625</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9.25" customHeight="1" x14ac:dyDescent="0.15">
      <c r="A23" s="955"/>
      <c r="B23" s="956"/>
      <c r="C23" s="956"/>
      <c r="D23" s="956"/>
      <c r="E23" s="956"/>
      <c r="F23" s="957"/>
      <c r="G23" s="949" t="s">
        <v>639</v>
      </c>
      <c r="H23" s="950"/>
      <c r="I23" s="950"/>
      <c r="J23" s="950"/>
      <c r="K23" s="950"/>
      <c r="L23" s="950"/>
      <c r="M23" s="950"/>
      <c r="N23" s="950"/>
      <c r="O23" s="951"/>
      <c r="P23" s="899">
        <v>45</v>
      </c>
      <c r="Q23" s="900"/>
      <c r="R23" s="900"/>
      <c r="S23" s="900"/>
      <c r="T23" s="900"/>
      <c r="U23" s="900"/>
      <c r="V23" s="914"/>
      <c r="W23" s="899">
        <v>56</v>
      </c>
      <c r="X23" s="900"/>
      <c r="Y23" s="900"/>
      <c r="Z23" s="900"/>
      <c r="AA23" s="900"/>
      <c r="AB23" s="900"/>
      <c r="AC23" s="914"/>
      <c r="AD23" s="962" t="s">
        <v>697</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39"/>
      <c r="Q24" s="640"/>
      <c r="R24" s="640"/>
      <c r="S24" s="640"/>
      <c r="T24" s="640"/>
      <c r="U24" s="640"/>
      <c r="V24" s="641"/>
      <c r="W24" s="639"/>
      <c r="X24" s="640"/>
      <c r="Y24" s="640"/>
      <c r="Z24" s="640"/>
      <c r="AA24" s="640"/>
      <c r="AB24" s="640"/>
      <c r="AC24" s="641"/>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39"/>
      <c r="Q25" s="640"/>
      <c r="R25" s="640"/>
      <c r="S25" s="640"/>
      <c r="T25" s="640"/>
      <c r="U25" s="640"/>
      <c r="V25" s="641"/>
      <c r="W25" s="639"/>
      <c r="X25" s="640"/>
      <c r="Y25" s="640"/>
      <c r="Z25" s="640"/>
      <c r="AA25" s="640"/>
      <c r="AB25" s="640"/>
      <c r="AC25" s="641"/>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39"/>
      <c r="Q26" s="640"/>
      <c r="R26" s="640"/>
      <c r="S26" s="640"/>
      <c r="T26" s="640"/>
      <c r="U26" s="640"/>
      <c r="V26" s="641"/>
      <c r="W26" s="639"/>
      <c r="X26" s="640"/>
      <c r="Y26" s="640"/>
      <c r="Z26" s="640"/>
      <c r="AA26" s="640"/>
      <c r="AB26" s="640"/>
      <c r="AC26" s="641"/>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39"/>
      <c r="Q27" s="640"/>
      <c r="R27" s="640"/>
      <c r="S27" s="640"/>
      <c r="T27" s="640"/>
      <c r="U27" s="640"/>
      <c r="V27" s="641"/>
      <c r="W27" s="639"/>
      <c r="X27" s="640"/>
      <c r="Y27" s="640"/>
      <c r="Z27" s="640"/>
      <c r="AA27" s="640"/>
      <c r="AB27" s="640"/>
      <c r="AC27" s="641"/>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39">
        <f>AK13</f>
        <v>45</v>
      </c>
      <c r="Q29" s="640"/>
      <c r="R29" s="640"/>
      <c r="S29" s="640"/>
      <c r="T29" s="640"/>
      <c r="U29" s="640"/>
      <c r="V29" s="641"/>
      <c r="W29" s="931">
        <f>AR13</f>
        <v>56</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309</v>
      </c>
      <c r="AF30" s="838"/>
      <c r="AG30" s="838"/>
      <c r="AH30" s="839"/>
      <c r="AI30" s="894" t="s">
        <v>331</v>
      </c>
      <c r="AJ30" s="894"/>
      <c r="AK30" s="894"/>
      <c r="AL30" s="837"/>
      <c r="AM30" s="894" t="s">
        <v>428</v>
      </c>
      <c r="AN30" s="894"/>
      <c r="AO30" s="894"/>
      <c r="AP30" s="837"/>
      <c r="AQ30" s="749" t="s">
        <v>184</v>
      </c>
      <c r="AR30" s="750"/>
      <c r="AS30" s="750"/>
      <c r="AT30" s="751"/>
      <c r="AU30" s="756" t="s">
        <v>133</v>
      </c>
      <c r="AV30" s="756"/>
      <c r="AW30" s="756"/>
      <c r="AX30" s="896"/>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895"/>
      <c r="AJ31" s="895"/>
      <c r="AK31" s="895"/>
      <c r="AL31" s="391"/>
      <c r="AM31" s="895"/>
      <c r="AN31" s="895"/>
      <c r="AO31" s="895"/>
      <c r="AP31" s="391"/>
      <c r="AQ31" s="235" t="s">
        <v>638</v>
      </c>
      <c r="AR31" s="186"/>
      <c r="AS31" s="121" t="s">
        <v>185</v>
      </c>
      <c r="AT31" s="122"/>
      <c r="AU31" s="185">
        <v>4</v>
      </c>
      <c r="AV31" s="185"/>
      <c r="AW31" s="376" t="s">
        <v>175</v>
      </c>
      <c r="AX31" s="377"/>
    </row>
    <row r="32" spans="1:50" ht="35.1" customHeight="1" x14ac:dyDescent="0.15">
      <c r="A32" s="381"/>
      <c r="B32" s="379"/>
      <c r="C32" s="379"/>
      <c r="D32" s="379"/>
      <c r="E32" s="379"/>
      <c r="F32" s="380"/>
      <c r="G32" s="547" t="s">
        <v>640</v>
      </c>
      <c r="H32" s="548"/>
      <c r="I32" s="548"/>
      <c r="J32" s="548"/>
      <c r="K32" s="548"/>
      <c r="L32" s="548"/>
      <c r="M32" s="548"/>
      <c r="N32" s="548"/>
      <c r="O32" s="549"/>
      <c r="P32" s="93" t="s">
        <v>641</v>
      </c>
      <c r="Q32" s="93"/>
      <c r="R32" s="93"/>
      <c r="S32" s="93"/>
      <c r="T32" s="93"/>
      <c r="U32" s="93"/>
      <c r="V32" s="93"/>
      <c r="W32" s="93"/>
      <c r="X32" s="94"/>
      <c r="Y32" s="454" t="s">
        <v>12</v>
      </c>
      <c r="Z32" s="514"/>
      <c r="AA32" s="515"/>
      <c r="AB32" s="444" t="s">
        <v>290</v>
      </c>
      <c r="AC32" s="444"/>
      <c r="AD32" s="444"/>
      <c r="AE32" s="203">
        <v>97.2</v>
      </c>
      <c r="AF32" s="204"/>
      <c r="AG32" s="204"/>
      <c r="AH32" s="204"/>
      <c r="AI32" s="203">
        <v>95.7</v>
      </c>
      <c r="AJ32" s="204"/>
      <c r="AK32" s="204"/>
      <c r="AL32" s="204"/>
      <c r="AM32" s="203">
        <v>94.4</v>
      </c>
      <c r="AN32" s="204"/>
      <c r="AO32" s="204"/>
      <c r="AP32" s="204"/>
      <c r="AQ32" s="320" t="s">
        <v>638</v>
      </c>
      <c r="AR32" s="193"/>
      <c r="AS32" s="193"/>
      <c r="AT32" s="321"/>
      <c r="AU32" s="204" t="s">
        <v>638</v>
      </c>
      <c r="AV32" s="204"/>
      <c r="AW32" s="204"/>
      <c r="AX32" s="206"/>
    </row>
    <row r="33" spans="1:51" ht="35.1"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290</v>
      </c>
      <c r="AC33" s="506"/>
      <c r="AD33" s="506"/>
      <c r="AE33" s="203">
        <v>90</v>
      </c>
      <c r="AF33" s="204"/>
      <c r="AG33" s="204"/>
      <c r="AH33" s="204"/>
      <c r="AI33" s="203">
        <v>90</v>
      </c>
      <c r="AJ33" s="204"/>
      <c r="AK33" s="204"/>
      <c r="AL33" s="204"/>
      <c r="AM33" s="203">
        <v>90</v>
      </c>
      <c r="AN33" s="204"/>
      <c r="AO33" s="204"/>
      <c r="AP33" s="204"/>
      <c r="AQ33" s="320" t="s">
        <v>638</v>
      </c>
      <c r="AR33" s="193"/>
      <c r="AS33" s="193"/>
      <c r="AT33" s="321"/>
      <c r="AU33" s="204">
        <v>92</v>
      </c>
      <c r="AV33" s="204"/>
      <c r="AW33" s="204"/>
      <c r="AX33" s="206"/>
    </row>
    <row r="34" spans="1:51" ht="35.1"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108</v>
      </c>
      <c r="AF34" s="204"/>
      <c r="AG34" s="204"/>
      <c r="AH34" s="204"/>
      <c r="AI34" s="203">
        <v>106.3</v>
      </c>
      <c r="AJ34" s="204"/>
      <c r="AK34" s="204"/>
      <c r="AL34" s="204"/>
      <c r="AM34" s="203">
        <v>104.9</v>
      </c>
      <c r="AN34" s="204"/>
      <c r="AO34" s="204"/>
      <c r="AP34" s="204"/>
      <c r="AQ34" s="320" t="s">
        <v>638</v>
      </c>
      <c r="AR34" s="193"/>
      <c r="AS34" s="193"/>
      <c r="AT34" s="321"/>
      <c r="AU34" s="204" t="s">
        <v>638</v>
      </c>
      <c r="AV34" s="204"/>
      <c r="AW34" s="204"/>
      <c r="AX34" s="206"/>
    </row>
    <row r="35" spans="1:51" ht="23.25" customHeight="1" x14ac:dyDescent="0.15">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2" t="s">
        <v>270</v>
      </c>
      <c r="B37" s="753"/>
      <c r="C37" s="753"/>
      <c r="D37" s="753"/>
      <c r="E37" s="753"/>
      <c r="F37" s="754"/>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309</v>
      </c>
      <c r="AF37" s="232"/>
      <c r="AG37" s="232"/>
      <c r="AH37" s="232"/>
      <c r="AI37" s="232" t="s">
        <v>331</v>
      </c>
      <c r="AJ37" s="232"/>
      <c r="AK37" s="232"/>
      <c r="AL37" s="232"/>
      <c r="AM37" s="232" t="s">
        <v>428</v>
      </c>
      <c r="AN37" s="232"/>
      <c r="AO37" s="232"/>
      <c r="AP37" s="232"/>
      <c r="AQ37" s="139" t="s">
        <v>184</v>
      </c>
      <c r="AR37" s="140"/>
      <c r="AS37" s="140"/>
      <c r="AT37" s="141"/>
      <c r="AU37" s="395" t="s">
        <v>133</v>
      </c>
      <c r="AV37" s="395"/>
      <c r="AW37" s="395"/>
      <c r="AX37" s="889"/>
      <c r="AY37">
        <f>COUNTA($G$39)</f>
        <v>0</v>
      </c>
    </row>
    <row r="38" spans="1:51" ht="18.75" hidden="1"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15">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2" t="s">
        <v>270</v>
      </c>
      <c r="B44" s="753"/>
      <c r="C44" s="753"/>
      <c r="D44" s="753"/>
      <c r="E44" s="753"/>
      <c r="F44" s="754"/>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309</v>
      </c>
      <c r="AF44" s="232"/>
      <c r="AG44" s="232"/>
      <c r="AH44" s="232"/>
      <c r="AI44" s="232" t="s">
        <v>331</v>
      </c>
      <c r="AJ44" s="232"/>
      <c r="AK44" s="232"/>
      <c r="AL44" s="232"/>
      <c r="AM44" s="232" t="s">
        <v>428</v>
      </c>
      <c r="AN44" s="232"/>
      <c r="AO44" s="232"/>
      <c r="AP44" s="232"/>
      <c r="AQ44" s="139" t="s">
        <v>184</v>
      </c>
      <c r="AR44" s="140"/>
      <c r="AS44" s="140"/>
      <c r="AT44" s="141"/>
      <c r="AU44" s="395" t="s">
        <v>133</v>
      </c>
      <c r="AV44" s="395"/>
      <c r="AW44" s="395"/>
      <c r="AX44" s="889"/>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309</v>
      </c>
      <c r="AF51" s="232"/>
      <c r="AG51" s="232"/>
      <c r="AH51" s="232"/>
      <c r="AI51" s="232" t="s">
        <v>331</v>
      </c>
      <c r="AJ51" s="232"/>
      <c r="AK51" s="232"/>
      <c r="AL51" s="232"/>
      <c r="AM51" s="232" t="s">
        <v>428</v>
      </c>
      <c r="AN51" s="232"/>
      <c r="AO51" s="232"/>
      <c r="AP51" s="232"/>
      <c r="AQ51" s="139" t="s">
        <v>184</v>
      </c>
      <c r="AR51" s="140"/>
      <c r="AS51" s="140"/>
      <c r="AT51" s="141"/>
      <c r="AU51" s="904" t="s">
        <v>133</v>
      </c>
      <c r="AV51" s="904"/>
      <c r="AW51" s="904"/>
      <c r="AX51" s="905"/>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309</v>
      </c>
      <c r="AF58" s="232"/>
      <c r="AG58" s="232"/>
      <c r="AH58" s="232"/>
      <c r="AI58" s="232" t="s">
        <v>331</v>
      </c>
      <c r="AJ58" s="232"/>
      <c r="AK58" s="232"/>
      <c r="AL58" s="232"/>
      <c r="AM58" s="232" t="s">
        <v>428</v>
      </c>
      <c r="AN58" s="232"/>
      <c r="AO58" s="232"/>
      <c r="AP58" s="232"/>
      <c r="AQ58" s="139" t="s">
        <v>184</v>
      </c>
      <c r="AR58" s="140"/>
      <c r="AS58" s="140"/>
      <c r="AT58" s="141"/>
      <c r="AU58" s="904" t="s">
        <v>133</v>
      </c>
      <c r="AV58" s="904"/>
      <c r="AW58" s="904"/>
      <c r="AX58" s="905"/>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c r="AF77" s="870"/>
      <c r="AG77" s="870"/>
      <c r="AH77" s="870"/>
      <c r="AI77" s="869"/>
      <c r="AJ77" s="870"/>
      <c r="AK77" s="870"/>
      <c r="AL77" s="870"/>
      <c r="AM77" s="869"/>
      <c r="AN77" s="870"/>
      <c r="AO77" s="870"/>
      <c r="AP77" s="870"/>
      <c r="AQ77" s="320"/>
      <c r="AR77" s="193"/>
      <c r="AS77" s="193"/>
      <c r="AT77" s="321"/>
      <c r="AU77" s="204"/>
      <c r="AV77" s="204"/>
      <c r="AW77" s="204"/>
      <c r="AX77" s="206"/>
      <c r="AY77">
        <f t="shared" si="9"/>
        <v>0</v>
      </c>
    </row>
    <row r="78" spans="1:51" ht="69.75" hidden="1" customHeight="1" x14ac:dyDescent="0.15">
      <c r="A78" s="313" t="s">
        <v>302</v>
      </c>
      <c r="B78" s="314"/>
      <c r="C78" s="314"/>
      <c r="D78" s="314"/>
      <c r="E78" s="311" t="s">
        <v>249</v>
      </c>
      <c r="F78" s="312"/>
      <c r="G78" s="45" t="s">
        <v>187</v>
      </c>
      <c r="H78" s="570"/>
      <c r="I78" s="571"/>
      <c r="J78" s="571"/>
      <c r="K78" s="571"/>
      <c r="L78" s="571"/>
      <c r="M78" s="571"/>
      <c r="N78" s="571"/>
      <c r="O78" s="572"/>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47"/>
      <c r="AY79">
        <f>COUNTIF($AR$79,"☑")</f>
        <v>0</v>
      </c>
    </row>
    <row r="80" spans="1:51" ht="18.75" hidden="1" customHeight="1" x14ac:dyDescent="0.15">
      <c r="A80" s="843"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619</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4"/>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4"/>
      <c r="B82" s="510"/>
      <c r="C82" s="408"/>
      <c r="D82" s="408"/>
      <c r="E82" s="408"/>
      <c r="F82" s="409"/>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22.5" hidden="1" customHeight="1" x14ac:dyDescent="0.15">
      <c r="A83" s="844"/>
      <c r="B83" s="510"/>
      <c r="C83" s="408"/>
      <c r="D83" s="408"/>
      <c r="E83" s="408"/>
      <c r="F83" s="409"/>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x14ac:dyDescent="0.15">
      <c r="A84" s="844"/>
      <c r="B84" s="511"/>
      <c r="C84" s="512"/>
      <c r="D84" s="512"/>
      <c r="E84" s="512"/>
      <c r="F84" s="513"/>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x14ac:dyDescent="0.15">
      <c r="A85" s="844"/>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309</v>
      </c>
      <c r="AF85" s="232"/>
      <c r="AG85" s="232"/>
      <c r="AH85" s="232"/>
      <c r="AI85" s="232" t="s">
        <v>331</v>
      </c>
      <c r="AJ85" s="232"/>
      <c r="AK85" s="232"/>
      <c r="AL85" s="232"/>
      <c r="AM85" s="232" t="s">
        <v>428</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4"/>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4"/>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4"/>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4"/>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4"/>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309</v>
      </c>
      <c r="AF90" s="232"/>
      <c r="AG90" s="232"/>
      <c r="AH90" s="232"/>
      <c r="AI90" s="232" t="s">
        <v>331</v>
      </c>
      <c r="AJ90" s="232"/>
      <c r="AK90" s="232"/>
      <c r="AL90" s="232"/>
      <c r="AM90" s="232" t="s">
        <v>428</v>
      </c>
      <c r="AN90" s="232"/>
      <c r="AO90" s="232"/>
      <c r="AP90" s="232"/>
      <c r="AQ90" s="143" t="s">
        <v>184</v>
      </c>
      <c r="AR90" s="118"/>
      <c r="AS90" s="118"/>
      <c r="AT90" s="119"/>
      <c r="AU90" s="516" t="s">
        <v>133</v>
      </c>
      <c r="AV90" s="516"/>
      <c r="AW90" s="516"/>
      <c r="AX90" s="517"/>
      <c r="AY90">
        <f>COUNTA($G$92)</f>
        <v>0</v>
      </c>
    </row>
    <row r="91" spans="1:60" ht="18.75" hidden="1" customHeight="1" x14ac:dyDescent="0.15">
      <c r="A91" s="844"/>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4"/>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4"/>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4"/>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309</v>
      </c>
      <c r="AF95" s="232"/>
      <c r="AG95" s="232"/>
      <c r="AH95" s="232"/>
      <c r="AI95" s="232" t="s">
        <v>331</v>
      </c>
      <c r="AJ95" s="232"/>
      <c r="AK95" s="232"/>
      <c r="AL95" s="232"/>
      <c r="AM95" s="232" t="s">
        <v>428</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4"/>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4"/>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4"/>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874" t="s">
        <v>13</v>
      </c>
      <c r="Z99" s="875"/>
      <c r="AA99" s="876"/>
      <c r="AB99" s="871" t="s">
        <v>14</v>
      </c>
      <c r="AC99" s="872"/>
      <c r="AD99" s="873"/>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3"/>
      <c r="Z100" s="834"/>
      <c r="AA100" s="835"/>
      <c r="AB100" s="464" t="s">
        <v>11</v>
      </c>
      <c r="AC100" s="464"/>
      <c r="AD100" s="464"/>
      <c r="AE100" s="522" t="s">
        <v>309</v>
      </c>
      <c r="AF100" s="523"/>
      <c r="AG100" s="523"/>
      <c r="AH100" s="524"/>
      <c r="AI100" s="522" t="s">
        <v>331</v>
      </c>
      <c r="AJ100" s="523"/>
      <c r="AK100" s="523"/>
      <c r="AL100" s="524"/>
      <c r="AM100" s="522" t="s">
        <v>428</v>
      </c>
      <c r="AN100" s="523"/>
      <c r="AO100" s="523"/>
      <c r="AP100" s="524"/>
      <c r="AQ100" s="302" t="s">
        <v>336</v>
      </c>
      <c r="AR100" s="303"/>
      <c r="AS100" s="303"/>
      <c r="AT100" s="304"/>
      <c r="AU100" s="302" t="s">
        <v>460</v>
      </c>
      <c r="AV100" s="303"/>
      <c r="AW100" s="303"/>
      <c r="AX100" s="305"/>
    </row>
    <row r="101" spans="1:60" ht="23.25" customHeight="1" x14ac:dyDescent="0.15">
      <c r="A101" s="402"/>
      <c r="B101" s="403"/>
      <c r="C101" s="403"/>
      <c r="D101" s="403"/>
      <c r="E101" s="403"/>
      <c r="F101" s="404"/>
      <c r="G101" s="93" t="s">
        <v>695</v>
      </c>
      <c r="H101" s="93"/>
      <c r="I101" s="93"/>
      <c r="J101" s="93"/>
      <c r="K101" s="93"/>
      <c r="L101" s="93"/>
      <c r="M101" s="93"/>
      <c r="N101" s="93"/>
      <c r="O101" s="93"/>
      <c r="P101" s="93"/>
      <c r="Q101" s="93"/>
      <c r="R101" s="93"/>
      <c r="S101" s="93"/>
      <c r="T101" s="93"/>
      <c r="U101" s="93"/>
      <c r="V101" s="93"/>
      <c r="W101" s="93"/>
      <c r="X101" s="94"/>
      <c r="Y101" s="525" t="s">
        <v>54</v>
      </c>
      <c r="Z101" s="526"/>
      <c r="AA101" s="527"/>
      <c r="AB101" s="444" t="s">
        <v>643</v>
      </c>
      <c r="AC101" s="444"/>
      <c r="AD101" s="444"/>
      <c r="AE101" s="267">
        <v>2738405</v>
      </c>
      <c r="AF101" s="267"/>
      <c r="AG101" s="267"/>
      <c r="AH101" s="267"/>
      <c r="AI101" s="267">
        <v>3351131</v>
      </c>
      <c r="AJ101" s="267"/>
      <c r="AK101" s="267"/>
      <c r="AL101" s="267"/>
      <c r="AM101" s="267">
        <v>5780649</v>
      </c>
      <c r="AN101" s="267"/>
      <c r="AO101" s="267"/>
      <c r="AP101" s="267"/>
      <c r="AQ101" s="267" t="s">
        <v>700</v>
      </c>
      <c r="AR101" s="267"/>
      <c r="AS101" s="267"/>
      <c r="AT101" s="267"/>
      <c r="AU101" s="203" t="s">
        <v>700</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643</v>
      </c>
      <c r="AC102" s="444"/>
      <c r="AD102" s="444"/>
      <c r="AE102" s="267">
        <v>2000000</v>
      </c>
      <c r="AF102" s="267"/>
      <c r="AG102" s="267"/>
      <c r="AH102" s="267"/>
      <c r="AI102" s="267">
        <v>2250000</v>
      </c>
      <c r="AJ102" s="267"/>
      <c r="AK102" s="267"/>
      <c r="AL102" s="267"/>
      <c r="AM102" s="267">
        <v>2500000</v>
      </c>
      <c r="AN102" s="267"/>
      <c r="AO102" s="267"/>
      <c r="AP102" s="267"/>
      <c r="AQ102" s="267">
        <v>3000000</v>
      </c>
      <c r="AR102" s="267"/>
      <c r="AS102" s="267"/>
      <c r="AT102" s="267"/>
      <c r="AU102" s="267">
        <v>3000000</v>
      </c>
      <c r="AV102" s="267"/>
      <c r="AW102" s="267"/>
      <c r="AX102" s="267"/>
    </row>
    <row r="103" spans="1:60" ht="31.5" hidden="1"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309</v>
      </c>
      <c r="AF115" s="232"/>
      <c r="AG115" s="232"/>
      <c r="AH115" s="232"/>
      <c r="AI115" s="232" t="s">
        <v>331</v>
      </c>
      <c r="AJ115" s="232"/>
      <c r="AK115" s="232"/>
      <c r="AL115" s="232"/>
      <c r="AM115" s="232" t="s">
        <v>428</v>
      </c>
      <c r="AN115" s="232"/>
      <c r="AO115" s="232"/>
      <c r="AP115" s="232"/>
      <c r="AQ115" s="573" t="s">
        <v>461</v>
      </c>
      <c r="AR115" s="574"/>
      <c r="AS115" s="574"/>
      <c r="AT115" s="574"/>
      <c r="AU115" s="574"/>
      <c r="AV115" s="574"/>
      <c r="AW115" s="574"/>
      <c r="AX115" s="575"/>
    </row>
    <row r="116" spans="1:51" ht="23.25" customHeight="1" x14ac:dyDescent="0.15">
      <c r="A116" s="419"/>
      <c r="B116" s="420"/>
      <c r="C116" s="420"/>
      <c r="D116" s="420"/>
      <c r="E116" s="420"/>
      <c r="F116" s="421"/>
      <c r="G116" s="371" t="s">
        <v>696</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644</v>
      </c>
      <c r="AC116" s="446"/>
      <c r="AD116" s="447"/>
      <c r="AE116" s="267">
        <v>11</v>
      </c>
      <c r="AF116" s="267"/>
      <c r="AG116" s="267"/>
      <c r="AH116" s="267"/>
      <c r="AI116" s="267">
        <v>9</v>
      </c>
      <c r="AJ116" s="267"/>
      <c r="AK116" s="267"/>
      <c r="AL116" s="267"/>
      <c r="AM116" s="267">
        <v>4</v>
      </c>
      <c r="AN116" s="267"/>
      <c r="AO116" s="267"/>
      <c r="AP116" s="267"/>
      <c r="AQ116" s="203">
        <v>15</v>
      </c>
      <c r="AR116" s="204"/>
      <c r="AS116" s="204"/>
      <c r="AT116" s="204"/>
      <c r="AU116" s="204"/>
      <c r="AV116" s="204"/>
      <c r="AW116" s="204"/>
      <c r="AX116" s="206"/>
    </row>
    <row r="117" spans="1:51" ht="46.5" customHeight="1" thickBot="1" x14ac:dyDescent="0.2">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645</v>
      </c>
      <c r="AC117" s="456"/>
      <c r="AD117" s="457"/>
      <c r="AE117" s="534" t="s">
        <v>646</v>
      </c>
      <c r="AF117" s="534"/>
      <c r="AG117" s="534"/>
      <c r="AH117" s="534"/>
      <c r="AI117" s="534" t="s">
        <v>683</v>
      </c>
      <c r="AJ117" s="534"/>
      <c r="AK117" s="534"/>
      <c r="AL117" s="534"/>
      <c r="AM117" s="534" t="s">
        <v>684</v>
      </c>
      <c r="AN117" s="534"/>
      <c r="AO117" s="534"/>
      <c r="AP117" s="534"/>
      <c r="AQ117" s="534" t="s">
        <v>693</v>
      </c>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309</v>
      </c>
      <c r="AF118" s="232"/>
      <c r="AG118" s="232"/>
      <c r="AH118" s="232"/>
      <c r="AI118" s="232" t="s">
        <v>331</v>
      </c>
      <c r="AJ118" s="232"/>
      <c r="AK118" s="232"/>
      <c r="AL118" s="232"/>
      <c r="AM118" s="232" t="s">
        <v>428</v>
      </c>
      <c r="AN118" s="232"/>
      <c r="AO118" s="232"/>
      <c r="AP118" s="232"/>
      <c r="AQ118" s="573" t="s">
        <v>461</v>
      </c>
      <c r="AR118" s="574"/>
      <c r="AS118" s="574"/>
      <c r="AT118" s="574"/>
      <c r="AU118" s="574"/>
      <c r="AV118" s="574"/>
      <c r="AW118" s="574"/>
      <c r="AX118" s="575"/>
      <c r="AY118" s="77">
        <f>IF(SUBSTITUTE(SUBSTITUTE($G$119,"／",""),"　","")="",0,1)</f>
        <v>0</v>
      </c>
    </row>
    <row r="119" spans="1:51" ht="23.25" hidden="1" customHeight="1" x14ac:dyDescent="0.15">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309</v>
      </c>
      <c r="AF121" s="232"/>
      <c r="AG121" s="232"/>
      <c r="AH121" s="232"/>
      <c r="AI121" s="232" t="s">
        <v>331</v>
      </c>
      <c r="AJ121" s="232"/>
      <c r="AK121" s="232"/>
      <c r="AL121" s="232"/>
      <c r="AM121" s="232" t="s">
        <v>428</v>
      </c>
      <c r="AN121" s="232"/>
      <c r="AO121" s="232"/>
      <c r="AP121" s="232"/>
      <c r="AQ121" s="573" t="s">
        <v>461</v>
      </c>
      <c r="AR121" s="574"/>
      <c r="AS121" s="574"/>
      <c r="AT121" s="574"/>
      <c r="AU121" s="574"/>
      <c r="AV121" s="574"/>
      <c r="AW121" s="574"/>
      <c r="AX121" s="575"/>
      <c r="AY121" s="77">
        <f>IF(SUBSTITUTE(SUBSTITUTE($G$122,"／",""),"　","")="",0,1)</f>
        <v>0</v>
      </c>
    </row>
    <row r="122" spans="1:51" ht="23.25" hidden="1" customHeight="1" x14ac:dyDescent="0.15">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309</v>
      </c>
      <c r="AF124" s="232"/>
      <c r="AG124" s="232"/>
      <c r="AH124" s="232"/>
      <c r="AI124" s="232" t="s">
        <v>331</v>
      </c>
      <c r="AJ124" s="232"/>
      <c r="AK124" s="232"/>
      <c r="AL124" s="232"/>
      <c r="AM124" s="232" t="s">
        <v>428</v>
      </c>
      <c r="AN124" s="232"/>
      <c r="AO124" s="232"/>
      <c r="AP124" s="232"/>
      <c r="AQ124" s="573" t="s">
        <v>461</v>
      </c>
      <c r="AR124" s="574"/>
      <c r="AS124" s="574"/>
      <c r="AT124" s="574"/>
      <c r="AU124" s="574"/>
      <c r="AV124" s="574"/>
      <c r="AW124" s="574"/>
      <c r="AX124" s="575"/>
      <c r="AY124" s="77">
        <f>IF(SUBSTITUTE(SUBSTITUTE($G$125,"／",""),"　","")="",0,1)</f>
        <v>0</v>
      </c>
    </row>
    <row r="125" spans="1:51" ht="23.25" hidden="1" customHeight="1" x14ac:dyDescent="0.15">
      <c r="A125" s="419"/>
      <c r="B125" s="420"/>
      <c r="C125" s="420"/>
      <c r="D125" s="420"/>
      <c r="E125" s="420"/>
      <c r="F125" s="421"/>
      <c r="G125" s="371" t="s">
        <v>280</v>
      </c>
      <c r="H125" s="371"/>
      <c r="I125" s="371"/>
      <c r="J125" s="371"/>
      <c r="K125" s="371"/>
      <c r="L125" s="371"/>
      <c r="M125" s="371"/>
      <c r="N125" s="371"/>
      <c r="O125" s="371"/>
      <c r="P125" s="371"/>
      <c r="Q125" s="371"/>
      <c r="R125" s="371"/>
      <c r="S125" s="371"/>
      <c r="T125" s="371"/>
      <c r="U125" s="371"/>
      <c r="V125" s="371"/>
      <c r="W125" s="371"/>
      <c r="X125" s="909"/>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0"/>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3"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06"/>
      <c r="Z127" s="907"/>
      <c r="AA127" s="908"/>
      <c r="AB127" s="391" t="s">
        <v>11</v>
      </c>
      <c r="AC127" s="392"/>
      <c r="AD127" s="393"/>
      <c r="AE127" s="232" t="s">
        <v>309</v>
      </c>
      <c r="AF127" s="232"/>
      <c r="AG127" s="232"/>
      <c r="AH127" s="232"/>
      <c r="AI127" s="232" t="s">
        <v>331</v>
      </c>
      <c r="AJ127" s="232"/>
      <c r="AK127" s="232"/>
      <c r="AL127" s="232"/>
      <c r="AM127" s="232" t="s">
        <v>428</v>
      </c>
      <c r="AN127" s="232"/>
      <c r="AO127" s="232"/>
      <c r="AP127" s="232"/>
      <c r="AQ127" s="573" t="s">
        <v>461</v>
      </c>
      <c r="AR127" s="574"/>
      <c r="AS127" s="574"/>
      <c r="AT127" s="574"/>
      <c r="AU127" s="574"/>
      <c r="AV127" s="574"/>
      <c r="AW127" s="574"/>
      <c r="AX127" s="575"/>
      <c r="AY127" s="77">
        <f>IF(SUBSTITUTE(SUBSTITUTE($G$128,"／",""),"　","")="",0,1)</f>
        <v>0</v>
      </c>
    </row>
    <row r="128" spans="1:51" ht="23.25" hidden="1" customHeight="1" x14ac:dyDescent="0.15">
      <c r="A128" s="419"/>
      <c r="B128" s="420"/>
      <c r="C128" s="420"/>
      <c r="D128" s="420"/>
      <c r="E128" s="420"/>
      <c r="F128" s="421"/>
      <c r="G128" s="371" t="s">
        <v>280</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4.25" customHeight="1" x14ac:dyDescent="0.15">
      <c r="A130" s="174" t="s">
        <v>324</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9.7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t="s">
        <v>647</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hidden="1" customHeight="1" x14ac:dyDescent="0.15">
      <c r="A191" s="175"/>
      <c r="B191" s="172"/>
      <c r="C191" s="166"/>
      <c r="D191" s="172"/>
      <c r="E191" s="160" t="s">
        <v>216</v>
      </c>
      <c r="F191" s="161"/>
      <c r="G191" s="98" t="s">
        <v>648</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16.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1</v>
      </c>
    </row>
    <row r="253" spans="1:51" ht="18.75"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t="s">
        <v>638</v>
      </c>
      <c r="AR253" s="185"/>
      <c r="AS253" s="121" t="s">
        <v>185</v>
      </c>
      <c r="AT253" s="122"/>
      <c r="AU253" s="186">
        <v>4</v>
      </c>
      <c r="AV253" s="186"/>
      <c r="AW253" s="121" t="s">
        <v>175</v>
      </c>
      <c r="AX253" s="181"/>
      <c r="AY253">
        <f>$AY$252</f>
        <v>1</v>
      </c>
    </row>
    <row r="254" spans="1:51" ht="39.75" customHeight="1" x14ac:dyDescent="0.15">
      <c r="A254" s="175"/>
      <c r="B254" s="172"/>
      <c r="C254" s="166"/>
      <c r="D254" s="172"/>
      <c r="E254" s="166"/>
      <c r="F254" s="167"/>
      <c r="G254" s="92" t="s">
        <v>649</v>
      </c>
      <c r="H254" s="93"/>
      <c r="I254" s="93"/>
      <c r="J254" s="93"/>
      <c r="K254" s="93"/>
      <c r="L254" s="93"/>
      <c r="M254" s="93"/>
      <c r="N254" s="93"/>
      <c r="O254" s="93"/>
      <c r="P254" s="93"/>
      <c r="Q254" s="93"/>
      <c r="R254" s="93"/>
      <c r="S254" s="93"/>
      <c r="T254" s="93"/>
      <c r="U254" s="93"/>
      <c r="V254" s="93"/>
      <c r="W254" s="93"/>
      <c r="X254" s="94"/>
      <c r="Y254" s="187" t="s">
        <v>199</v>
      </c>
      <c r="Z254" s="188"/>
      <c r="AA254" s="189"/>
      <c r="AB254" s="190" t="s">
        <v>650</v>
      </c>
      <c r="AC254" s="191"/>
      <c r="AD254" s="191"/>
      <c r="AE254" s="192">
        <v>909</v>
      </c>
      <c r="AF254" s="193"/>
      <c r="AG254" s="193"/>
      <c r="AH254" s="193"/>
      <c r="AI254" s="192">
        <v>845</v>
      </c>
      <c r="AJ254" s="193"/>
      <c r="AK254" s="193"/>
      <c r="AL254" s="193"/>
      <c r="AM254" s="192">
        <v>802</v>
      </c>
      <c r="AN254" s="193"/>
      <c r="AO254" s="193"/>
      <c r="AP254" s="193"/>
      <c r="AQ254" s="192" t="s">
        <v>638</v>
      </c>
      <c r="AR254" s="193"/>
      <c r="AS254" s="193"/>
      <c r="AT254" s="193"/>
      <c r="AU254" s="192" t="s">
        <v>638</v>
      </c>
      <c r="AV254" s="193"/>
      <c r="AW254" s="193"/>
      <c r="AX254" s="194"/>
      <c r="AY254">
        <f t="shared" ref="AY254:AY255" si="33">$AY$252</f>
        <v>1</v>
      </c>
    </row>
    <row r="255" spans="1:51" ht="39.75"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t="s">
        <v>650</v>
      </c>
      <c r="AC255" s="199"/>
      <c r="AD255" s="199"/>
      <c r="AE255" s="192">
        <v>948</v>
      </c>
      <c r="AF255" s="193"/>
      <c r="AG255" s="193"/>
      <c r="AH255" s="193"/>
      <c r="AI255" s="192">
        <v>919</v>
      </c>
      <c r="AJ255" s="193"/>
      <c r="AK255" s="193"/>
      <c r="AL255" s="193"/>
      <c r="AM255" s="192">
        <v>889</v>
      </c>
      <c r="AN255" s="193"/>
      <c r="AO255" s="193"/>
      <c r="AP255" s="193"/>
      <c r="AQ255" s="192" t="s">
        <v>638</v>
      </c>
      <c r="AR255" s="193"/>
      <c r="AS255" s="193"/>
      <c r="AT255" s="193"/>
      <c r="AU255" s="192">
        <v>831</v>
      </c>
      <c r="AV255" s="193"/>
      <c r="AW255" s="193"/>
      <c r="AX255" s="194"/>
      <c r="AY255">
        <f t="shared" si="33"/>
        <v>1</v>
      </c>
    </row>
    <row r="256" spans="1:51" ht="18.75"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1</v>
      </c>
    </row>
    <row r="257" spans="1:51" ht="18.75"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t="s">
        <v>638</v>
      </c>
      <c r="AR257" s="185"/>
      <c r="AS257" s="121" t="s">
        <v>185</v>
      </c>
      <c r="AT257" s="122"/>
      <c r="AU257" s="186">
        <v>4</v>
      </c>
      <c r="AV257" s="186"/>
      <c r="AW257" s="121" t="s">
        <v>175</v>
      </c>
      <c r="AX257" s="181"/>
      <c r="AY257">
        <f>$AY$256</f>
        <v>1</v>
      </c>
    </row>
    <row r="258" spans="1:51" ht="39.75" customHeight="1" x14ac:dyDescent="0.15">
      <c r="A258" s="175"/>
      <c r="B258" s="172"/>
      <c r="C258" s="166"/>
      <c r="D258" s="172"/>
      <c r="E258" s="166"/>
      <c r="F258" s="167"/>
      <c r="G258" s="92" t="s">
        <v>651</v>
      </c>
      <c r="H258" s="93"/>
      <c r="I258" s="93"/>
      <c r="J258" s="93"/>
      <c r="K258" s="93"/>
      <c r="L258" s="93"/>
      <c r="M258" s="93"/>
      <c r="N258" s="93"/>
      <c r="O258" s="93"/>
      <c r="P258" s="93"/>
      <c r="Q258" s="93"/>
      <c r="R258" s="93"/>
      <c r="S258" s="93"/>
      <c r="T258" s="93"/>
      <c r="U258" s="93"/>
      <c r="V258" s="93"/>
      <c r="W258" s="93"/>
      <c r="X258" s="94"/>
      <c r="Y258" s="187" t="s">
        <v>199</v>
      </c>
      <c r="Z258" s="188"/>
      <c r="AA258" s="189"/>
      <c r="AB258" s="190" t="s">
        <v>650</v>
      </c>
      <c r="AC258" s="191"/>
      <c r="AD258" s="191"/>
      <c r="AE258" s="192">
        <v>127329</v>
      </c>
      <c r="AF258" s="193"/>
      <c r="AG258" s="193"/>
      <c r="AH258" s="193"/>
      <c r="AI258" s="192">
        <v>125611</v>
      </c>
      <c r="AJ258" s="193"/>
      <c r="AK258" s="193"/>
      <c r="AL258" s="193"/>
      <c r="AM258" s="192">
        <v>131156</v>
      </c>
      <c r="AN258" s="193"/>
      <c r="AO258" s="193"/>
      <c r="AP258" s="193"/>
      <c r="AQ258" s="192" t="s">
        <v>638</v>
      </c>
      <c r="AR258" s="193"/>
      <c r="AS258" s="193"/>
      <c r="AT258" s="193"/>
      <c r="AU258" s="192" t="s">
        <v>638</v>
      </c>
      <c r="AV258" s="193"/>
      <c r="AW258" s="193"/>
      <c r="AX258" s="194"/>
      <c r="AY258">
        <f t="shared" ref="AY258:AY259" si="34">$AY$256</f>
        <v>1</v>
      </c>
    </row>
    <row r="259" spans="1:51" ht="39.75"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t="s">
        <v>650</v>
      </c>
      <c r="AC259" s="199"/>
      <c r="AD259" s="199"/>
      <c r="AE259" s="192">
        <v>119255</v>
      </c>
      <c r="AF259" s="193"/>
      <c r="AG259" s="193"/>
      <c r="AH259" s="193"/>
      <c r="AI259" s="192">
        <v>118050</v>
      </c>
      <c r="AJ259" s="193"/>
      <c r="AK259" s="193"/>
      <c r="AL259" s="193"/>
      <c r="AM259" s="192">
        <v>116846</v>
      </c>
      <c r="AN259" s="193"/>
      <c r="AO259" s="193"/>
      <c r="AP259" s="193"/>
      <c r="AQ259" s="192" t="s">
        <v>638</v>
      </c>
      <c r="AR259" s="193"/>
      <c r="AS259" s="193"/>
      <c r="AT259" s="193"/>
      <c r="AU259" s="192">
        <v>114437</v>
      </c>
      <c r="AV259" s="193"/>
      <c r="AW259" s="193"/>
      <c r="AX259" s="194"/>
      <c r="AY259">
        <f t="shared" si="34"/>
        <v>1</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1</v>
      </c>
    </row>
    <row r="308" spans="1:51" ht="24.75" customHeight="1" x14ac:dyDescent="0.15">
      <c r="A308" s="175"/>
      <c r="B308" s="172"/>
      <c r="C308" s="166"/>
      <c r="D308" s="172"/>
      <c r="E308" s="113" t="s">
        <v>690</v>
      </c>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1</v>
      </c>
    </row>
    <row r="309" spans="1:51" ht="13.5"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1</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28.5" customHeight="1" x14ac:dyDescent="0.15">
      <c r="A430" s="175"/>
      <c r="B430" s="172"/>
      <c r="C430" s="164" t="s">
        <v>590</v>
      </c>
      <c r="D430" s="911"/>
      <c r="E430" s="160" t="s">
        <v>318</v>
      </c>
      <c r="F430" s="877"/>
      <c r="G430" s="878" t="s">
        <v>204</v>
      </c>
      <c r="H430" s="111"/>
      <c r="I430" s="111"/>
      <c r="J430" s="879" t="s">
        <v>638</v>
      </c>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462</v>
      </c>
      <c r="AJ431" s="318"/>
      <c r="AK431" s="318"/>
      <c r="AL431" s="143"/>
      <c r="AM431" s="318" t="s">
        <v>463</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19"/>
      <c r="AJ432" s="319"/>
      <c r="AK432" s="319"/>
      <c r="AL432" s="142"/>
      <c r="AM432" s="319"/>
      <c r="AN432" s="319"/>
      <c r="AO432" s="319"/>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2"/>
      <c r="F433" s="323"/>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0" t="s">
        <v>638</v>
      </c>
      <c r="AF433" s="193"/>
      <c r="AG433" s="193"/>
      <c r="AH433" s="193"/>
      <c r="AI433" s="320" t="s">
        <v>638</v>
      </c>
      <c r="AJ433" s="193"/>
      <c r="AK433" s="193"/>
      <c r="AL433" s="193"/>
      <c r="AM433" s="320" t="s">
        <v>660</v>
      </c>
      <c r="AN433" s="193"/>
      <c r="AO433" s="193"/>
      <c r="AP433" s="321"/>
      <c r="AQ433" s="320" t="s">
        <v>638</v>
      </c>
      <c r="AR433" s="193"/>
      <c r="AS433" s="193"/>
      <c r="AT433" s="321"/>
      <c r="AU433" s="193" t="s">
        <v>638</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0" t="s">
        <v>638</v>
      </c>
      <c r="AF434" s="193"/>
      <c r="AG434" s="193"/>
      <c r="AH434" s="321"/>
      <c r="AI434" s="320" t="s">
        <v>638</v>
      </c>
      <c r="AJ434" s="193"/>
      <c r="AK434" s="193"/>
      <c r="AL434" s="193"/>
      <c r="AM434" s="320" t="s">
        <v>660</v>
      </c>
      <c r="AN434" s="193"/>
      <c r="AO434" s="193"/>
      <c r="AP434" s="321"/>
      <c r="AQ434" s="320" t="s">
        <v>638</v>
      </c>
      <c r="AR434" s="193"/>
      <c r="AS434" s="193"/>
      <c r="AT434" s="321"/>
      <c r="AU434" s="193" t="s">
        <v>638</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638</v>
      </c>
      <c r="AF435" s="193"/>
      <c r="AG435" s="193"/>
      <c r="AH435" s="321"/>
      <c r="AI435" s="320" t="s">
        <v>638</v>
      </c>
      <c r="AJ435" s="193"/>
      <c r="AK435" s="193"/>
      <c r="AL435" s="193"/>
      <c r="AM435" s="320" t="s">
        <v>660</v>
      </c>
      <c r="AN435" s="193"/>
      <c r="AO435" s="193"/>
      <c r="AP435" s="321"/>
      <c r="AQ435" s="320" t="s">
        <v>638</v>
      </c>
      <c r="AR435" s="193"/>
      <c r="AS435" s="193"/>
      <c r="AT435" s="321"/>
      <c r="AU435" s="193" t="s">
        <v>638</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462</v>
      </c>
      <c r="AJ436" s="318"/>
      <c r="AK436" s="318"/>
      <c r="AL436" s="143"/>
      <c r="AM436" s="318" t="s">
        <v>463</v>
      </c>
      <c r="AN436" s="318"/>
      <c r="AO436" s="318"/>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638</v>
      </c>
      <c r="AF437" s="186"/>
      <c r="AG437" s="121" t="s">
        <v>185</v>
      </c>
      <c r="AH437" s="122"/>
      <c r="AI437" s="319"/>
      <c r="AJ437" s="319"/>
      <c r="AK437" s="319"/>
      <c r="AL437" s="142"/>
      <c r="AM437" s="319"/>
      <c r="AN437" s="319"/>
      <c r="AO437" s="319"/>
      <c r="AP437" s="142"/>
      <c r="AQ437" s="235" t="s">
        <v>638</v>
      </c>
      <c r="AR437" s="186"/>
      <c r="AS437" s="121" t="s">
        <v>185</v>
      </c>
      <c r="AT437" s="122"/>
      <c r="AU437" s="186" t="s">
        <v>638</v>
      </c>
      <c r="AV437" s="186"/>
      <c r="AW437" s="121" t="s">
        <v>175</v>
      </c>
      <c r="AX437" s="181"/>
      <c r="AY437">
        <f>$AY$436</f>
        <v>1</v>
      </c>
    </row>
    <row r="438" spans="1:51" ht="23.25" hidden="1" customHeight="1" x14ac:dyDescent="0.15">
      <c r="A438" s="175"/>
      <c r="B438" s="172"/>
      <c r="C438" s="166"/>
      <c r="D438" s="172"/>
      <c r="E438" s="322"/>
      <c r="F438" s="323"/>
      <c r="G438" s="92" t="s">
        <v>638</v>
      </c>
      <c r="H438" s="93"/>
      <c r="I438" s="93"/>
      <c r="J438" s="93"/>
      <c r="K438" s="93"/>
      <c r="L438" s="93"/>
      <c r="M438" s="93"/>
      <c r="N438" s="93"/>
      <c r="O438" s="93"/>
      <c r="P438" s="93"/>
      <c r="Q438" s="93"/>
      <c r="R438" s="93"/>
      <c r="S438" s="93"/>
      <c r="T438" s="93"/>
      <c r="U438" s="93"/>
      <c r="V438" s="93"/>
      <c r="W438" s="93"/>
      <c r="X438" s="94"/>
      <c r="Y438" s="187" t="s">
        <v>12</v>
      </c>
      <c r="Z438" s="188"/>
      <c r="AA438" s="189"/>
      <c r="AB438" s="199" t="s">
        <v>638</v>
      </c>
      <c r="AC438" s="199"/>
      <c r="AD438" s="199"/>
      <c r="AE438" s="320" t="s">
        <v>638</v>
      </c>
      <c r="AF438" s="193"/>
      <c r="AG438" s="193"/>
      <c r="AH438" s="193"/>
      <c r="AI438" s="320" t="s">
        <v>638</v>
      </c>
      <c r="AJ438" s="193"/>
      <c r="AK438" s="193"/>
      <c r="AL438" s="193"/>
      <c r="AM438" s="320"/>
      <c r="AN438" s="193"/>
      <c r="AO438" s="193"/>
      <c r="AP438" s="321"/>
      <c r="AQ438" s="320" t="s">
        <v>638</v>
      </c>
      <c r="AR438" s="193"/>
      <c r="AS438" s="193"/>
      <c r="AT438" s="321"/>
      <c r="AU438" s="193" t="s">
        <v>638</v>
      </c>
      <c r="AV438" s="193"/>
      <c r="AW438" s="193"/>
      <c r="AX438" s="194"/>
      <c r="AY438">
        <f t="shared" ref="AY438:AY440" si="64">$AY$436</f>
        <v>1</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638</v>
      </c>
      <c r="AC439" s="191"/>
      <c r="AD439" s="191"/>
      <c r="AE439" s="320" t="s">
        <v>638</v>
      </c>
      <c r="AF439" s="193"/>
      <c r="AG439" s="193"/>
      <c r="AH439" s="321"/>
      <c r="AI439" s="320" t="s">
        <v>638</v>
      </c>
      <c r="AJ439" s="193"/>
      <c r="AK439" s="193"/>
      <c r="AL439" s="193"/>
      <c r="AM439" s="320"/>
      <c r="AN439" s="193"/>
      <c r="AO439" s="193"/>
      <c r="AP439" s="321"/>
      <c r="AQ439" s="320" t="s">
        <v>638</v>
      </c>
      <c r="AR439" s="193"/>
      <c r="AS439" s="193"/>
      <c r="AT439" s="321"/>
      <c r="AU439" s="193" t="s">
        <v>638</v>
      </c>
      <c r="AV439" s="193"/>
      <c r="AW439" s="193"/>
      <c r="AX439" s="194"/>
      <c r="AY439">
        <f t="shared" si="64"/>
        <v>1</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t="s">
        <v>638</v>
      </c>
      <c r="AF440" s="193"/>
      <c r="AG440" s="193"/>
      <c r="AH440" s="321"/>
      <c r="AI440" s="320" t="s">
        <v>638</v>
      </c>
      <c r="AJ440" s="193"/>
      <c r="AK440" s="193"/>
      <c r="AL440" s="193"/>
      <c r="AM440" s="320"/>
      <c r="AN440" s="193"/>
      <c r="AO440" s="193"/>
      <c r="AP440" s="321"/>
      <c r="AQ440" s="320" t="s">
        <v>638</v>
      </c>
      <c r="AR440" s="193"/>
      <c r="AS440" s="193"/>
      <c r="AT440" s="321"/>
      <c r="AU440" s="193" t="s">
        <v>638</v>
      </c>
      <c r="AV440" s="193"/>
      <c r="AW440" s="193"/>
      <c r="AX440" s="194"/>
      <c r="AY440">
        <f t="shared" si="64"/>
        <v>1</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462</v>
      </c>
      <c r="AJ441" s="318"/>
      <c r="AK441" s="318"/>
      <c r="AL441" s="143"/>
      <c r="AM441" s="318" t="s">
        <v>463</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462</v>
      </c>
      <c r="AJ446" s="318"/>
      <c r="AK446" s="318"/>
      <c r="AL446" s="143"/>
      <c r="AM446" s="318" t="s">
        <v>463</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462</v>
      </c>
      <c r="AJ451" s="318"/>
      <c r="AK451" s="318"/>
      <c r="AL451" s="143"/>
      <c r="AM451" s="318" t="s">
        <v>463</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462</v>
      </c>
      <c r="AJ456" s="318"/>
      <c r="AK456" s="318"/>
      <c r="AL456" s="143"/>
      <c r="AM456" s="318" t="s">
        <v>463</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19"/>
      <c r="AJ457" s="319"/>
      <c r="AK457" s="319"/>
      <c r="AL457" s="142"/>
      <c r="AM457" s="319"/>
      <c r="AN457" s="319"/>
      <c r="AO457" s="319"/>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2"/>
      <c r="F458" s="323"/>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0" t="s">
        <v>638</v>
      </c>
      <c r="AF458" s="193"/>
      <c r="AG458" s="193"/>
      <c r="AH458" s="193"/>
      <c r="AI458" s="320" t="s">
        <v>638</v>
      </c>
      <c r="AJ458" s="193"/>
      <c r="AK458" s="193"/>
      <c r="AL458" s="193"/>
      <c r="AM458" s="320" t="s">
        <v>660</v>
      </c>
      <c r="AN458" s="193"/>
      <c r="AO458" s="193"/>
      <c r="AP458" s="321"/>
      <c r="AQ458" s="320" t="s">
        <v>638</v>
      </c>
      <c r="AR458" s="193"/>
      <c r="AS458" s="193"/>
      <c r="AT458" s="321"/>
      <c r="AU458" s="193" t="s">
        <v>638</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0" t="s">
        <v>638</v>
      </c>
      <c r="AF459" s="193"/>
      <c r="AG459" s="193"/>
      <c r="AH459" s="321"/>
      <c r="AI459" s="320" t="s">
        <v>638</v>
      </c>
      <c r="AJ459" s="193"/>
      <c r="AK459" s="193"/>
      <c r="AL459" s="193"/>
      <c r="AM459" s="320" t="s">
        <v>660</v>
      </c>
      <c r="AN459" s="193"/>
      <c r="AO459" s="193"/>
      <c r="AP459" s="321"/>
      <c r="AQ459" s="320" t="s">
        <v>638</v>
      </c>
      <c r="AR459" s="193"/>
      <c r="AS459" s="193"/>
      <c r="AT459" s="321"/>
      <c r="AU459" s="193" t="s">
        <v>638</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638</v>
      </c>
      <c r="AF460" s="193"/>
      <c r="AG460" s="193"/>
      <c r="AH460" s="321"/>
      <c r="AI460" s="320" t="s">
        <v>638</v>
      </c>
      <c r="AJ460" s="193"/>
      <c r="AK460" s="193"/>
      <c r="AL460" s="193"/>
      <c r="AM460" s="320" t="s">
        <v>660</v>
      </c>
      <c r="AN460" s="193"/>
      <c r="AO460" s="193"/>
      <c r="AP460" s="321"/>
      <c r="AQ460" s="320" t="s">
        <v>638</v>
      </c>
      <c r="AR460" s="193"/>
      <c r="AS460" s="193"/>
      <c r="AT460" s="321"/>
      <c r="AU460" s="193" t="s">
        <v>638</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462</v>
      </c>
      <c r="AJ461" s="318"/>
      <c r="AK461" s="318"/>
      <c r="AL461" s="143"/>
      <c r="AM461" s="318" t="s">
        <v>463</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462</v>
      </c>
      <c r="AJ466" s="318"/>
      <c r="AK466" s="318"/>
      <c r="AL466" s="143"/>
      <c r="AM466" s="318" t="s">
        <v>463</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462</v>
      </c>
      <c r="AJ471" s="318"/>
      <c r="AK471" s="318"/>
      <c r="AL471" s="143"/>
      <c r="AM471" s="318" t="s">
        <v>463</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462</v>
      </c>
      <c r="AJ476" s="318"/>
      <c r="AK476" s="318"/>
      <c r="AL476" s="143"/>
      <c r="AM476" s="318" t="s">
        <v>463</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2.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8" t="s">
        <v>204</v>
      </c>
      <c r="H484" s="111"/>
      <c r="I484" s="111"/>
      <c r="J484" s="879"/>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462</v>
      </c>
      <c r="AJ485" s="318"/>
      <c r="AK485" s="318"/>
      <c r="AL485" s="143"/>
      <c r="AM485" s="318" t="s">
        <v>463</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462</v>
      </c>
      <c r="AJ490" s="318"/>
      <c r="AK490" s="318"/>
      <c r="AL490" s="143"/>
      <c r="AM490" s="318" t="s">
        <v>463</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462</v>
      </c>
      <c r="AJ495" s="318"/>
      <c r="AK495" s="318"/>
      <c r="AL495" s="143"/>
      <c r="AM495" s="318" t="s">
        <v>463</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462</v>
      </c>
      <c r="AJ500" s="318"/>
      <c r="AK500" s="318"/>
      <c r="AL500" s="143"/>
      <c r="AM500" s="318" t="s">
        <v>463</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462</v>
      </c>
      <c r="AJ505" s="318"/>
      <c r="AK505" s="318"/>
      <c r="AL505" s="143"/>
      <c r="AM505" s="318" t="s">
        <v>463</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462</v>
      </c>
      <c r="AJ510" s="318"/>
      <c r="AK510" s="318"/>
      <c r="AL510" s="143"/>
      <c r="AM510" s="318" t="s">
        <v>463</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462</v>
      </c>
      <c r="AJ515" s="318"/>
      <c r="AK515" s="318"/>
      <c r="AL515" s="143"/>
      <c r="AM515" s="318" t="s">
        <v>463</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462</v>
      </c>
      <c r="AJ520" s="318"/>
      <c r="AK520" s="318"/>
      <c r="AL520" s="143"/>
      <c r="AM520" s="318" t="s">
        <v>463</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462</v>
      </c>
      <c r="AJ525" s="318"/>
      <c r="AK525" s="318"/>
      <c r="AL525" s="143"/>
      <c r="AM525" s="318" t="s">
        <v>463</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462</v>
      </c>
      <c r="AJ530" s="318"/>
      <c r="AK530" s="318"/>
      <c r="AL530" s="143"/>
      <c r="AM530" s="318" t="s">
        <v>463</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462</v>
      </c>
      <c r="AJ539" s="318"/>
      <c r="AK539" s="318"/>
      <c r="AL539" s="143"/>
      <c r="AM539" s="318" t="s">
        <v>463</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462</v>
      </c>
      <c r="AJ544" s="318"/>
      <c r="AK544" s="318"/>
      <c r="AL544" s="143"/>
      <c r="AM544" s="318" t="s">
        <v>463</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462</v>
      </c>
      <c r="AJ549" s="318"/>
      <c r="AK549" s="318"/>
      <c r="AL549" s="143"/>
      <c r="AM549" s="318" t="s">
        <v>463</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462</v>
      </c>
      <c r="AJ554" s="318"/>
      <c r="AK554" s="318"/>
      <c r="AL554" s="143"/>
      <c r="AM554" s="318" t="s">
        <v>463</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462</v>
      </c>
      <c r="AJ559" s="318"/>
      <c r="AK559" s="318"/>
      <c r="AL559" s="143"/>
      <c r="AM559" s="318" t="s">
        <v>463</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462</v>
      </c>
      <c r="AJ564" s="318"/>
      <c r="AK564" s="318"/>
      <c r="AL564" s="143"/>
      <c r="AM564" s="318" t="s">
        <v>463</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462</v>
      </c>
      <c r="AJ569" s="318"/>
      <c r="AK569" s="318"/>
      <c r="AL569" s="143"/>
      <c r="AM569" s="318" t="s">
        <v>463</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462</v>
      </c>
      <c r="AJ574" s="318"/>
      <c r="AK574" s="318"/>
      <c r="AL574" s="143"/>
      <c r="AM574" s="318" t="s">
        <v>463</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462</v>
      </c>
      <c r="AJ579" s="318"/>
      <c r="AK579" s="318"/>
      <c r="AL579" s="143"/>
      <c r="AM579" s="318" t="s">
        <v>463</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462</v>
      </c>
      <c r="AJ584" s="318"/>
      <c r="AK584" s="318"/>
      <c r="AL584" s="143"/>
      <c r="AM584" s="318" t="s">
        <v>463</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462</v>
      </c>
      <c r="AJ593" s="318"/>
      <c r="AK593" s="318"/>
      <c r="AL593" s="143"/>
      <c r="AM593" s="318" t="s">
        <v>463</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462</v>
      </c>
      <c r="AJ598" s="318"/>
      <c r="AK598" s="318"/>
      <c r="AL598" s="143"/>
      <c r="AM598" s="318" t="s">
        <v>463</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462</v>
      </c>
      <c r="AJ603" s="318"/>
      <c r="AK603" s="318"/>
      <c r="AL603" s="143"/>
      <c r="AM603" s="318" t="s">
        <v>463</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462</v>
      </c>
      <c r="AJ608" s="318"/>
      <c r="AK608" s="318"/>
      <c r="AL608" s="143"/>
      <c r="AM608" s="318" t="s">
        <v>463</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462</v>
      </c>
      <c r="AJ613" s="318"/>
      <c r="AK613" s="318"/>
      <c r="AL613" s="143"/>
      <c r="AM613" s="318" t="s">
        <v>463</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462</v>
      </c>
      <c r="AJ618" s="318"/>
      <c r="AK618" s="318"/>
      <c r="AL618" s="143"/>
      <c r="AM618" s="318" t="s">
        <v>463</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462</v>
      </c>
      <c r="AJ623" s="318"/>
      <c r="AK623" s="318"/>
      <c r="AL623" s="143"/>
      <c r="AM623" s="318" t="s">
        <v>463</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462</v>
      </c>
      <c r="AJ628" s="318"/>
      <c r="AK628" s="318"/>
      <c r="AL628" s="143"/>
      <c r="AM628" s="318" t="s">
        <v>463</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462</v>
      </c>
      <c r="AJ633" s="318"/>
      <c r="AK633" s="318"/>
      <c r="AL633" s="143"/>
      <c r="AM633" s="318" t="s">
        <v>463</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462</v>
      </c>
      <c r="AJ638" s="318"/>
      <c r="AK638" s="318"/>
      <c r="AL638" s="143"/>
      <c r="AM638" s="318" t="s">
        <v>463</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462</v>
      </c>
      <c r="AJ647" s="318"/>
      <c r="AK647" s="318"/>
      <c r="AL647" s="143"/>
      <c r="AM647" s="318" t="s">
        <v>463</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462</v>
      </c>
      <c r="AJ652" s="318"/>
      <c r="AK652" s="318"/>
      <c r="AL652" s="143"/>
      <c r="AM652" s="318" t="s">
        <v>463</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462</v>
      </c>
      <c r="AJ657" s="318"/>
      <c r="AK657" s="318"/>
      <c r="AL657" s="143"/>
      <c r="AM657" s="318" t="s">
        <v>463</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462</v>
      </c>
      <c r="AJ662" s="318"/>
      <c r="AK662" s="318"/>
      <c r="AL662" s="143"/>
      <c r="AM662" s="318" t="s">
        <v>463</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462</v>
      </c>
      <c r="AJ667" s="318"/>
      <c r="AK667" s="318"/>
      <c r="AL667" s="143"/>
      <c r="AM667" s="318" t="s">
        <v>463</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462</v>
      </c>
      <c r="AJ672" s="318"/>
      <c r="AK672" s="318"/>
      <c r="AL672" s="143"/>
      <c r="AM672" s="318" t="s">
        <v>463</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462</v>
      </c>
      <c r="AJ677" s="318"/>
      <c r="AK677" s="318"/>
      <c r="AL677" s="143"/>
      <c r="AM677" s="318" t="s">
        <v>463</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462</v>
      </c>
      <c r="AJ682" s="318"/>
      <c r="AK682" s="318"/>
      <c r="AL682" s="143"/>
      <c r="AM682" s="318" t="s">
        <v>463</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462</v>
      </c>
      <c r="AJ687" s="318"/>
      <c r="AK687" s="318"/>
      <c r="AL687" s="143"/>
      <c r="AM687" s="318" t="s">
        <v>463</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462</v>
      </c>
      <c r="AJ692" s="318"/>
      <c r="AK692" s="318"/>
      <c r="AL692" s="143"/>
      <c r="AM692" s="318" t="s">
        <v>463</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3" t="s">
        <v>30</v>
      </c>
      <c r="AH701" s="360"/>
      <c r="AI701" s="360"/>
      <c r="AJ701" s="360"/>
      <c r="AK701" s="360"/>
      <c r="AL701" s="360"/>
      <c r="AM701" s="360"/>
      <c r="AN701" s="360"/>
      <c r="AO701" s="360"/>
      <c r="AP701" s="360"/>
      <c r="AQ701" s="360"/>
      <c r="AR701" s="360"/>
      <c r="AS701" s="360"/>
      <c r="AT701" s="360"/>
      <c r="AU701" s="360"/>
      <c r="AV701" s="360"/>
      <c r="AW701" s="360"/>
      <c r="AX701" s="804"/>
    </row>
    <row r="702" spans="1:51" ht="66" customHeight="1" x14ac:dyDescent="0.15">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5" t="s">
        <v>657</v>
      </c>
      <c r="AE702" s="326"/>
      <c r="AF702" s="326"/>
      <c r="AG702" s="363" t="s">
        <v>669</v>
      </c>
      <c r="AH702" s="364"/>
      <c r="AI702" s="364"/>
      <c r="AJ702" s="364"/>
      <c r="AK702" s="364"/>
      <c r="AL702" s="364"/>
      <c r="AM702" s="364"/>
      <c r="AN702" s="364"/>
      <c r="AO702" s="364"/>
      <c r="AP702" s="364"/>
      <c r="AQ702" s="364"/>
      <c r="AR702" s="364"/>
      <c r="AS702" s="364"/>
      <c r="AT702" s="364"/>
      <c r="AU702" s="364"/>
      <c r="AV702" s="364"/>
      <c r="AW702" s="364"/>
      <c r="AX702" s="365"/>
    </row>
    <row r="703" spans="1:51" ht="48.7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0"/>
      <c r="AD703" s="306" t="s">
        <v>657</v>
      </c>
      <c r="AE703" s="307"/>
      <c r="AF703" s="307"/>
      <c r="AG703" s="89" t="s">
        <v>670</v>
      </c>
      <c r="AH703" s="90"/>
      <c r="AI703" s="90"/>
      <c r="AJ703" s="90"/>
      <c r="AK703" s="90"/>
      <c r="AL703" s="90"/>
      <c r="AM703" s="90"/>
      <c r="AN703" s="90"/>
      <c r="AO703" s="90"/>
      <c r="AP703" s="90"/>
      <c r="AQ703" s="90"/>
      <c r="AR703" s="90"/>
      <c r="AS703" s="90"/>
      <c r="AT703" s="90"/>
      <c r="AU703" s="90"/>
      <c r="AV703" s="90"/>
      <c r="AW703" s="90"/>
      <c r="AX703" s="91"/>
    </row>
    <row r="704" spans="1:51" ht="45.7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657</v>
      </c>
      <c r="AE704" s="765"/>
      <c r="AF704" s="765"/>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657</v>
      </c>
      <c r="AE705" s="697"/>
      <c r="AF705" s="697"/>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6"/>
      <c r="D706" s="777"/>
      <c r="E706" s="712" t="s">
        <v>300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6" t="s">
        <v>661</v>
      </c>
      <c r="AE706" s="307"/>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662</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61.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657</v>
      </c>
      <c r="AE708" s="587"/>
      <c r="AF708" s="587"/>
      <c r="AG708" s="724" t="s">
        <v>680</v>
      </c>
      <c r="AH708" s="725"/>
      <c r="AI708" s="725"/>
      <c r="AJ708" s="725"/>
      <c r="AK708" s="725"/>
      <c r="AL708" s="725"/>
      <c r="AM708" s="725"/>
      <c r="AN708" s="725"/>
      <c r="AO708" s="725"/>
      <c r="AP708" s="725"/>
      <c r="AQ708" s="725"/>
      <c r="AR708" s="725"/>
      <c r="AS708" s="725"/>
      <c r="AT708" s="725"/>
      <c r="AU708" s="725"/>
      <c r="AV708" s="725"/>
      <c r="AW708" s="725"/>
      <c r="AX708" s="726"/>
    </row>
    <row r="709" spans="1:50" ht="51.75" customHeight="1" x14ac:dyDescent="0.15">
      <c r="A709" s="624"/>
      <c r="B709" s="626"/>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657</v>
      </c>
      <c r="AE709" s="307"/>
      <c r="AF709" s="307"/>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663</v>
      </c>
      <c r="AE710" s="307"/>
      <c r="AF710" s="307"/>
      <c r="AG710" s="89" t="s">
        <v>691</v>
      </c>
      <c r="AH710" s="90"/>
      <c r="AI710" s="90"/>
      <c r="AJ710" s="90"/>
      <c r="AK710" s="90"/>
      <c r="AL710" s="90"/>
      <c r="AM710" s="90"/>
      <c r="AN710" s="90"/>
      <c r="AO710" s="90"/>
      <c r="AP710" s="90"/>
      <c r="AQ710" s="90"/>
      <c r="AR710" s="90"/>
      <c r="AS710" s="90"/>
      <c r="AT710" s="90"/>
      <c r="AU710" s="90"/>
      <c r="AV710" s="90"/>
      <c r="AW710" s="90"/>
      <c r="AX710" s="91"/>
    </row>
    <row r="711" spans="1:50" ht="48" customHeight="1" x14ac:dyDescent="0.15">
      <c r="A711" s="624"/>
      <c r="B711" s="626"/>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5"/>
      <c r="AD711" s="306" t="s">
        <v>657</v>
      </c>
      <c r="AE711" s="307"/>
      <c r="AF711" s="307"/>
      <c r="AG711" s="89" t="s">
        <v>674</v>
      </c>
      <c r="AH711" s="90"/>
      <c r="AI711" s="90"/>
      <c r="AJ711" s="90"/>
      <c r="AK711" s="90"/>
      <c r="AL711" s="90"/>
      <c r="AM711" s="90"/>
      <c r="AN711" s="90"/>
      <c r="AO711" s="90"/>
      <c r="AP711" s="90"/>
      <c r="AQ711" s="90"/>
      <c r="AR711" s="90"/>
      <c r="AS711" s="90"/>
      <c r="AT711" s="90"/>
      <c r="AU711" s="90"/>
      <c r="AV711" s="90"/>
      <c r="AW711" s="90"/>
      <c r="AX711" s="91"/>
    </row>
    <row r="712" spans="1:50" ht="36.75" customHeight="1" x14ac:dyDescent="0.15">
      <c r="A712" s="624"/>
      <c r="B712" s="626"/>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5"/>
      <c r="AD712" s="764" t="s">
        <v>657</v>
      </c>
      <c r="AE712" s="765"/>
      <c r="AF712" s="765"/>
      <c r="AG712" s="789" t="s">
        <v>685</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6" t="s">
        <v>663</v>
      </c>
      <c r="AE713" s="307"/>
      <c r="AF713" s="645"/>
      <c r="AG713" s="89" t="s">
        <v>691</v>
      </c>
      <c r="AH713" s="90"/>
      <c r="AI713" s="90"/>
      <c r="AJ713" s="90"/>
      <c r="AK713" s="90"/>
      <c r="AL713" s="90"/>
      <c r="AM713" s="90"/>
      <c r="AN713" s="90"/>
      <c r="AO713" s="90"/>
      <c r="AP713" s="90"/>
      <c r="AQ713" s="90"/>
      <c r="AR713" s="90"/>
      <c r="AS713" s="90"/>
      <c r="AT713" s="90"/>
      <c r="AU713" s="90"/>
      <c r="AV713" s="90"/>
      <c r="AW713" s="90"/>
      <c r="AX713" s="91"/>
    </row>
    <row r="714" spans="1:50" ht="51.7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657</v>
      </c>
      <c r="AE714" s="787"/>
      <c r="AF714" s="788"/>
      <c r="AG714" s="718" t="s">
        <v>679</v>
      </c>
      <c r="AH714" s="719"/>
      <c r="AI714" s="719"/>
      <c r="AJ714" s="719"/>
      <c r="AK714" s="719"/>
      <c r="AL714" s="719"/>
      <c r="AM714" s="719"/>
      <c r="AN714" s="719"/>
      <c r="AO714" s="719"/>
      <c r="AP714" s="719"/>
      <c r="AQ714" s="719"/>
      <c r="AR714" s="719"/>
      <c r="AS714" s="719"/>
      <c r="AT714" s="719"/>
      <c r="AU714" s="719"/>
      <c r="AV714" s="719"/>
      <c r="AW714" s="719"/>
      <c r="AX714" s="720"/>
    </row>
    <row r="715" spans="1:50" ht="42.75" customHeight="1" x14ac:dyDescent="0.15">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657</v>
      </c>
      <c r="AE715" s="587"/>
      <c r="AF715" s="638"/>
      <c r="AG715" s="724" t="s">
        <v>677</v>
      </c>
      <c r="AH715" s="725"/>
      <c r="AI715" s="725"/>
      <c r="AJ715" s="725"/>
      <c r="AK715" s="725"/>
      <c r="AL715" s="725"/>
      <c r="AM715" s="725"/>
      <c r="AN715" s="725"/>
      <c r="AO715" s="725"/>
      <c r="AP715" s="725"/>
      <c r="AQ715" s="725"/>
      <c r="AR715" s="725"/>
      <c r="AS715" s="725"/>
      <c r="AT715" s="725"/>
      <c r="AU715" s="725"/>
      <c r="AV715" s="725"/>
      <c r="AW715" s="725"/>
      <c r="AX715" s="726"/>
    </row>
    <row r="716" spans="1:50" ht="68.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657</v>
      </c>
      <c r="AE716" s="609"/>
      <c r="AF716" s="609"/>
      <c r="AG716" s="89" t="s">
        <v>678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4"/>
      <c r="B717" s="626"/>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657</v>
      </c>
      <c r="AE717" s="307"/>
      <c r="AF717" s="307"/>
      <c r="AG717" s="89" t="s">
        <v>677</v>
      </c>
      <c r="AH717" s="90"/>
      <c r="AI717" s="90"/>
      <c r="AJ717" s="90"/>
      <c r="AK717" s="90"/>
      <c r="AL717" s="90"/>
      <c r="AM717" s="90"/>
      <c r="AN717" s="90"/>
      <c r="AO717" s="90"/>
      <c r="AP717" s="90"/>
      <c r="AQ717" s="90"/>
      <c r="AR717" s="90"/>
      <c r="AS717" s="90"/>
      <c r="AT717" s="90"/>
      <c r="AU717" s="90"/>
      <c r="AV717" s="90"/>
      <c r="AW717" s="90"/>
      <c r="AX717" s="91"/>
    </row>
    <row r="718" spans="1:50" ht="54" customHeight="1" x14ac:dyDescent="0.15">
      <c r="A718" s="627"/>
      <c r="B718" s="628"/>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657</v>
      </c>
      <c r="AE718" s="307"/>
      <c r="AF718" s="307"/>
      <c r="AG718" s="89" t="s">
        <v>686</v>
      </c>
      <c r="AH718" s="90"/>
      <c r="AI718" s="90"/>
      <c r="AJ718" s="90"/>
      <c r="AK718" s="90"/>
      <c r="AL718" s="90"/>
      <c r="AM718" s="90"/>
      <c r="AN718" s="90"/>
      <c r="AO718" s="90"/>
      <c r="AP718" s="90"/>
      <c r="AQ718" s="90"/>
      <c r="AR718" s="90"/>
      <c r="AS718" s="90"/>
      <c r="AT718" s="90"/>
      <c r="AU718" s="90"/>
      <c r="AV718" s="90"/>
      <c r="AW718" s="90"/>
      <c r="AX718" s="91"/>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663</v>
      </c>
      <c r="AE719" s="587"/>
      <c r="AF719" s="587"/>
      <c r="AG719" s="113" t="s">
        <v>681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33.75" customHeight="1" x14ac:dyDescent="0.15">
      <c r="A726" s="622" t="s">
        <v>47</v>
      </c>
      <c r="B726" s="781"/>
      <c r="C726" s="794" t="s">
        <v>52</v>
      </c>
      <c r="D726" s="816"/>
      <c r="E726" s="816"/>
      <c r="F726" s="817"/>
      <c r="G726" s="560" t="s">
        <v>676</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45.75" customHeight="1" thickBot="1" x14ac:dyDescent="0.2">
      <c r="A727" s="782"/>
      <c r="B727" s="783"/>
      <c r="C727" s="730" t="s">
        <v>56</v>
      </c>
      <c r="D727" s="731"/>
      <c r="E727" s="731"/>
      <c r="F727" s="732"/>
      <c r="G727" s="558" t="s">
        <v>675</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6" t="s">
        <v>692</v>
      </c>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5" t="s">
        <v>136</v>
      </c>
      <c r="B731" s="656"/>
      <c r="C731" s="656"/>
      <c r="D731" s="656"/>
      <c r="E731" s="657"/>
      <c r="F731" s="711" t="s">
        <v>694</v>
      </c>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t="s">
        <v>699</v>
      </c>
      <c r="B733" s="656"/>
      <c r="C733" s="656"/>
      <c r="D733" s="656"/>
      <c r="E733" s="657"/>
      <c r="F733" s="619" t="s">
        <v>698</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0" t="s">
        <v>591</v>
      </c>
      <c r="B737" s="196"/>
      <c r="C737" s="196"/>
      <c r="D737" s="197"/>
      <c r="E737" s="934" t="s">
        <v>638</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5" t="s">
        <v>316</v>
      </c>
      <c r="B738" s="345"/>
      <c r="C738" s="345"/>
      <c r="D738" s="345"/>
      <c r="E738" s="934" t="s">
        <v>638</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5" t="s">
        <v>315</v>
      </c>
      <c r="B739" s="345"/>
      <c r="C739" s="345"/>
      <c r="D739" s="345"/>
      <c r="E739" s="934" t="s">
        <v>652</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5" t="s">
        <v>314</v>
      </c>
      <c r="B740" s="345"/>
      <c r="C740" s="345"/>
      <c r="D740" s="345"/>
      <c r="E740" s="934" t="s">
        <v>653</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5" t="s">
        <v>313</v>
      </c>
      <c r="B741" s="345"/>
      <c r="C741" s="345"/>
      <c r="D741" s="345"/>
      <c r="E741" s="934" t="s">
        <v>654</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5" t="s">
        <v>312</v>
      </c>
      <c r="B742" s="345"/>
      <c r="C742" s="345"/>
      <c r="D742" s="345"/>
      <c r="E742" s="934" t="s">
        <v>687</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5" t="s">
        <v>311</v>
      </c>
      <c r="B743" s="345"/>
      <c r="C743" s="345"/>
      <c r="D743" s="345"/>
      <c r="E743" s="934" t="s">
        <v>654</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5" t="s">
        <v>310</v>
      </c>
      <c r="B744" s="345"/>
      <c r="C744" s="345"/>
      <c r="D744" s="345"/>
      <c r="E744" s="934" t="s">
        <v>655</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5" t="s">
        <v>309</v>
      </c>
      <c r="B745" s="345"/>
      <c r="C745" s="345"/>
      <c r="D745" s="345"/>
      <c r="E745" s="971" t="s">
        <v>656</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5" t="s">
        <v>464</v>
      </c>
      <c r="B746" s="345"/>
      <c r="C746" s="345"/>
      <c r="D746" s="345"/>
      <c r="E746" s="940" t="s">
        <v>629</v>
      </c>
      <c r="F746" s="938"/>
      <c r="G746" s="938"/>
      <c r="H746" s="85" t="str">
        <f>IF(E746="","","-")</f>
        <v>-</v>
      </c>
      <c r="I746" s="938"/>
      <c r="J746" s="938"/>
      <c r="K746" s="85" t="str">
        <f>IF(I746="","","-")</f>
        <v/>
      </c>
      <c r="L746" s="939">
        <v>424</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5" t="s">
        <v>428</v>
      </c>
      <c r="B747" s="345"/>
      <c r="C747" s="345"/>
      <c r="D747" s="345"/>
      <c r="E747" s="940" t="s">
        <v>629</v>
      </c>
      <c r="F747" s="938"/>
      <c r="G747" s="938"/>
      <c r="H747" s="85" t="str">
        <f>IF(E747="","","-")</f>
        <v>-</v>
      </c>
      <c r="I747" s="938"/>
      <c r="J747" s="938"/>
      <c r="K747" s="85" t="str">
        <f>IF(I747="","","-")</f>
        <v/>
      </c>
      <c r="L747" s="939">
        <v>429</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6" t="s">
        <v>303</v>
      </c>
      <c r="B748" s="597"/>
      <c r="C748" s="597"/>
      <c r="D748" s="597"/>
      <c r="E748" s="597"/>
      <c r="F748" s="59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305</v>
      </c>
      <c r="B787" s="611"/>
      <c r="C787" s="611"/>
      <c r="D787" s="611"/>
      <c r="E787" s="611"/>
      <c r="F787" s="612"/>
      <c r="G787" s="577" t="s">
        <v>688</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282</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665</v>
      </c>
      <c r="H789" s="653"/>
      <c r="I789" s="653"/>
      <c r="J789" s="653"/>
      <c r="K789" s="654"/>
      <c r="L789" s="646" t="s">
        <v>668</v>
      </c>
      <c r="M789" s="647"/>
      <c r="N789" s="647"/>
      <c r="O789" s="647"/>
      <c r="P789" s="647"/>
      <c r="Q789" s="647"/>
      <c r="R789" s="647"/>
      <c r="S789" s="647"/>
      <c r="T789" s="647"/>
      <c r="U789" s="647"/>
      <c r="V789" s="647"/>
      <c r="W789" s="647"/>
      <c r="X789" s="648"/>
      <c r="Y789" s="366">
        <v>22</v>
      </c>
      <c r="Z789" s="367"/>
      <c r="AA789" s="367"/>
      <c r="AB789" s="784"/>
      <c r="AC789" s="652"/>
      <c r="AD789" s="653"/>
      <c r="AE789" s="653"/>
      <c r="AF789" s="653"/>
      <c r="AG789" s="654"/>
      <c r="AH789" s="646"/>
      <c r="AI789" s="647"/>
      <c r="AJ789" s="647"/>
      <c r="AK789" s="647"/>
      <c r="AL789" s="647"/>
      <c r="AM789" s="647"/>
      <c r="AN789" s="647"/>
      <c r="AO789" s="647"/>
      <c r="AP789" s="647"/>
      <c r="AQ789" s="647"/>
      <c r="AR789" s="647"/>
      <c r="AS789" s="647"/>
      <c r="AT789" s="648"/>
      <c r="AU789" s="366"/>
      <c r="AV789" s="367"/>
      <c r="AW789" s="367"/>
      <c r="AX789" s="368"/>
    </row>
    <row r="790" spans="1:51" ht="24.75" customHeight="1" x14ac:dyDescent="0.15">
      <c r="A790" s="613"/>
      <c r="B790" s="614"/>
      <c r="C790" s="614"/>
      <c r="D790" s="614"/>
      <c r="E790" s="614"/>
      <c r="F790" s="615"/>
      <c r="G790" s="588" t="s">
        <v>666</v>
      </c>
      <c r="H790" s="589"/>
      <c r="I790" s="589"/>
      <c r="J790" s="589"/>
      <c r="K790" s="590"/>
      <c r="L790" s="580"/>
      <c r="M790" s="581"/>
      <c r="N790" s="581"/>
      <c r="O790" s="581"/>
      <c r="P790" s="581"/>
      <c r="Q790" s="581"/>
      <c r="R790" s="581"/>
      <c r="S790" s="581"/>
      <c r="T790" s="581"/>
      <c r="U790" s="581"/>
      <c r="V790" s="581"/>
      <c r="W790" s="581"/>
      <c r="X790" s="582"/>
      <c r="Y790" s="583">
        <v>2</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t="s">
        <v>667</v>
      </c>
      <c r="H791" s="589"/>
      <c r="I791" s="589"/>
      <c r="J791" s="589"/>
      <c r="K791" s="590"/>
      <c r="L791" s="580"/>
      <c r="M791" s="581"/>
      <c r="N791" s="581"/>
      <c r="O791" s="581"/>
      <c r="P791" s="581"/>
      <c r="Q791" s="581"/>
      <c r="R791" s="581"/>
      <c r="S791" s="581"/>
      <c r="T791" s="581"/>
      <c r="U791" s="581"/>
      <c r="V791" s="581"/>
      <c r="W791" s="581"/>
      <c r="X791" s="582"/>
      <c r="Y791" s="583">
        <v>1</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25</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6"/>
      <c r="Z802" s="367"/>
      <c r="AA802" s="367"/>
      <c r="AB802" s="784"/>
      <c r="AC802" s="652"/>
      <c r="AD802" s="653"/>
      <c r="AE802" s="653"/>
      <c r="AF802" s="653"/>
      <c r="AG802" s="654"/>
      <c r="AH802" s="646"/>
      <c r="AI802" s="647"/>
      <c r="AJ802" s="647"/>
      <c r="AK802" s="647"/>
      <c r="AL802" s="647"/>
      <c r="AM802" s="647"/>
      <c r="AN802" s="647"/>
      <c r="AO802" s="647"/>
      <c r="AP802" s="647"/>
      <c r="AQ802" s="647"/>
      <c r="AR802" s="647"/>
      <c r="AS802" s="647"/>
      <c r="AT802" s="648"/>
      <c r="AU802" s="366"/>
      <c r="AV802" s="367"/>
      <c r="AW802" s="367"/>
      <c r="AX802" s="368"/>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6"/>
      <c r="Z815" s="367"/>
      <c r="AA815" s="367"/>
      <c r="AB815" s="784"/>
      <c r="AC815" s="652"/>
      <c r="AD815" s="653"/>
      <c r="AE815" s="653"/>
      <c r="AF815" s="653"/>
      <c r="AG815" s="654"/>
      <c r="AH815" s="646"/>
      <c r="AI815" s="647"/>
      <c r="AJ815" s="647"/>
      <c r="AK815" s="647"/>
      <c r="AL815" s="647"/>
      <c r="AM815" s="647"/>
      <c r="AN815" s="647"/>
      <c r="AO815" s="647"/>
      <c r="AP815" s="647"/>
      <c r="AQ815" s="647"/>
      <c r="AR815" s="647"/>
      <c r="AS815" s="647"/>
      <c r="AT815" s="648"/>
      <c r="AU815" s="366"/>
      <c r="AV815" s="367"/>
      <c r="AW815" s="367"/>
      <c r="AX815" s="368"/>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6"/>
      <c r="Z828" s="367"/>
      <c r="AA828" s="367"/>
      <c r="AB828" s="784"/>
      <c r="AC828" s="652"/>
      <c r="AD828" s="653"/>
      <c r="AE828" s="653"/>
      <c r="AF828" s="653"/>
      <c r="AG828" s="654"/>
      <c r="AH828" s="646"/>
      <c r="AI828" s="647"/>
      <c r="AJ828" s="647"/>
      <c r="AK828" s="647"/>
      <c r="AL828" s="647"/>
      <c r="AM828" s="647"/>
      <c r="AN828" s="647"/>
      <c r="AO828" s="647"/>
      <c r="AP828" s="647"/>
      <c r="AQ828" s="647"/>
      <c r="AR828" s="647"/>
      <c r="AS828" s="647"/>
      <c r="AT828" s="648"/>
      <c r="AU828" s="366"/>
      <c r="AV828" s="367"/>
      <c r="AW828" s="367"/>
      <c r="AX828" s="368"/>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33.75" customHeight="1" x14ac:dyDescent="0.15">
      <c r="A845" s="354">
        <v>1</v>
      </c>
      <c r="B845" s="354">
        <v>1</v>
      </c>
      <c r="C845" s="342" t="s">
        <v>664</v>
      </c>
      <c r="D845" s="327"/>
      <c r="E845" s="327"/>
      <c r="F845" s="327"/>
      <c r="G845" s="327"/>
      <c r="H845" s="327"/>
      <c r="I845" s="327"/>
      <c r="J845" s="328">
        <v>7010405010586</v>
      </c>
      <c r="K845" s="329"/>
      <c r="L845" s="329"/>
      <c r="M845" s="329"/>
      <c r="N845" s="329"/>
      <c r="O845" s="329"/>
      <c r="P845" s="343" t="s">
        <v>689</v>
      </c>
      <c r="Q845" s="330"/>
      <c r="R845" s="330"/>
      <c r="S845" s="330"/>
      <c r="T845" s="330"/>
      <c r="U845" s="330"/>
      <c r="V845" s="330"/>
      <c r="W845" s="330"/>
      <c r="X845" s="330"/>
      <c r="Y845" s="331">
        <v>25</v>
      </c>
      <c r="Z845" s="332"/>
      <c r="AA845" s="332"/>
      <c r="AB845" s="333"/>
      <c r="AC845" s="334" t="s">
        <v>292</v>
      </c>
      <c r="AD845" s="335"/>
      <c r="AE845" s="335"/>
      <c r="AF845" s="335"/>
      <c r="AG845" s="335"/>
      <c r="AH845" s="350">
        <v>1</v>
      </c>
      <c r="AI845" s="351"/>
      <c r="AJ845" s="351"/>
      <c r="AK845" s="351"/>
      <c r="AL845" s="338">
        <v>87.56</v>
      </c>
      <c r="AM845" s="339"/>
      <c r="AN845" s="339"/>
      <c r="AO845" s="340"/>
      <c r="AP845" s="341" t="s">
        <v>660</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660</v>
      </c>
      <c r="F1110" s="353"/>
      <c r="G1110" s="353"/>
      <c r="H1110" s="353"/>
      <c r="I1110" s="353"/>
      <c r="J1110" s="328" t="s">
        <v>660</v>
      </c>
      <c r="K1110" s="329"/>
      <c r="L1110" s="329"/>
      <c r="M1110" s="329"/>
      <c r="N1110" s="329"/>
      <c r="O1110" s="329"/>
      <c r="P1110" s="343" t="s">
        <v>660</v>
      </c>
      <c r="Q1110" s="330"/>
      <c r="R1110" s="330"/>
      <c r="S1110" s="330"/>
      <c r="T1110" s="330"/>
      <c r="U1110" s="330"/>
      <c r="V1110" s="330"/>
      <c r="W1110" s="330"/>
      <c r="X1110" s="330"/>
      <c r="Y1110" s="331" t="s">
        <v>660</v>
      </c>
      <c r="Z1110" s="332"/>
      <c r="AA1110" s="332"/>
      <c r="AB1110" s="333"/>
      <c r="AC1110" s="334"/>
      <c r="AD1110" s="335"/>
      <c r="AE1110" s="335"/>
      <c r="AF1110" s="335"/>
      <c r="AG1110" s="335"/>
      <c r="AH1110" s="336" t="s">
        <v>660</v>
      </c>
      <c r="AI1110" s="337"/>
      <c r="AJ1110" s="337"/>
      <c r="AK1110" s="337"/>
      <c r="AL1110" s="338" t="s">
        <v>660</v>
      </c>
      <c r="AM1110" s="339"/>
      <c r="AN1110" s="339"/>
      <c r="AO1110" s="340"/>
      <c r="AP1110" s="341" t="s">
        <v>660</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5:AJ17 P13:AX13 AR15:AX15">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0:AO907">
    <cfRule type="expression" dxfId="1263" priority="2077">
      <formula>IF(AND(AL880&gt;=0, RIGHT(TEXT(AL880,"0.#"),1)&lt;&gt;"."),TRUE,FALSE)</formula>
    </cfRule>
    <cfRule type="expression" dxfId="1262" priority="2078">
      <formula>IF(AND(AL880&gt;=0, RIGHT(TEXT(AL880,"0.#"),1)="."),TRUE,FALSE)</formula>
    </cfRule>
    <cfRule type="expression" dxfId="1261" priority="2079">
      <formula>IF(AND(AL880&lt;0, RIGHT(TEXT(AL880,"0.#"),1)&lt;&gt;"."),TRUE,FALSE)</formula>
    </cfRule>
    <cfRule type="expression" dxfId="1260" priority="2080">
      <formula>IF(AND(AL880&lt;0, RIGHT(TEXT(AL880,"0.#"),1)="."),TRUE,FALSE)</formula>
    </cfRule>
  </conditionalFormatting>
  <conditionalFormatting sqref="AL878:AO879">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657</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t="s">
        <v>657</v>
      </c>
      <c r="C13" s="13" t="str">
        <f t="shared" si="9"/>
        <v>少子化社会対策</v>
      </c>
      <c r="D13" s="13" t="str">
        <f t="shared" si="8"/>
        <v>少子化社会対策</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少子化社会対策</v>
      </c>
      <c r="F14" s="18" t="s">
        <v>120</v>
      </c>
      <c r="G14" s="17"/>
      <c r="H14" s="13" t="str">
        <f t="shared" si="1"/>
        <v/>
      </c>
      <c r="I14" s="13" t="str">
        <f t="shared" si="5"/>
        <v>労働保険特別会計労災勘定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t="s">
        <v>657</v>
      </c>
      <c r="C15" s="13" t="str">
        <f t="shared" si="9"/>
        <v>男女共同参画</v>
      </c>
      <c r="D15" s="13" t="str">
        <f t="shared" si="8"/>
        <v>少子化社会対策、男女共同参画</v>
      </c>
      <c r="F15" s="18" t="s">
        <v>121</v>
      </c>
      <c r="G15" s="17"/>
      <c r="H15" s="13" t="str">
        <f t="shared" si="1"/>
        <v/>
      </c>
      <c r="I15" s="13" t="str">
        <f t="shared" si="5"/>
        <v>労働保険特別会計労災勘定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少子化社会対策、男女共同参画</v>
      </c>
      <c r="F16" s="18" t="s">
        <v>122</v>
      </c>
      <c r="G16" s="17"/>
      <c r="H16" s="13" t="str">
        <f t="shared" si="1"/>
        <v/>
      </c>
      <c r="I16" s="13" t="str">
        <f t="shared" si="5"/>
        <v>労働保険特別会計労災勘定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少子化社会対策、男女共同参画</v>
      </c>
      <c r="F17" s="18" t="s">
        <v>123</v>
      </c>
      <c r="G17" s="17"/>
      <c r="H17" s="13" t="str">
        <f t="shared" si="1"/>
        <v/>
      </c>
      <c r="I17" s="13" t="str">
        <f t="shared" si="5"/>
        <v>労働保険特別会計労災勘定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少子化社会対策、男女共同参画</v>
      </c>
      <c r="F18" s="18" t="s">
        <v>124</v>
      </c>
      <c r="G18" s="17"/>
      <c r="H18" s="13" t="str">
        <f t="shared" si="1"/>
        <v/>
      </c>
      <c r="I18" s="13" t="str">
        <f t="shared" si="5"/>
        <v>労働保険特別会計労災勘定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少子化社会対策、男女共同参画</v>
      </c>
      <c r="F19" s="18" t="s">
        <v>125</v>
      </c>
      <c r="G19" s="17"/>
      <c r="H19" s="13" t="str">
        <f t="shared" si="1"/>
        <v/>
      </c>
      <c r="I19" s="13" t="str">
        <f t="shared" si="5"/>
        <v>労働保険特別会計労災勘定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少子化社会対策、男女共同参画</v>
      </c>
      <c r="F20" s="18" t="s">
        <v>234</v>
      </c>
      <c r="G20" s="17"/>
      <c r="H20" s="13" t="str">
        <f t="shared" si="1"/>
        <v/>
      </c>
      <c r="I20" s="13" t="str">
        <f t="shared" si="5"/>
        <v>労働保険特別会計労災勘定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少子化社会対策、男女共同参画</v>
      </c>
      <c r="F21" s="18" t="s">
        <v>126</v>
      </c>
      <c r="G21" s="17"/>
      <c r="H21" s="13" t="str">
        <f t="shared" si="1"/>
        <v/>
      </c>
      <c r="I21" s="13" t="str">
        <f t="shared" si="5"/>
        <v>労働保険特別会計労災勘定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少子化社会対策、男女共同参画</v>
      </c>
      <c r="F22" s="18" t="s">
        <v>127</v>
      </c>
      <c r="G22" s="17"/>
      <c r="H22" s="13" t="str">
        <f t="shared" si="1"/>
        <v/>
      </c>
      <c r="I22" s="13" t="str">
        <f t="shared" si="5"/>
        <v>労働保険特別会計労災勘定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少子化社会対策、男女共同参画</v>
      </c>
      <c r="F23" s="18" t="s">
        <v>128</v>
      </c>
      <c r="G23" s="17"/>
      <c r="H23" s="13" t="str">
        <f t="shared" si="1"/>
        <v/>
      </c>
      <c r="I23" s="13" t="str">
        <f t="shared" si="5"/>
        <v>労働保険特別会計労災勘定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少子化社会対策、男女共同参画</v>
      </c>
      <c r="F24" s="18" t="s">
        <v>328</v>
      </c>
      <c r="G24" s="17"/>
      <c r="H24" s="13" t="str">
        <f t="shared" si="1"/>
        <v/>
      </c>
      <c r="I24" s="13" t="str">
        <f t="shared" si="5"/>
        <v>労働保険特別会計労災勘定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少子化社会対策、男女共同参画</v>
      </c>
      <c r="B27" s="13"/>
      <c r="F27" s="18" t="s">
        <v>131</v>
      </c>
      <c r="G27" s="17"/>
      <c r="H27" s="13" t="str">
        <f t="shared" si="1"/>
        <v/>
      </c>
      <c r="I27" s="13" t="str">
        <f t="shared" si="5"/>
        <v>労働保険特別会計労災勘定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労働保険特別会計労災勘定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2021-08-19T11:59:17Z</cp:lastPrinted>
  <dcterms:created xsi:type="dcterms:W3CDTF">2012-03-13T00:50:25Z</dcterms:created>
  <dcterms:modified xsi:type="dcterms:W3CDTF">2021-08-25T10:08:41Z</dcterms:modified>
</cp:coreProperties>
</file>