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1　外部有識者点検対象\"/>
    </mc:Choice>
  </mc:AlternateContent>
  <bookViews>
    <workbookView xWindow="0" yWindow="0" windowWidth="10545" windowHeight="247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<sst xmlns="http://schemas.openxmlformats.org/spreadsheetml/2006/main" count="2379" uniqueCount="710">
  <si>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</si>
  <si>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</si>
  <si>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</si>
  <si>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</si>
  <si>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</si>
  <si>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</si>
  <si>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</si>
  <si>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</si>
  <si>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</si>
  <si>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</si>
  <si>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</si>
  <si>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</si>
  <si>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</si>
  <si>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</si>
  <si>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</si>
  <si>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</si>
  <si>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</si>
  <si>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</si>
  <si>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</si>
  <si>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</si>
  <si>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</si>
  <si>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</si>
  <si>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</si>
  <si>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</si>
  <si>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</si>
  <si>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</si>
  <si>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</si>
  <si>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</si>
  <si>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</si>
  <si>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</si>
  <si>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</si>
  <si>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</si>
  <si>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</si>
  <si>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</si>
  <si>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</si>
  <si>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</si>
  <si>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</si>
  <si>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</si>
  <si>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</si>
  <si>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</si>
  <si>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</si>
  <si>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</si>
  <si>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</si>
  <si>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</si>
  <si>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</si>
  <si>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</si>
  <si>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</si>
  <si>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</si>
  <si>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</si>
  <si>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</si>
  <si>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</si>
  <si>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</si>
  <si>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</si>
  <si>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</si>
  <si>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</si>
  <si>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</si>
  <si>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</si>
  <si>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</si>
  <si>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</si>
  <si>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</si>
  <si>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</si>
  <si>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</si>
  <si>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</si>
  <si>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</si>
  <si>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</si>
  <si>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</si>
  <si>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</si>
  <si>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</si>
  <si>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</si>
  <si>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</si>
  <si>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</si>
  <si>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</si>
  <si>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</si>
  <si>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</si>
  <si>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</si>
  <si>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</si>
  <si>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</si>
  <si>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</si>
  <si>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</si>
  <si>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</si>
  <si>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</si>
  <si>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</si>
  <si>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</si>
  <si>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</si>
  <si>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</si>
  <si>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</si>
  <si>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</si>
  <si>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</si>
  <si>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</si>
  <si>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</si>
  <si>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</si>
  <si>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</si>
  <si>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</si>
  <si>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</si>
  <si>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</si>
  <si>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</si>
  <si>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</si>
  <si>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</si>
  <si>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</si>
  <si>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</si>
  <si>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</si>
  <si>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</si>
  <si>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</si>
  <si>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</si>
  <si>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</si>
  <si>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</si>
  <si>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</si>
  <si>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</si>
  <si>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</si>
  <si>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</si>
  <si>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</si>
  <si>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</si>
  <si>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</si>
  <si>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</si>
  <si>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</si>
  <si>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</si>
  <si>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</si>
  <si>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</si>
  <si>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</si>
  <si>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</si>
  <si>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</si>
  <si>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</si>
  <si>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</si>
  <si>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</si>
  <si>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</si>
  <si>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</si>
  <si>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</si>
  <si>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</si>
  <si>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</si>
  <si>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</si>
  <si>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</si>
  <si>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</si>
  <si>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</si>
  <si>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</si>
  <si>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</si>
  <si>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</si>
  <si>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</si>
  <si>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</si>
  <si>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</si>
  <si>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</si>
  <si>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</si>
  <si>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</si>
  <si>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</si>
  <si>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</si>
  <si>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</si>
  <si>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</si>
  <si>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</si>
  <si>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</si>
  <si>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</si>
  <si>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</si>
  <si>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</si>
  <si>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</si>
  <si>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</si>
  <si>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</si>
  <si>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</si>
  <si>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</si>
  <si>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</si>
  <si>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</si>
  <si>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</si>
  <si>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</si>
  <si>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</si>
  <si>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</si>
  <si>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</si>
  <si>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</si>
  <si>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</si>
  <si>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</si>
  <si>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</si>
  <si>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</si>
  <si>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</si>
  <si>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</si>
  <si>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</si>
  <si>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</si>
  <si>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</si>
  <si>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</si>
  <si>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</si>
  <si>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</si>
  <si>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</si>
  <si>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</si>
  <si>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</si>
  <si>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</si>
  <si>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</si>
  <si>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</si>
  <si>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</si>
  <si>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</si>
  <si>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</si>
  <si>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</si>
  <si>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</si>
  <si>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</si>
  <si>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</si>
  <si>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</si>
  <si>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</si>
  <si>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</si>
  <si>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</si>
  <si>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</si>
  <si>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</si>
  <si>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</si>
  <si>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</si>
  <si>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</si>
  <si>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</si>
  <si>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</si>
  <si>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</si>
  <si>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</si>
  <si>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</si>
  <si>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</si>
  <si>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</si>
  <si>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</si>
  <si>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</si>
  <si>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</si>
  <si>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</si>
  <si>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</si>
  <si>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</si>
  <si>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</si>
  <si>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</si>
  <si>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</si>
  <si>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</si>
  <si>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</si>
  <si>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</si>
  <si>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</si>
  <si>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</si>
  <si>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</si>
  <si>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</si>
  <si>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</si>
  <si>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</si>
  <si>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</si>
  <si>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</si>
  <si>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</si>
  <si>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</si>
  <si>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</si>
  <si>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</si>
  <si>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</si>
  <si>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</si>
  <si>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</si>
  <si>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</si>
  <si>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</si>
  <si>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</si>
  <si>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</si>
  <si>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</si>
  <si>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</si>
  <si>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</si>
  <si>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</si>
  <si>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</si>
  <si>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</si>
  <si>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</si>
  <si>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</si>
  <si>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</si>
  <si>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</si>
  <si>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</si>
  <si>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</si>
  <si>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</si>
  <si>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</si>
  <si>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</si>
  <si>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</si>
  <si>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</si>
  <si>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</si>
  <si>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</si>
  <si>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</si>
  <si>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</si>
  <si>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</si>
  <si>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</si>
  <si>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</si>
  <si>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</si>
  <si>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</si>
  <si>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</si>
  <si>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</si>
  <si>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</si>
  <si>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</si>
  <si>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</si>
  <si>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</si>
  <si>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</si>
  <si>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</si>
  <si>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</si>
  <si>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</si>
  <si>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</si>
  <si>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</si>
  <si>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</si>
  <si>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</si>
  <si>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</si>
  <si>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</si>
  <si>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</si>
  <si>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</si>
  <si>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</si>
  <si>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</si>
  <si>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</si>
  <si>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</si>
  <si>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</si>
  <si>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</si>
  <si>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</si>
  <si>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</si>
  <si>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</si>
  <si>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</si>
  <si>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</si>
  <si>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</si>
  <si>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</si>
  <si>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</si>
  <si>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</si>
  <si>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</si>
  <si>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</si>
  <si>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</si>
  <si>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</si>
  <si>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</si>
  <si>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</si>
  <si>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</si>
  <si>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</si>
  <si>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</si>
  <si>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</si>
  <si>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</si>
  <si>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</si>
  <si>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</si>
  <si>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</si>
  <si>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</si>
  <si>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</si>
  <si>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</si>
  <si>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</si>
  <si>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</si>
  <si>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</si>
  <si>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</si>
  <si>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</si>
  <si>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</si>
  <si>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</si>
  <si>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</si>
  <si>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</si>
  <si>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</si>
  <si>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</si>
  <si>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</si>
  <si>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</si>
  <si>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</si>
  <si>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</si>
  <si>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</si>
  <si>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</si>
  <si>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</si>
  <si>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</si>
  <si>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</si>
  <si>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</si>
  <si>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</si>
  <si>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</si>
  <si>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</si>
  <si>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</si>
  <si>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</si>
  <si>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</si>
  <si>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</si>
  <si>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</si>
  <si>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</si>
  <si>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</si>
  <si>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</si>
  <si>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</si>
  <si>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</si>
  <si>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</si>
  <si>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</si>
  <si>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</si>
  <si>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</si>
  <si>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</si>
  <si>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</si>
  <si>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</si>
  <si>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</si>
  <si>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</si>
  <si>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</si>
  <si>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</si>
  <si>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</si>
  <si>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</si>
  <si>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</si>
  <si>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</si>
  <si>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</si>
  <si>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</si>
  <si>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</si>
  <si>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</si>
  <si>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</si>
  <si>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</si>
  <si>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</si>
  <si>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</si>
  <si>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</si>
  <si>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</si>
  <si>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</si>
  <si>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</si>
  <si>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</si>
  <si>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</si>
  <si>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</si>
  <si>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</si>
  <si>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</si>
  <si>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</si>
  <si>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</si>
  <si>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</si>
  <si>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</si>
  <si>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</si>
  <si>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</si>
  <si>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</si>
  <si>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</si>
  <si>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</si>
  <si>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</si>
  <si>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</si>
  <si>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</si>
  <si>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</si>
  <si>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</si>
  <si>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</si>
  <si>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</si>
  <si>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</si>
  <si>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</si>
  <si>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</si>
  <si>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</si>
  <si>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</si>
  <si>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</si>
  <si>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</si>
  <si>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</si>
  <si>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</si>
  <si>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</si>
  <si>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</si>
  <si>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</si>
  <si>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</si>
  <si>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</si>
  <si>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</si>
  <si>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</si>
  <si>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</si>
  <si>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</si>
  <si>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</si>
  <si>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</si>
  <si>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</si>
  <si>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</si>
  <si>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</si>
  <si>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</si>
  <si>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</si>
  <si>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</si>
  <si>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</si>
  <si>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</si>
  <si>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</si>
  <si>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</si>
  <si>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</si>
  <si>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</si>
  <si>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</si>
  <si>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</si>
  <si>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</si>
  <si>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</si>
  <si>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</si>
  <si>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</si>
  <si>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</si>
  <si>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</si>
  <si>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</si>
  <si>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</si>
  <si>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</si>
  <si>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</si>
  <si>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</si>
  <si>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</si>
  <si>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</si>
  <si>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</si>
  <si>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</si>
  <si>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</si>
  <si>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</si>
  <si>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</si>
  <si>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</si>
  <si>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</si>
  <si>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</si>
  <si>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</si>
  <si>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</si>
  <si>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</si>
  <si>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</si>
  <si>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</si>
  <si>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</si>
  <si>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</si>
  <si>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</si>
  <si>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</si>
  <si>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</si>
  <si>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</si>
  <si>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</si>
  <si>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</si>
  <si>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</si>
  <si>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</si>
  <si>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</si>
  <si>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</si>
  <si>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</si>
  <si>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</si>
  <si>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</si>
  <si>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</si>
  <si>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</si>
  <si>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</si>
  <si>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</si>
  <si>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</si>
  <si>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</si>
  <si>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</si>
  <si>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</si>
  <si>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</si>
  <si>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</si>
  <si>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</si>
  <si>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</si>
  <si>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</si>
  <si>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</si>
  <si>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</si>
  <si>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</si>
  <si>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</si>
  <si>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</si>
  <si>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</si>
  <si>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</si>
  <si>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</si>
  <si>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</si>
  <si>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</si>
  <si>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</si>
  <si>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</si>
  <si>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</si>
  <si>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</si>
  <si>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</si>
  <si>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</si>
  <si>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</si>
  <si>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</si>
  <si>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</si>
  <si>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</si>
  <si>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</si>
  <si>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</si>
  <si>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</si>
  <si>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</si>
  <si>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</si>
  <si>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</si>
  <si>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</si>
  <si>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</si>
  <si>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</si>
  <si>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</si>
  <si>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</si>
  <si>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</si>
  <si>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</si>
  <si>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</si>
  <si>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</si>
  <si>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</si>
  <si>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</si>
  <si>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</si>
  <si>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</si>
  <si>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</si>
  <si>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</si>
  <si>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</si>
  <si>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</si>
  <si>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</si>
  <si>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</si>
  <si>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</si>
  <si>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</si>
  <si>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</si>
  <si>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</si>
  <si>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</si>
  <si>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</si>
  <si>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</si>
  <si>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</si>
  <si>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</si>
  <si>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</si>
  <si>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</si>
  <si>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</si>
  <si>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</si>
  <si>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</si>
  <si>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</si>
  <si>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</si>
  <si>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</si>
  <si>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</si>
  <si>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</si>
  <si>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</si>
  <si>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</si>
  <si>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</si>
  <si>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</si>
  <si>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</si>
  <si>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</si>
  <si>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</si>
  <si>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</si>
  <si>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</si>
  <si>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</si>
  <si>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</si>
  <si>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</si>
  <si>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</si>
  <si>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</si>
  <si>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</si>
  <si>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</si>
  <si>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</si>
  <si>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</si>
  <si>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</si>
  <si>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</si>
  <si>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</si>
  <si>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</si>
  <si>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</si>
  <si>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</si>
  <si>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</si>
  <si>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</si>
  <si>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</si>
  <si>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</si>
  <si>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</si>
  <si>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</si>
  <si>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</si>
  <si>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</si>
  <si>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</si>
  <si>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</si>
  <si>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</si>
  <si>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</si>
  <si>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</si>
  <si>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</si>
  <si>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</si>
  <si>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</si>
  <si>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</si>
  <si>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</si>
  <si>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</si>
  <si>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</si>
  <si>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</si>
  <si>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</si>
  <si>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</si>
  <si>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</si>
  <si>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</si>
  <si>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</si>
  <si>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</si>
  <si>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</si>
  <si>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</si>
  <si>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</si>
  <si>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</si>
  <si>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</si>
  <si>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</si>
  <si>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</si>
  <si>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</si>
  <si>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</si>
  <si>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</si>
  <si>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</si>
  <si>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</si>
  <si>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</si>
  <si>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</si>
  <si>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</si>
  <si>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</si>
  <si>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</si>
  <si>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</si>
  <si>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</si>
  <si>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</si>
  <si>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</si>
  <si>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</si>
  <si>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</si>
  <si>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</si>
  <si>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</si>
  <si>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</si>
  <si>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</si>
  <si>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</si>
  <si>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</si>
  <si>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</si>
  <si>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</si>
  <si>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東京オリンピック・パラリンピック競技大会に係る建設需要に対応した労働災害防止対策</t>
  </si>
  <si>
    <t>労働基準局安全衛生部</t>
  </si>
  <si>
    <t>安達　栄</t>
  </si>
  <si>
    <t>平成２８年度</t>
  </si>
  <si>
    <t>令和3年度</t>
  </si>
  <si>
    <t>安全課</t>
  </si>
  <si>
    <t>労働者災害補償保険法第29条第１項第３号
労働安全衛生法第106条第１項
建設工事従事者の安全及び健康の確保の推進に関する法律</t>
  </si>
  <si>
    <t>第13次労働災害防止計画
建設工事従事者の安全及び健康の確保に関する基本的な計画</t>
  </si>
  <si>
    <t xml:space="preserve">・中小事業者等が雇用する新規入職者・管理監督者等を対象に安全衛生専門家による安全衛生教育を行う。
・安全衛生専門家が首都圏の工事現場を巡回し、安全な作業方法等について専門技術的な立場で助言・指導する。
・外国人建設就労者及び外国人建設就労者を雇用する事業者を対象に安全衛生教育を行う（平成30年度まで）。
</t>
  </si>
  <si>
    <t>-</t>
  </si>
  <si>
    <t>労働災害防止対策事業
委託費</t>
  </si>
  <si>
    <t>アンケートで、「役に立った」と回答した者の割合（アンケートで「役に立った」と回答した件数／安全衛生教育を実施した件数）</t>
  </si>
  <si>
    <t>本事業における実施結果報告書</t>
  </si>
  <si>
    <t>人</t>
  </si>
  <si>
    <t>安全衛生専門家による巡回指導を行う。</t>
  </si>
  <si>
    <t>現場</t>
  </si>
  <si>
    <t>64,354,069×
0.20/3,659</t>
  </si>
  <si>
    <t>円/現場</t>
  </si>
  <si>
    <t>64,354,069×
0.38/890</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</si>
  <si>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</si>
  <si>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</si>
  <si>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</si>
  <si>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</si>
  <si>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新28-0021</t>
  </si>
  <si>
    <t>新28－0018</t>
  </si>
  <si>
    <t>432</t>
  </si>
  <si>
    <t>0433</t>
  </si>
  <si>
    <t>○</t>
  </si>
  <si>
    <t>厚労</t>
  </si>
  <si>
    <t>-</t>
    <phoneticPr fontId="5"/>
  </si>
  <si>
    <t>新規入職者等を対象にした安全衛生教育
X=執行額、Y=推計教育経費割合（執行額に対する
新規入職者等を対象にした安全衛生教育分の割合）、
Ｚ＝参加者数
※３年度活動見込は予算額</t>
    <phoneticPr fontId="5"/>
  </si>
  <si>
    <t>安全衛生専門家による巡回指導
X=執行額、Y=推計教育経費割合（執行額に対する安全衛生専門家による巡回指導分の割合）、Ｚ＝巡回現場数
※３年度活動見込は予算額</t>
    <phoneticPr fontId="5"/>
  </si>
  <si>
    <t>‐</t>
  </si>
  <si>
    <t>-</t>
    <phoneticPr fontId="5"/>
  </si>
  <si>
    <t>建設業における労働災害による死亡者数は全産業の労働災害による死亡者数の３割を占めることから、第13次労働災害防止計画（2017年度～2022年度）では重点業種と位置づけている。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phoneticPr fontId="5"/>
  </si>
  <si>
    <t>アンケートで、「役に立った」と回答した者の割合（アンケートで「役に立った（満足）」と回答した件数／巡回指導を実施した件数）</t>
    <rPh sb="37" eb="39">
      <t>マンゾク</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</si>
  <si>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</si>
  <si>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</si>
  <si>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</si>
  <si>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謝金、旅費等</t>
    <rPh sb="0" eb="2">
      <t>シャキン</t>
    </rPh>
    <rPh sb="3" eb="5">
      <t>リョヒ</t>
    </rPh>
    <rPh sb="5" eb="6">
      <t>トウ</t>
    </rPh>
    <phoneticPr fontId="5"/>
  </si>
  <si>
    <t>人件費等</t>
    <rPh sb="0" eb="3">
      <t>ジンケンヒ</t>
    </rPh>
    <rPh sb="3" eb="4">
      <t>トウ</t>
    </rPh>
    <phoneticPr fontId="5"/>
  </si>
  <si>
    <t>特別民間法人建設業労働災害防止協会</t>
    <phoneticPr fontId="5"/>
  </si>
  <si>
    <t>事業概要のとおり</t>
    <phoneticPr fontId="5"/>
  </si>
  <si>
    <t>－</t>
    <phoneticPr fontId="5"/>
  </si>
  <si>
    <t>55,012,894×
0.38/903</t>
    <phoneticPr fontId="5"/>
  </si>
  <si>
    <t>東京オリンピック・パラリンピック競技大会の開催に向けた競技施設の建設や、インフラ整備、再開発等における労働災害を防止し、工事の安全確保を図るものであり、国民や社会のニーズを反映していると考える。</t>
    <phoneticPr fontId="5"/>
  </si>
  <si>
    <t>労働安全衛生法第106条第１項に、国は労働災害防止に資するため、事業者が行う活動に対し、国が技術上の援助に努めることとされており、本事業は国が実施すべき事業である。</t>
    <phoneticPr fontId="5"/>
  </si>
  <si>
    <t>第13次労働災害防止計画において、重点業種と位置付けられている建設業における人材不足を踏まえた対策を推進するものであり、本事業の優先度は高い。</t>
    <phoneticPr fontId="5"/>
  </si>
  <si>
    <t>一般競争入札（総合評価落札方式）を導入することにより競争性を確保しているが、一者応札解消のため、公示後の建設業に関わる企業・団体に加え、人材の育成をサポートを行う業者等（各種講習会、研修会の開催実績のある事業者）に声をかけたほか、前年度成果物の提供等により、応札しやすい環境を整えた。</t>
    <phoneticPr fontId="5"/>
  </si>
  <si>
    <t>有</t>
  </si>
  <si>
    <t>無</t>
  </si>
  <si>
    <t>本事業は労働災害の防止のため、事業者に対し支援を行うものであり、事業者から徴収した労災保険料から経費を支出していることから、受益者との負担関係は妥当である。</t>
    <phoneticPr fontId="5"/>
  </si>
  <si>
    <t>経験のある講師・指導員による講習、巡回指導等の費用として妥当である。</t>
    <phoneticPr fontId="5"/>
  </si>
  <si>
    <t>本事業の遂行に要する講師・指導員等に対する謝金、旅費、保護具購入費等の真に必要なものに使用されている。</t>
    <phoneticPr fontId="5"/>
  </si>
  <si>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phoneticPr fontId="5"/>
  </si>
  <si>
    <t>成果目標に見合ったものであるといえる。</t>
    <phoneticPr fontId="5"/>
  </si>
  <si>
    <t>本事業は、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phoneticPr fontId="5"/>
  </si>
  <si>
    <t>パンフレットやテキストなど前年度の成果物を効率的に活用することで、十分な成果・活動実績を残し、事業の運営が行われた。</t>
    <phoneticPr fontId="5"/>
  </si>
  <si>
    <t>A.特別民間法人建設業労働災害防止協会</t>
    <phoneticPr fontId="5"/>
  </si>
  <si>
    <t>新規入職者等を対象に安全衛生教育を行う。</t>
    <phoneticPr fontId="5"/>
  </si>
  <si>
    <t>-</t>
    <phoneticPr fontId="5"/>
  </si>
  <si>
    <t>-</t>
    <phoneticPr fontId="5"/>
  </si>
  <si>
    <t>-</t>
    <phoneticPr fontId="5"/>
  </si>
  <si>
    <t>　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5"/>
  </si>
  <si>
    <t>36,658,428×
0.41/629</t>
    <phoneticPr fontId="5"/>
  </si>
  <si>
    <t>42,582,000×
0.41/336</t>
    <phoneticPr fontId="5"/>
  </si>
  <si>
    <t>新規入職者等を対象にした安全衛生教育で、アンケートの結果、「役に立った」の割合を90％以上</t>
    <phoneticPr fontId="5"/>
  </si>
  <si>
    <t>安全衛生専門家による巡回指導で、アンケートの結果、「役に立った」の割合を90％以上</t>
    <phoneticPr fontId="5"/>
  </si>
  <si>
    <t xml:space="preserve">55,012,894×
0.18/3,265  </t>
    <phoneticPr fontId="5"/>
  </si>
  <si>
    <t xml:space="preserve">36,658,428×
0.14/1,264  </t>
    <phoneticPr fontId="5"/>
  </si>
  <si>
    <t xml:space="preserve">42,582,000×
0.14/784  </t>
    <phoneticPr fontId="5"/>
  </si>
  <si>
    <t xml:space="preserve">  X ×Ｙ/Ｚ</t>
    <phoneticPr fontId="5"/>
  </si>
  <si>
    <t>円/人</t>
    <phoneticPr fontId="5"/>
  </si>
  <si>
    <t>△</t>
  </si>
  <si>
    <t>当初見込みを下回ったが、新型コロナウイルス感染症拡大防止のため、安全衛生教育の１回当たりの受講人数を減らしソーシャルディスタンスの確保や緊急事態宣言中の巡回中止を行ったことによることから、やむを得ない事由によるものである。</t>
    <rPh sb="12" eb="14">
      <t>シンガタ</t>
    </rPh>
    <rPh sb="21" eb="23">
      <t>カンセン</t>
    </rPh>
    <rPh sb="24" eb="26">
      <t>カクダイ</t>
    </rPh>
    <rPh sb="26" eb="28">
      <t>ボウシ</t>
    </rPh>
    <rPh sb="32" eb="34">
      <t>アンゼン</t>
    </rPh>
    <rPh sb="34" eb="36">
      <t>エイセイ</t>
    </rPh>
    <rPh sb="36" eb="38">
      <t>キョウイク</t>
    </rPh>
    <rPh sb="40" eb="41">
      <t>カイ</t>
    </rPh>
    <rPh sb="41" eb="42">
      <t>ア</t>
    </rPh>
    <rPh sb="45" eb="47">
      <t>ジュコウ</t>
    </rPh>
    <rPh sb="47" eb="49">
      <t>ニンズウ</t>
    </rPh>
    <rPh sb="50" eb="51">
      <t>ヘ</t>
    </rPh>
    <rPh sb="65" eb="67">
      <t>カクホ</t>
    </rPh>
    <rPh sb="68" eb="70">
      <t>キンキュウ</t>
    </rPh>
    <rPh sb="70" eb="72">
      <t>ジタイ</t>
    </rPh>
    <rPh sb="72" eb="75">
      <t>センゲンチュウ</t>
    </rPh>
    <rPh sb="76" eb="78">
      <t>ジュンカイ</t>
    </rPh>
    <rPh sb="78" eb="80">
      <t>チュウシ</t>
    </rPh>
    <rPh sb="81" eb="82">
      <t>オコナ</t>
    </rPh>
    <rPh sb="97" eb="98">
      <t>エ</t>
    </rPh>
    <rPh sb="100" eb="102">
      <t>ジユウ</t>
    </rPh>
    <phoneticPr fontId="5"/>
  </si>
  <si>
    <t>新型コロナウイルス感染症の感染拡大に伴い事業内容を縮減したことや落札差額の影響により執行率は90％を下回り、また、活動実績は見込みを下回ったが新型コロナウイルス感染症拡大防止対応による結果であり、そのような状況でも成果目標を達成していることから、適切に事業が実施されていると考えている。</t>
    <rPh sb="9" eb="12">
      <t>カンセンショウ</t>
    </rPh>
    <rPh sb="13" eb="15">
      <t>カンセン</t>
    </rPh>
    <rPh sb="18" eb="19">
      <t>トモナ</t>
    </rPh>
    <rPh sb="37" eb="39">
      <t>エイキョウ</t>
    </rPh>
    <rPh sb="66" eb="67">
      <t>シタ</t>
    </rPh>
    <rPh sb="71" eb="73">
      <t>シンガタ</t>
    </rPh>
    <rPh sb="80" eb="82">
      <t>カンセン</t>
    </rPh>
    <rPh sb="83" eb="85">
      <t>カクダイ</t>
    </rPh>
    <rPh sb="85" eb="87">
      <t>ボウシ</t>
    </rPh>
    <rPh sb="87" eb="89">
      <t>タイオウ</t>
    </rPh>
    <rPh sb="92" eb="94">
      <t>ケッカ</t>
    </rPh>
    <rPh sb="103" eb="105">
      <t>ジョウキョウ</t>
    </rPh>
    <rPh sb="107" eb="109">
      <t>セイカ</t>
    </rPh>
    <rPh sb="109" eb="111">
      <t>モクヒョウ</t>
    </rPh>
    <rPh sb="112" eb="114">
      <t>タッセイ</t>
    </rPh>
    <phoneticPr fontId="5"/>
  </si>
  <si>
    <t>引き続き、適切に新型コロナウイルス感染症対策を取りながら事業目標の達成を目指すとともに、効果的な予算執行を行う。</t>
    <rPh sb="0" eb="1">
      <t>ヒ</t>
    </rPh>
    <rPh sb="2" eb="3">
      <t>ツヅ</t>
    </rPh>
    <rPh sb="5" eb="7">
      <t>テキセツ</t>
    </rPh>
    <rPh sb="20" eb="22">
      <t>タイサク</t>
    </rPh>
    <rPh sb="23" eb="24">
      <t>ト</t>
    </rPh>
    <rPh sb="28" eb="30">
      <t>ジギョウ</t>
    </rPh>
    <rPh sb="30" eb="32">
      <t>モクヒョウ</t>
    </rPh>
    <rPh sb="33" eb="35">
      <t>タッセイ</t>
    </rPh>
    <rPh sb="36" eb="38">
      <t>メザ</t>
    </rPh>
    <rPh sb="44" eb="47">
      <t>コウカテキ</t>
    </rPh>
    <rPh sb="48" eb="50">
      <t>ヨサン</t>
    </rPh>
    <rPh sb="50" eb="52">
      <t>シッコウ</t>
    </rPh>
    <rPh sb="53" eb="54">
      <t>オコナ</t>
    </rPh>
    <phoneticPr fontId="5"/>
  </si>
  <si>
    <t>予算の執行状況は適切である。アウトカムが教育、指導等の満足度になっているが、労働災害の発生状況や現場の労働安全環境の高まりを示す指標にすべきではないか。(栗原　美津枝)</t>
    <phoneticPr fontId="5"/>
  </si>
  <si>
    <t>令和３年度限り</t>
    <rPh sb="0" eb="2">
      <t>レイワ</t>
    </rPh>
    <rPh sb="3" eb="5">
      <t>ネンド</t>
    </rPh>
    <rPh sb="5" eb="6">
      <t>カギ</t>
    </rPh>
    <phoneticPr fontId="5"/>
  </si>
  <si>
    <t>終了予定</t>
  </si>
  <si>
    <t>事業は当初の予定通りの成果を達成したため、令和３年度をもって終了すること。</t>
    <phoneticPr fontId="5"/>
  </si>
  <si>
    <t>本事業のアウトカムとしては教育、指導等の満足度の向上が適切と考え設定している。労働災害の発生状況は政策評価において測定指標の１，２として評価を行っており、これは、現場の労働安全環境の高まりを定量的に示す指標としても活用できるものと考えている。
なお、本事業は予定通り令和３年度で終了する。</t>
    <rPh sb="0" eb="1">
      <t>ホン</t>
    </rPh>
    <rPh sb="1" eb="3">
      <t>ジギョウ</t>
    </rPh>
    <rPh sb="13" eb="15">
      <t>キョウイク</t>
    </rPh>
    <rPh sb="16" eb="18">
      <t>シドウ</t>
    </rPh>
    <rPh sb="18" eb="19">
      <t>トウ</t>
    </rPh>
    <rPh sb="20" eb="22">
      <t>マンゾク</t>
    </rPh>
    <rPh sb="22" eb="23">
      <t>ド</t>
    </rPh>
    <rPh sb="24" eb="26">
      <t>コウジョウ</t>
    </rPh>
    <rPh sb="27" eb="29">
      <t>テキセツ</t>
    </rPh>
    <rPh sb="30" eb="31">
      <t>カンガ</t>
    </rPh>
    <rPh sb="32" eb="34">
      <t>セッテイ</t>
    </rPh>
    <rPh sb="39" eb="41">
      <t>ロウドウ</t>
    </rPh>
    <rPh sb="41" eb="43">
      <t>サイガイ</t>
    </rPh>
    <rPh sb="44" eb="46">
      <t>ハッセイ</t>
    </rPh>
    <rPh sb="46" eb="48">
      <t>ジョウキョウ</t>
    </rPh>
    <rPh sb="49" eb="51">
      <t>セイサク</t>
    </rPh>
    <rPh sb="51" eb="53">
      <t>ヒョウカ</t>
    </rPh>
    <rPh sb="57" eb="59">
      <t>ソクテイ</t>
    </rPh>
    <rPh sb="59" eb="61">
      <t>シヒョウ</t>
    </rPh>
    <rPh sb="68" eb="70">
      <t>ヒョウカ</t>
    </rPh>
    <rPh sb="71" eb="72">
      <t>オコナ</t>
    </rPh>
    <rPh sb="81" eb="83">
      <t>ゲンバ</t>
    </rPh>
    <rPh sb="84" eb="86">
      <t>ロウドウ</t>
    </rPh>
    <rPh sb="86" eb="88">
      <t>アンゼン</t>
    </rPh>
    <rPh sb="88" eb="90">
      <t>カンキョウ</t>
    </rPh>
    <rPh sb="91" eb="92">
      <t>タカ</t>
    </rPh>
    <rPh sb="95" eb="98">
      <t>テイリョウテキ</t>
    </rPh>
    <rPh sb="99" eb="100">
      <t>シメ</t>
    </rPh>
    <rPh sb="101" eb="103">
      <t>シヒョウ</t>
    </rPh>
    <rPh sb="107" eb="109">
      <t>カツヨウ</t>
    </rPh>
    <rPh sb="115" eb="116">
      <t>カンガ</t>
    </rPh>
    <rPh sb="125" eb="126">
      <t>ホン</t>
    </rPh>
    <rPh sb="126" eb="128">
      <t>ジギョウ</t>
    </rPh>
    <rPh sb="129" eb="131">
      <t>ヨテイ</t>
    </rPh>
    <rPh sb="131" eb="132">
      <t>ドオ</t>
    </rPh>
    <rPh sb="133" eb="135">
      <t>レイワ</t>
    </rPh>
    <rPh sb="136" eb="138">
      <t>ネンド</t>
    </rPh>
    <rPh sb="139" eb="14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</si>
</sst>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81642</xdr:colOff>
      <xdr:row>750</xdr:row>
      <xdr:rowOff>95250</xdr:rowOff>
    </xdr:from>
    <xdr:to>
      <xdr:col>32</xdr:col>
      <xdr:colOff>188685</xdr:colOff>
      <xdr:row>752</xdr:row>
      <xdr:rowOff>136979</xdr:rowOff>
    </xdr:to>
    <xdr:sp macro="" textlink="">
      <xdr:nvSpPr>
        <xdr:cNvPr id="14" name="テキスト ボックス 13"/>
        <xdr:cNvSpPr txBox="1"/>
      </xdr:nvSpPr>
      <xdr:spPr>
        <a:xfrm>
          <a:off x="4682217" y="48672750"/>
          <a:ext cx="1707243" cy="746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（３７百万円）</a:t>
          </a:r>
        </a:p>
      </xdr:txBody>
    </xdr:sp>
    <xdr:clientData/>
  </xdr:twoCellAnchor>
  <xdr:twoCellAnchor>
    <xdr:from>
      <xdr:col>28</xdr:col>
      <xdr:colOff>81642</xdr:colOff>
      <xdr:row>753</xdr:row>
      <xdr:rowOff>231322</xdr:rowOff>
    </xdr:from>
    <xdr:to>
      <xdr:col>28</xdr:col>
      <xdr:colOff>81642</xdr:colOff>
      <xdr:row>755</xdr:row>
      <xdr:rowOff>171451</xdr:rowOff>
    </xdr:to>
    <xdr:cxnSp macro="">
      <xdr:nvCxnSpPr>
        <xdr:cNvPr id="15" name="直線矢印コネクタ 14"/>
        <xdr:cNvCxnSpPr/>
      </xdr:nvCxnSpPr>
      <xdr:spPr>
        <a:xfrm>
          <a:off x="5482317" y="49866097"/>
          <a:ext cx="0" cy="644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149680</xdr:colOff>
      <xdr:row>756</xdr:row>
      <xdr:rowOff>231322</xdr:rowOff>
    </xdr:from>
    <xdr:to>
      <xdr:col>40</xdr:col>
      <xdr:colOff>908</xdr:colOff>
      <xdr:row>759</xdr:row>
      <xdr:rowOff>1718</xdr:rowOff>
    </xdr:to>
    <xdr:sp macro="" textlink="">
      <xdr:nvSpPr>
        <xdr:cNvPr id="16" name="テキスト ボックス 15"/>
        <xdr:cNvSpPr txBox="1"/>
      </xdr:nvSpPr>
      <xdr:spPr>
        <a:xfrm>
          <a:off x="3150055" y="50923372"/>
          <a:ext cx="4651828" cy="827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（３７百万円）</a:t>
          </a:r>
          <a:endParaRPr kumimoji="1" lang="en-US" altLang="ja-JP" sz="1600"/>
        </a:p>
      </xdr:txBody>
    </xdr:sp>
    <xdr:clientData/>
  </xdr:twoCellAnchor>
  <xdr:twoCellAnchor>
    <xdr:from>
      <xdr:col>21</xdr:col>
      <xdr:colOff>68035</xdr:colOff>
      <xdr:row>755</xdr:row>
      <xdr:rowOff>258535</xdr:rowOff>
    </xdr:from>
    <xdr:to>
      <xdr:col>35</xdr:col>
      <xdr:colOff>80735</xdr:colOff>
      <xdr:row>756</xdr:row>
      <xdr:rowOff>247649</xdr:rowOff>
    </xdr:to>
    <xdr:sp macro="" textlink="">
      <xdr:nvSpPr>
        <xdr:cNvPr id="17" name="テキスト ボックス 16"/>
        <xdr:cNvSpPr txBox="1"/>
      </xdr:nvSpPr>
      <xdr:spPr>
        <a:xfrm>
          <a:off x="4068535" y="50598160"/>
          <a:ext cx="2813050"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22</xdr:col>
      <xdr:colOff>204106</xdr:colOff>
      <xdr:row>752</xdr:row>
      <xdr:rowOff>244928</xdr:rowOff>
    </xdr:from>
    <xdr:to>
      <xdr:col>34</xdr:col>
      <xdr:colOff>2720</xdr:colOff>
      <xdr:row>753</xdr:row>
      <xdr:rowOff>234042</xdr:rowOff>
    </xdr:to>
    <xdr:sp macro="" textlink="">
      <xdr:nvSpPr>
        <xdr:cNvPr id="18" name="テキスト ボックス 17"/>
        <xdr:cNvSpPr txBox="1"/>
      </xdr:nvSpPr>
      <xdr:spPr>
        <a:xfrm>
          <a:off x="4404631" y="49527278"/>
          <a:ext cx="2198914"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23</xdr:col>
      <xdr:colOff>13607</xdr:colOff>
      <xdr:row>752</xdr:row>
      <xdr:rowOff>190501</xdr:rowOff>
    </xdr:from>
    <xdr:to>
      <xdr:col>34</xdr:col>
      <xdr:colOff>79828</xdr:colOff>
      <xdr:row>753</xdr:row>
      <xdr:rowOff>192315</xdr:rowOff>
    </xdr:to>
    <xdr:sp macro="" textlink="">
      <xdr:nvSpPr>
        <xdr:cNvPr id="19" name="大かっこ 18"/>
        <xdr:cNvSpPr/>
      </xdr:nvSpPr>
      <xdr:spPr>
        <a:xfrm>
          <a:off x="4414157" y="49472851"/>
          <a:ext cx="2266496" cy="35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759</xdr:row>
      <xdr:rowOff>73481</xdr:rowOff>
    </xdr:from>
    <xdr:to>
      <xdr:col>41</xdr:col>
      <xdr:colOff>14515</xdr:colOff>
      <xdr:row>761</xdr:row>
      <xdr:rowOff>276225</xdr:rowOff>
    </xdr:to>
    <xdr:sp macro="" textlink="">
      <xdr:nvSpPr>
        <xdr:cNvPr id="20" name="テキスト ボックス 19"/>
        <xdr:cNvSpPr txBox="1"/>
      </xdr:nvSpPr>
      <xdr:spPr>
        <a:xfrm>
          <a:off x="3190876" y="52051406"/>
          <a:ext cx="5024664" cy="90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15</xdr:col>
      <xdr:colOff>81643</xdr:colOff>
      <xdr:row>759</xdr:row>
      <xdr:rowOff>95250</xdr:rowOff>
    </xdr:from>
    <xdr:to>
      <xdr:col>41</xdr:col>
      <xdr:colOff>172357</xdr:colOff>
      <xdr:row>761</xdr:row>
      <xdr:rowOff>9978</xdr:rowOff>
    </xdr:to>
    <xdr:sp macro="" textlink="">
      <xdr:nvSpPr>
        <xdr:cNvPr id="21" name="大かっこ 20"/>
        <xdr:cNvSpPr/>
      </xdr:nvSpPr>
      <xdr:spPr>
        <a:xfrm>
          <a:off x="2881993" y="51844575"/>
          <a:ext cx="5291364" cy="61957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BI729" sqref="BI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323</v>
      </c>
      <c r="AJ2" s="931" t="s">
        <v>656</v>
      </c>
      <c r="AK2" s="931"/>
      <c r="AL2" s="931"/>
      <c r="AM2" s="931"/>
      <c r="AN2" s="83" t="s">
        <v>323</v>
      </c>
      <c r="AO2" s="931">
        <v>20</v>
      </c>
      <c r="AP2" s="931"/>
      <c r="AQ2" s="931"/>
      <c r="AR2" s="84" t="s">
        <v>626</v>
      </c>
      <c r="AS2" s="937">
        <v>485</v>
      </c>
      <c r="AT2" s="937"/>
      <c r="AU2" s="937"/>
      <c r="AV2" s="83" t="str">
        <f>IF(AW2="","","-")</f>
        <v/>
      </c>
      <c r="AW2" s="897"/>
      <c r="AX2" s="897"/>
    </row>
    <row r="3" spans="1:50" ht="21" customHeight="1" thickBot="1" x14ac:dyDescent="0.2">
      <c r="A3" s="853" t="s">
        <v>619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627</v>
      </c>
      <c r="AK3" s="855"/>
      <c r="AL3" s="855"/>
      <c r="AM3" s="855"/>
      <c r="AN3" s="855"/>
      <c r="AO3" s="855"/>
      <c r="AP3" s="855"/>
      <c r="AQ3" s="855"/>
      <c r="AR3" s="855"/>
      <c r="AS3" s="855"/>
      <c r="AT3" s="855"/>
      <c r="AU3" s="855"/>
      <c r="AV3" s="855"/>
      <c r="AW3" s="855"/>
      <c r="AX3" s="24" t="s">
        <v>64</v>
      </c>
    </row>
    <row r="4" spans="1:50" ht="24.75" customHeight="1" x14ac:dyDescent="0.15">
      <c r="A4" s="692" t="s">
        <v>25</v>
      </c>
      <c r="B4" s="693"/>
      <c r="C4" s="693"/>
      <c r="D4" s="693"/>
      <c r="E4" s="693"/>
      <c r="F4" s="693"/>
      <c r="G4" s="670" t="s">
        <v>628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5" t="s">
        <v>631</v>
      </c>
      <c r="H5" s="826"/>
      <c r="I5" s="826"/>
      <c r="J5" s="826"/>
      <c r="K5" s="826"/>
      <c r="L5" s="826"/>
      <c r="M5" s="827" t="s">
        <v>65</v>
      </c>
      <c r="N5" s="828"/>
      <c r="O5" s="828"/>
      <c r="P5" s="828"/>
      <c r="Q5" s="828"/>
      <c r="R5" s="829"/>
      <c r="S5" s="830" t="s">
        <v>632</v>
      </c>
      <c r="T5" s="826"/>
      <c r="U5" s="826"/>
      <c r="V5" s="826"/>
      <c r="W5" s="826"/>
      <c r="X5" s="831"/>
      <c r="Y5" s="686" t="s">
        <v>3</v>
      </c>
      <c r="Z5" s="527"/>
      <c r="AA5" s="527"/>
      <c r="AB5" s="527"/>
      <c r="AC5" s="527"/>
      <c r="AD5" s="528"/>
      <c r="AE5" s="687" t="s">
        <v>633</v>
      </c>
      <c r="AF5" s="687"/>
      <c r="AG5" s="687"/>
      <c r="AH5" s="687"/>
      <c r="AI5" s="687"/>
      <c r="AJ5" s="687"/>
      <c r="AK5" s="687"/>
      <c r="AL5" s="687"/>
      <c r="AM5" s="687"/>
      <c r="AN5" s="687"/>
      <c r="AO5" s="687"/>
      <c r="AP5" s="688"/>
      <c r="AQ5" s="689" t="s">
        <v>630</v>
      </c>
      <c r="AR5" s="690"/>
      <c r="AS5" s="690"/>
      <c r="AT5" s="690"/>
      <c r="AU5" s="690"/>
      <c r="AV5" s="690"/>
      <c r="AW5" s="690"/>
      <c r="AX5" s="691"/>
    </row>
    <row r="6" spans="1:50" ht="39" customHeight="1" x14ac:dyDescent="0.15">
      <c r="A6" s="694" t="s">
        <v>4</v>
      </c>
      <c r="B6" s="695"/>
      <c r="C6" s="695"/>
      <c r="D6" s="695"/>
      <c r="E6" s="695"/>
      <c r="F6" s="695"/>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6"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9" t="s">
        <v>306</v>
      </c>
      <c r="Z7" s="424"/>
      <c r="AA7" s="424"/>
      <c r="AB7" s="424"/>
      <c r="AC7" s="424"/>
      <c r="AD7" s="910"/>
      <c r="AE7" s="898" t="s">
        <v>635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32" t="str">
        <f>入力規則等!A27</f>
        <v>-</v>
      </c>
      <c r="H8" s="708"/>
      <c r="I8" s="708"/>
      <c r="J8" s="708"/>
      <c r="K8" s="708"/>
      <c r="L8" s="708"/>
      <c r="M8" s="708"/>
      <c r="N8" s="708"/>
      <c r="O8" s="708"/>
      <c r="P8" s="708"/>
      <c r="Q8" s="708"/>
      <c r="R8" s="708"/>
      <c r="S8" s="708"/>
      <c r="T8" s="708"/>
      <c r="U8" s="708"/>
      <c r="V8" s="708"/>
      <c r="W8" s="708"/>
      <c r="X8" s="933"/>
      <c r="Y8" s="832" t="s">
        <v>209</v>
      </c>
      <c r="Z8" s="833"/>
      <c r="AA8" s="833"/>
      <c r="AB8" s="833"/>
      <c r="AC8" s="833"/>
      <c r="AD8" s="834"/>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691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5.25" customHeight="1" x14ac:dyDescent="0.15">
      <c r="A10" s="648" t="s">
        <v>29</v>
      </c>
      <c r="B10" s="649"/>
      <c r="C10" s="649"/>
      <c r="D10" s="649"/>
      <c r="E10" s="649"/>
      <c r="F10" s="649"/>
      <c r="G10" s="742" t="s">
        <v>636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0" t="s">
        <v>24</v>
      </c>
      <c r="B12" s="951"/>
      <c r="C12" s="951"/>
      <c r="D12" s="951"/>
      <c r="E12" s="951"/>
      <c r="F12" s="952"/>
      <c r="G12" s="748"/>
      <c r="H12" s="749"/>
      <c r="I12" s="749"/>
      <c r="J12" s="749"/>
      <c r="K12" s="749"/>
      <c r="L12" s="749"/>
      <c r="M12" s="749"/>
      <c r="N12" s="749"/>
      <c r="O12" s="749"/>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72</v>
      </c>
      <c r="Q13" s="646"/>
      <c r="R13" s="646"/>
      <c r="S13" s="646"/>
      <c r="T13" s="646"/>
      <c r="U13" s="646"/>
      <c r="V13" s="647"/>
      <c r="W13" s="645">
        <v>191</v>
      </c>
      <c r="X13" s="646"/>
      <c r="Y13" s="646"/>
      <c r="Z13" s="646"/>
      <c r="AA13" s="646"/>
      <c r="AB13" s="646"/>
      <c r="AC13" s="647"/>
      <c r="AD13" s="645">
        <v>63</v>
      </c>
      <c r="AE13" s="646"/>
      <c r="AF13" s="646"/>
      <c r="AG13" s="646"/>
      <c r="AH13" s="646"/>
      <c r="AI13" s="646"/>
      <c r="AJ13" s="647"/>
      <c r="AK13" s="645">
        <v>43</v>
      </c>
      <c r="AL13" s="646"/>
      <c r="AM13" s="646"/>
      <c r="AN13" s="646"/>
      <c r="AO13" s="646"/>
      <c r="AP13" s="646"/>
      <c r="AQ13" s="647"/>
      <c r="AR13" s="906" t="s">
        <v>323</v>
      </c>
      <c r="AS13" s="907"/>
      <c r="AT13" s="907"/>
      <c r="AU13" s="907"/>
      <c r="AV13" s="907"/>
      <c r="AW13" s="907"/>
      <c r="AX13" s="908"/>
    </row>
    <row r="14" spans="1:50" ht="20.25" customHeight="1" x14ac:dyDescent="0.15">
      <c r="A14" s="601"/>
      <c r="B14" s="602"/>
      <c r="C14" s="602"/>
      <c r="D14" s="602"/>
      <c r="E14" s="602"/>
      <c r="F14" s="603"/>
      <c r="G14" s="713"/>
      <c r="H14" s="714"/>
      <c r="I14" s="699" t="s">
        <v>8</v>
      </c>
      <c r="J14" s="750"/>
      <c r="K14" s="750"/>
      <c r="L14" s="750"/>
      <c r="M14" s="750"/>
      <c r="N14" s="750"/>
      <c r="O14" s="751"/>
      <c r="P14" s="645" t="s">
        <v>637</v>
      </c>
      <c r="Q14" s="646"/>
      <c r="R14" s="646"/>
      <c r="S14" s="646"/>
      <c r="T14" s="646"/>
      <c r="U14" s="646"/>
      <c r="V14" s="647"/>
      <c r="W14" s="645" t="s">
        <v>637</v>
      </c>
      <c r="X14" s="646"/>
      <c r="Y14" s="646"/>
      <c r="Z14" s="646"/>
      <c r="AA14" s="646"/>
      <c r="AB14" s="646"/>
      <c r="AC14" s="647"/>
      <c r="AD14" s="645" t="s">
        <v>637</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0.25" customHeight="1" x14ac:dyDescent="0.15">
      <c r="A15" s="601"/>
      <c r="B15" s="602"/>
      <c r="C15" s="602"/>
      <c r="D15" s="602"/>
      <c r="E15" s="602"/>
      <c r="F15" s="603"/>
      <c r="G15" s="713"/>
      <c r="H15" s="714"/>
      <c r="I15" s="699" t="s">
        <v>50</v>
      </c>
      <c r="J15" s="700"/>
      <c r="K15" s="700"/>
      <c r="L15" s="700"/>
      <c r="M15" s="700"/>
      <c r="N15" s="700"/>
      <c r="O15" s="701"/>
      <c r="P15" s="645" t="s">
        <v>637</v>
      </c>
      <c r="Q15" s="646"/>
      <c r="R15" s="646"/>
      <c r="S15" s="646"/>
      <c r="T15" s="646"/>
      <c r="U15" s="646"/>
      <c r="V15" s="647"/>
      <c r="W15" s="645" t="s">
        <v>637</v>
      </c>
      <c r="X15" s="646"/>
      <c r="Y15" s="646"/>
      <c r="Z15" s="646"/>
      <c r="AA15" s="646"/>
      <c r="AB15" s="646"/>
      <c r="AC15" s="647"/>
      <c r="AD15" s="645" t="s">
        <v>637</v>
      </c>
      <c r="AE15" s="646"/>
      <c r="AF15" s="646"/>
      <c r="AG15" s="646"/>
      <c r="AH15" s="646"/>
      <c r="AI15" s="646"/>
      <c r="AJ15" s="647"/>
      <c r="AK15" s="645" t="s">
        <v>690</v>
      </c>
      <c r="AL15" s="646"/>
      <c r="AM15" s="646"/>
      <c r="AN15" s="646"/>
      <c r="AO15" s="646"/>
      <c r="AP15" s="646"/>
      <c r="AQ15" s="647"/>
      <c r="AR15" s="645"/>
      <c r="AS15" s="646"/>
      <c r="AT15" s="646"/>
      <c r="AU15" s="646"/>
      <c r="AV15" s="646"/>
      <c r="AW15" s="646"/>
      <c r="AX15" s="791"/>
    </row>
    <row r="16" spans="1:50" ht="20.25" customHeight="1" x14ac:dyDescent="0.15">
      <c r="A16" s="601"/>
      <c r="B16" s="602"/>
      <c r="C16" s="602"/>
      <c r="D16" s="602"/>
      <c r="E16" s="602"/>
      <c r="F16" s="603"/>
      <c r="G16" s="713"/>
      <c r="H16" s="714"/>
      <c r="I16" s="699" t="s">
        <v>51</v>
      </c>
      <c r="J16" s="700"/>
      <c r="K16" s="700"/>
      <c r="L16" s="700"/>
      <c r="M16" s="700"/>
      <c r="N16" s="700"/>
      <c r="O16" s="701"/>
      <c r="P16" s="645" t="s">
        <v>637</v>
      </c>
      <c r="Q16" s="646"/>
      <c r="R16" s="646"/>
      <c r="S16" s="646"/>
      <c r="T16" s="646"/>
      <c r="U16" s="646"/>
      <c r="V16" s="647"/>
      <c r="W16" s="645" t="s">
        <v>637</v>
      </c>
      <c r="X16" s="646"/>
      <c r="Y16" s="646"/>
      <c r="Z16" s="646"/>
      <c r="AA16" s="646"/>
      <c r="AB16" s="646"/>
      <c r="AC16" s="647"/>
      <c r="AD16" s="645" t="s">
        <v>637</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0.25" customHeight="1" x14ac:dyDescent="0.15">
      <c r="A17" s="601"/>
      <c r="B17" s="602"/>
      <c r="C17" s="602"/>
      <c r="D17" s="602"/>
      <c r="E17" s="602"/>
      <c r="F17" s="603"/>
      <c r="G17" s="713"/>
      <c r="H17" s="714"/>
      <c r="I17" s="699" t="s">
        <v>49</v>
      </c>
      <c r="J17" s="750"/>
      <c r="K17" s="750"/>
      <c r="L17" s="750"/>
      <c r="M17" s="750"/>
      <c r="N17" s="750"/>
      <c r="O17" s="751"/>
      <c r="P17" s="645" t="s">
        <v>637</v>
      </c>
      <c r="Q17" s="646"/>
      <c r="R17" s="646"/>
      <c r="S17" s="646"/>
      <c r="T17" s="646"/>
      <c r="U17" s="646"/>
      <c r="V17" s="647"/>
      <c r="W17" s="645">
        <v>-26</v>
      </c>
      <c r="X17" s="646"/>
      <c r="Y17" s="646"/>
      <c r="Z17" s="646"/>
      <c r="AA17" s="646"/>
      <c r="AB17" s="646"/>
      <c r="AC17" s="647"/>
      <c r="AD17" s="645">
        <v>-6</v>
      </c>
      <c r="AE17" s="646"/>
      <c r="AF17" s="646"/>
      <c r="AG17" s="646"/>
      <c r="AH17" s="646"/>
      <c r="AI17" s="646"/>
      <c r="AJ17" s="647"/>
      <c r="AK17" s="645"/>
      <c r="AL17" s="646"/>
      <c r="AM17" s="646"/>
      <c r="AN17" s="646"/>
      <c r="AO17" s="646"/>
      <c r="AP17" s="646"/>
      <c r="AQ17" s="647"/>
      <c r="AR17" s="904"/>
      <c r="AS17" s="904"/>
      <c r="AT17" s="904"/>
      <c r="AU17" s="904"/>
      <c r="AV17" s="904"/>
      <c r="AW17" s="904"/>
      <c r="AX17" s="905"/>
    </row>
    <row r="18" spans="1:50" ht="20.25" customHeight="1" x14ac:dyDescent="0.15">
      <c r="A18" s="601"/>
      <c r="B18" s="602"/>
      <c r="C18" s="602"/>
      <c r="D18" s="602"/>
      <c r="E18" s="602"/>
      <c r="F18" s="603"/>
      <c r="G18" s="715"/>
      <c r="H18" s="716"/>
      <c r="I18" s="704" t="s">
        <v>20</v>
      </c>
      <c r="J18" s="705"/>
      <c r="K18" s="705"/>
      <c r="L18" s="705"/>
      <c r="M18" s="705"/>
      <c r="N18" s="705"/>
      <c r="O18" s="706"/>
      <c r="P18" s="864">
        <f>SUM(P13:V17)</f>
        <v>72</v>
      </c>
      <c r="Q18" s="865"/>
      <c r="R18" s="865"/>
      <c r="S18" s="865"/>
      <c r="T18" s="865"/>
      <c r="U18" s="865"/>
      <c r="V18" s="866"/>
      <c r="W18" s="864">
        <f>SUM(W13:AC17)</f>
        <v>165</v>
      </c>
      <c r="X18" s="865"/>
      <c r="Y18" s="865"/>
      <c r="Z18" s="865"/>
      <c r="AA18" s="865"/>
      <c r="AB18" s="865"/>
      <c r="AC18" s="866"/>
      <c r="AD18" s="864">
        <f>SUM(AD13:AJ17)</f>
        <v>57</v>
      </c>
      <c r="AE18" s="865"/>
      <c r="AF18" s="865"/>
      <c r="AG18" s="865"/>
      <c r="AH18" s="865"/>
      <c r="AI18" s="865"/>
      <c r="AJ18" s="866"/>
      <c r="AK18" s="864">
        <f>SUM(AK13:AQ17)</f>
        <v>43</v>
      </c>
      <c r="AL18" s="865"/>
      <c r="AM18" s="865"/>
      <c r="AN18" s="865"/>
      <c r="AO18" s="865"/>
      <c r="AP18" s="865"/>
      <c r="AQ18" s="866"/>
      <c r="AR18" s="864">
        <f>SUM(AR13:AX17)</f>
        <v>0</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5">
        <v>64</v>
      </c>
      <c r="Q19" s="646"/>
      <c r="R19" s="646"/>
      <c r="S19" s="646"/>
      <c r="T19" s="646"/>
      <c r="U19" s="646"/>
      <c r="V19" s="647"/>
      <c r="W19" s="645">
        <v>162</v>
      </c>
      <c r="X19" s="646"/>
      <c r="Y19" s="646"/>
      <c r="Z19" s="646"/>
      <c r="AA19" s="646"/>
      <c r="AB19" s="646"/>
      <c r="AC19" s="647"/>
      <c r="AD19" s="645">
        <v>37</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2" t="s">
        <v>10</v>
      </c>
      <c r="H20" s="863"/>
      <c r="I20" s="863"/>
      <c r="J20" s="863"/>
      <c r="K20" s="863"/>
      <c r="L20" s="863"/>
      <c r="M20" s="863"/>
      <c r="N20" s="863"/>
      <c r="O20" s="863"/>
      <c r="P20" s="301">
        <f>IF(P18=0, "-", SUM(P19)/P18)</f>
        <v>0.88888888888888884</v>
      </c>
      <c r="Q20" s="301"/>
      <c r="R20" s="301"/>
      <c r="S20" s="301"/>
      <c r="T20" s="301"/>
      <c r="U20" s="301"/>
      <c r="V20" s="301"/>
      <c r="W20" s="301">
        <f>IF(W18=0, "-", SUM(W19)/W18)</f>
        <v>0.98181818181818181</v>
      </c>
      <c r="X20" s="301"/>
      <c r="Y20" s="301"/>
      <c r="Z20" s="301"/>
      <c r="AA20" s="301"/>
      <c r="AB20" s="301"/>
      <c r="AC20" s="301"/>
      <c r="AD20" s="301">
        <f>IF(AD18=0, "-", SUM(AD19)/AD18)</f>
        <v>0.64912280701754388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3"/>
      <c r="G21" s="299" t="s">
        <v>274</v>
      </c>
      <c r="H21" s="300"/>
      <c r="I21" s="300"/>
      <c r="J21" s="300"/>
      <c r="K21" s="300"/>
      <c r="L21" s="300"/>
      <c r="M21" s="300"/>
      <c r="N21" s="300"/>
      <c r="O21" s="300"/>
      <c r="P21" s="301">
        <f>IF(P19=0, "-", SUM(P19)/SUM(P13,P14))</f>
        <v>0.88888888888888884</v>
      </c>
      <c r="Q21" s="301"/>
      <c r="R21" s="301"/>
      <c r="S21" s="301"/>
      <c r="T21" s="301"/>
      <c r="U21" s="301"/>
      <c r="V21" s="301"/>
      <c r="W21" s="301">
        <f>IF(W19=0, "-", SUM(W19)/SUM(W13,W14))</f>
        <v>0.84816753926701571</v>
      </c>
      <c r="X21" s="301"/>
      <c r="Y21" s="301"/>
      <c r="Z21" s="301"/>
      <c r="AA21" s="301"/>
      <c r="AB21" s="301"/>
      <c r="AC21" s="301"/>
      <c r="AD21" s="301">
        <f>IF(AD19=0, "-", SUM(AD19)/SUM(AD13,AD14))</f>
        <v>0.58730158730158732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624</v>
      </c>
      <c r="B22" s="960"/>
      <c r="C22" s="960"/>
      <c r="D22" s="960"/>
      <c r="E22" s="960"/>
      <c r="F22" s="961"/>
      <c r="G22" s="955" t="s">
        <v>254</v>
      </c>
      <c r="H22" s="207"/>
      <c r="I22" s="207"/>
      <c r="J22" s="207"/>
      <c r="K22" s="207"/>
      <c r="L22" s="207"/>
      <c r="M22" s="207"/>
      <c r="N22" s="207"/>
      <c r="O22" s="208"/>
      <c r="P22" s="920" t="s">
        <v>622</v>
      </c>
      <c r="Q22" s="207"/>
      <c r="R22" s="207"/>
      <c r="S22" s="207"/>
      <c r="T22" s="207"/>
      <c r="U22" s="207"/>
      <c r="V22" s="208"/>
      <c r="W22" s="920" t="s">
        <v>623</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7.75" customHeight="1" x14ac:dyDescent="0.15">
      <c r="A23" s="962"/>
      <c r="B23" s="963"/>
      <c r="C23" s="963"/>
      <c r="D23" s="963"/>
      <c r="E23" s="963"/>
      <c r="F23" s="964"/>
      <c r="G23" s="956" t="s">
        <v>638</v>
      </c>
      <c r="H23" s="957"/>
      <c r="I23" s="957"/>
      <c r="J23" s="957"/>
      <c r="K23" s="957"/>
      <c r="L23" s="957"/>
      <c r="M23" s="957"/>
      <c r="N23" s="957"/>
      <c r="O23" s="958"/>
      <c r="P23" s="906">
        <v>43</v>
      </c>
      <c r="Q23" s="907"/>
      <c r="R23" s="907"/>
      <c r="S23" s="907"/>
      <c r="T23" s="907"/>
      <c r="U23" s="907"/>
      <c r="V23" s="921"/>
      <c r="W23" s="906" t="s">
        <v>690</v>
      </c>
      <c r="X23" s="907"/>
      <c r="Y23" s="907"/>
      <c r="Z23" s="907"/>
      <c r="AA23" s="907"/>
      <c r="AB23" s="907"/>
      <c r="AC23" s="921"/>
      <c r="AD23" s="969" t="s">
        <v>706</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5"/>
      <c r="Q24" s="646"/>
      <c r="R24" s="646"/>
      <c r="S24" s="646"/>
      <c r="T24" s="646"/>
      <c r="U24" s="646"/>
      <c r="V24" s="647"/>
      <c r="W24" s="645"/>
      <c r="X24" s="646"/>
      <c r="Y24" s="646"/>
      <c r="Z24" s="646"/>
      <c r="AA24" s="646"/>
      <c r="AB24" s="646"/>
      <c r="AC24" s="64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5"/>
      <c r="Q25" s="646"/>
      <c r="R25" s="646"/>
      <c r="S25" s="646"/>
      <c r="T25" s="646"/>
      <c r="U25" s="646"/>
      <c r="V25" s="647"/>
      <c r="W25" s="645"/>
      <c r="X25" s="646"/>
      <c r="Y25" s="646"/>
      <c r="Z25" s="646"/>
      <c r="AA25" s="646"/>
      <c r="AB25" s="646"/>
      <c r="AC25" s="64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5"/>
      <c r="Q26" s="646"/>
      <c r="R26" s="646"/>
      <c r="S26" s="646"/>
      <c r="T26" s="646"/>
      <c r="U26" s="646"/>
      <c r="V26" s="647"/>
      <c r="W26" s="645"/>
      <c r="X26" s="646"/>
      <c r="Y26" s="646"/>
      <c r="Z26" s="646"/>
      <c r="AA26" s="646"/>
      <c r="AB26" s="646"/>
      <c r="AC26" s="64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5"/>
      <c r="Q27" s="646"/>
      <c r="R27" s="646"/>
      <c r="S27" s="646"/>
      <c r="T27" s="646"/>
      <c r="U27" s="646"/>
      <c r="V27" s="647"/>
      <c r="W27" s="645"/>
      <c r="X27" s="646"/>
      <c r="Y27" s="646"/>
      <c r="Z27" s="646"/>
      <c r="AA27" s="646"/>
      <c r="AB27" s="646"/>
      <c r="AC27" s="64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t="e">
        <f>W29-SUM(W23:W27)</f>
        <v>#VALUE!</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5">
        <f>AK13</f>
        <v>43</v>
      </c>
      <c r="Q29" s="646"/>
      <c r="R29" s="646"/>
      <c r="S29" s="646"/>
      <c r="T29" s="646"/>
      <c r="U29" s="646"/>
      <c r="V29" s="647"/>
      <c r="W29" s="938" t="str">
        <f>AR13</f>
        <v>-</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270</v>
      </c>
      <c r="B30" s="848"/>
      <c r="C30" s="848"/>
      <c r="D30" s="848"/>
      <c r="E30" s="848"/>
      <c r="F30" s="849"/>
      <c r="G30" s="761" t="s">
        <v>145</v>
      </c>
      <c r="H30" s="762"/>
      <c r="I30" s="762"/>
      <c r="J30" s="762"/>
      <c r="K30" s="762"/>
      <c r="L30" s="762"/>
      <c r="M30" s="762"/>
      <c r="N30" s="762"/>
      <c r="O30" s="763"/>
      <c r="P30" s="843" t="s">
        <v>58</v>
      </c>
      <c r="Q30" s="762"/>
      <c r="R30" s="762"/>
      <c r="S30" s="762"/>
      <c r="T30" s="762"/>
      <c r="U30" s="762"/>
      <c r="V30" s="762"/>
      <c r="W30" s="762"/>
      <c r="X30" s="763"/>
      <c r="Y30" s="840"/>
      <c r="Z30" s="841"/>
      <c r="AA30" s="842"/>
      <c r="AB30" s="844" t="s">
        <v>11</v>
      </c>
      <c r="AC30" s="845"/>
      <c r="AD30" s="846"/>
      <c r="AE30" s="844" t="s">
        <v>307</v>
      </c>
      <c r="AF30" s="845"/>
      <c r="AG30" s="845"/>
      <c r="AH30" s="846"/>
      <c r="AI30" s="901" t="s">
        <v>329</v>
      </c>
      <c r="AJ30" s="901"/>
      <c r="AK30" s="901"/>
      <c r="AL30" s="844"/>
      <c r="AM30" s="901" t="s">
        <v>426</v>
      </c>
      <c r="AN30" s="901"/>
      <c r="AO30" s="901"/>
      <c r="AP30" s="844"/>
      <c r="AQ30" s="755" t="s">
        <v>184</v>
      </c>
      <c r="AR30" s="756"/>
      <c r="AS30" s="756"/>
      <c r="AT30" s="757"/>
      <c r="AU30" s="762" t="s">
        <v>133</v>
      </c>
      <c r="AV30" s="762"/>
      <c r="AW30" s="762"/>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637</v>
      </c>
      <c r="AR31" s="186"/>
      <c r="AS31" s="121" t="s">
        <v>185</v>
      </c>
      <c r="AT31" s="122"/>
      <c r="AU31" s="185">
        <v>3</v>
      </c>
      <c r="AV31" s="185"/>
      <c r="AW31" s="377" t="s">
        <v>175</v>
      </c>
      <c r="AX31" s="378"/>
    </row>
    <row r="32" spans="1:50" ht="27" customHeight="1" x14ac:dyDescent="0.15">
      <c r="A32" s="382"/>
      <c r="B32" s="380"/>
      <c r="C32" s="380"/>
      <c r="D32" s="380"/>
      <c r="E32" s="380"/>
      <c r="F32" s="381"/>
      <c r="G32" s="549" t="s">
        <v>694</v>
      </c>
      <c r="H32" s="550"/>
      <c r="I32" s="550"/>
      <c r="J32" s="550"/>
      <c r="K32" s="550"/>
      <c r="L32" s="550"/>
      <c r="M32" s="550"/>
      <c r="N32" s="550"/>
      <c r="O32" s="551"/>
      <c r="P32" s="93" t="s">
        <v>639</v>
      </c>
      <c r="Q32" s="93"/>
      <c r="R32" s="93"/>
      <c r="S32" s="93"/>
      <c r="T32" s="93"/>
      <c r="U32" s="93"/>
      <c r="V32" s="93"/>
      <c r="W32" s="93"/>
      <c r="X32" s="94"/>
      <c r="Y32" s="455" t="s">
        <v>12</v>
      </c>
      <c r="Z32" s="515"/>
      <c r="AA32" s="516"/>
      <c r="AB32" s="445" t="s">
        <v>288</v>
      </c>
      <c r="AC32" s="445"/>
      <c r="AD32" s="445"/>
      <c r="AE32" s="203">
        <v>98.4</v>
      </c>
      <c r="AF32" s="204"/>
      <c r="AG32" s="204"/>
      <c r="AH32" s="204"/>
      <c r="AI32" s="203">
        <v>99.6</v>
      </c>
      <c r="AJ32" s="204"/>
      <c r="AK32" s="204"/>
      <c r="AL32" s="204"/>
      <c r="AM32" s="203">
        <v>98.8</v>
      </c>
      <c r="AN32" s="204"/>
      <c r="AO32" s="204"/>
      <c r="AP32" s="204"/>
      <c r="AQ32" s="321" t="s">
        <v>637</v>
      </c>
      <c r="AR32" s="193"/>
      <c r="AS32" s="193"/>
      <c r="AT32" s="322"/>
      <c r="AU32" s="204" t="s">
        <v>637</v>
      </c>
      <c r="AV32" s="204"/>
      <c r="AW32" s="204"/>
      <c r="AX32" s="206"/>
    </row>
    <row r="33" spans="1:51" ht="27"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507" t="s">
        <v>288</v>
      </c>
      <c r="AC33" s="507"/>
      <c r="AD33" s="507"/>
      <c r="AE33" s="203">
        <v>80</v>
      </c>
      <c r="AF33" s="204"/>
      <c r="AG33" s="204"/>
      <c r="AH33" s="204"/>
      <c r="AI33" s="203">
        <v>80</v>
      </c>
      <c r="AJ33" s="204"/>
      <c r="AK33" s="204"/>
      <c r="AL33" s="204"/>
      <c r="AM33" s="203">
        <v>80</v>
      </c>
      <c r="AN33" s="204"/>
      <c r="AO33" s="204"/>
      <c r="AP33" s="204"/>
      <c r="AQ33" s="321" t="s">
        <v>637</v>
      </c>
      <c r="AR33" s="193"/>
      <c r="AS33" s="193"/>
      <c r="AT33" s="322"/>
      <c r="AU33" s="204">
        <v>90</v>
      </c>
      <c r="AV33" s="204"/>
      <c r="AW33" s="204"/>
      <c r="AX33" s="206"/>
    </row>
    <row r="34" spans="1:51" ht="27"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v>123</v>
      </c>
      <c r="AF34" s="204"/>
      <c r="AG34" s="204"/>
      <c r="AH34" s="204"/>
      <c r="AI34" s="203">
        <v>124</v>
      </c>
      <c r="AJ34" s="204"/>
      <c r="AK34" s="204"/>
      <c r="AL34" s="204"/>
      <c r="AM34" s="203">
        <v>123</v>
      </c>
      <c r="AN34" s="204"/>
      <c r="AO34" s="204"/>
      <c r="AP34" s="204"/>
      <c r="AQ34" s="321" t="s">
        <v>637</v>
      </c>
      <c r="AR34" s="193"/>
      <c r="AS34" s="193"/>
      <c r="AT34" s="322"/>
      <c r="AU34" s="204" t="s">
        <v>637</v>
      </c>
      <c r="AV34" s="204"/>
      <c r="AW34" s="204"/>
      <c r="AX34" s="206"/>
    </row>
    <row r="35" spans="1:51" ht="23.25" customHeight="1" x14ac:dyDescent="0.15">
      <c r="A35" s="213" t="s">
        <v>297</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8" t="s">
        <v>270</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6"/>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637</v>
      </c>
      <c r="AR38" s="186"/>
      <c r="AS38" s="121" t="s">
        <v>185</v>
      </c>
      <c r="AT38" s="122"/>
      <c r="AU38" s="185">
        <v>3</v>
      </c>
      <c r="AV38" s="185"/>
      <c r="AW38" s="377" t="s">
        <v>175</v>
      </c>
      <c r="AX38" s="378"/>
      <c r="AY38">
        <f t="shared" ref="AY38:AY43" si="0">$AY$37</f>
        <v>1</v>
      </c>
    </row>
    <row r="39" spans="1:51" ht="27" customHeight="1" x14ac:dyDescent="0.15">
      <c r="A39" s="382"/>
      <c r="B39" s="380"/>
      <c r="C39" s="380"/>
      <c r="D39" s="380"/>
      <c r="E39" s="380"/>
      <c r="F39" s="381"/>
      <c r="G39" s="549" t="s">
        <v>695</v>
      </c>
      <c r="H39" s="550"/>
      <c r="I39" s="550"/>
      <c r="J39" s="550"/>
      <c r="K39" s="550"/>
      <c r="L39" s="550"/>
      <c r="M39" s="550"/>
      <c r="N39" s="550"/>
      <c r="O39" s="551"/>
      <c r="P39" s="93" t="s">
        <v>663</v>
      </c>
      <c r="Q39" s="93"/>
      <c r="R39" s="93"/>
      <c r="S39" s="93"/>
      <c r="T39" s="93"/>
      <c r="U39" s="93"/>
      <c r="V39" s="93"/>
      <c r="W39" s="93"/>
      <c r="X39" s="94"/>
      <c r="Y39" s="455" t="s">
        <v>12</v>
      </c>
      <c r="Z39" s="515"/>
      <c r="AA39" s="516"/>
      <c r="AB39" s="445" t="s">
        <v>288</v>
      </c>
      <c r="AC39" s="445"/>
      <c r="AD39" s="445"/>
      <c r="AE39" s="203">
        <v>99.8</v>
      </c>
      <c r="AF39" s="204"/>
      <c r="AG39" s="204"/>
      <c r="AH39" s="204"/>
      <c r="AI39" s="203">
        <v>99.9</v>
      </c>
      <c r="AJ39" s="204"/>
      <c r="AK39" s="204"/>
      <c r="AL39" s="204"/>
      <c r="AM39" s="203">
        <v>99.1</v>
      </c>
      <c r="AN39" s="204"/>
      <c r="AO39" s="204"/>
      <c r="AP39" s="204"/>
      <c r="AQ39" s="321" t="s">
        <v>637</v>
      </c>
      <c r="AR39" s="193"/>
      <c r="AS39" s="193"/>
      <c r="AT39" s="322"/>
      <c r="AU39" s="204" t="s">
        <v>637</v>
      </c>
      <c r="AV39" s="204"/>
      <c r="AW39" s="204"/>
      <c r="AX39" s="206"/>
      <c r="AY39">
        <f t="shared" si="0"/>
        <v>1</v>
      </c>
    </row>
    <row r="40" spans="1:51" ht="27"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t="s">
        <v>288</v>
      </c>
      <c r="AC40" s="507"/>
      <c r="AD40" s="507"/>
      <c r="AE40" s="203">
        <v>80</v>
      </c>
      <c r="AF40" s="204"/>
      <c r="AG40" s="204"/>
      <c r="AH40" s="204"/>
      <c r="AI40" s="203">
        <v>80</v>
      </c>
      <c r="AJ40" s="204"/>
      <c r="AK40" s="204"/>
      <c r="AL40" s="204"/>
      <c r="AM40" s="203">
        <v>80</v>
      </c>
      <c r="AN40" s="204"/>
      <c r="AO40" s="204"/>
      <c r="AP40" s="204"/>
      <c r="AQ40" s="321" t="s">
        <v>637</v>
      </c>
      <c r="AR40" s="193"/>
      <c r="AS40" s="193"/>
      <c r="AT40" s="322"/>
      <c r="AU40" s="204">
        <v>90</v>
      </c>
      <c r="AV40" s="204"/>
      <c r="AW40" s="204"/>
      <c r="AX40" s="206"/>
      <c r="AY40">
        <f t="shared" si="0"/>
        <v>1</v>
      </c>
    </row>
    <row r="41" spans="1:51" ht="27"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v>125</v>
      </c>
      <c r="AF41" s="204"/>
      <c r="AG41" s="204"/>
      <c r="AH41" s="204"/>
      <c r="AI41" s="203">
        <v>125</v>
      </c>
      <c r="AJ41" s="204"/>
      <c r="AK41" s="204"/>
      <c r="AL41" s="204"/>
      <c r="AM41" s="203">
        <v>123</v>
      </c>
      <c r="AN41" s="204"/>
      <c r="AO41" s="204"/>
      <c r="AP41" s="204"/>
      <c r="AQ41" s="321" t="s">
        <v>637</v>
      </c>
      <c r="AR41" s="193"/>
      <c r="AS41" s="193"/>
      <c r="AT41" s="322"/>
      <c r="AU41" s="204" t="s">
        <v>637</v>
      </c>
      <c r="AV41" s="204"/>
      <c r="AW41" s="204"/>
      <c r="AX41" s="206"/>
      <c r="AY41">
        <f t="shared" si="0"/>
        <v>1</v>
      </c>
    </row>
    <row r="42" spans="1:51" ht="23.25" customHeight="1" x14ac:dyDescent="0.15">
      <c r="A42" s="213" t="s">
        <v>297</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1</v>
      </c>
    </row>
    <row r="44" spans="1:51" ht="18.75" hidden="1" customHeight="1" x14ac:dyDescent="0.15">
      <c r="A44" s="758" t="s">
        <v>270</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 t="shared" ref="AY45:AY50" si="1">$AY$44</f>
        <v>0</v>
      </c>
    </row>
    <row r="46" spans="1:51" ht="23.25" hidden="1" customHeight="1" x14ac:dyDescent="0.15">
      <c r="A46" s="382"/>
      <c r="B46" s="380"/>
      <c r="C46" s="380"/>
      <c r="D46" s="380"/>
      <c r="E46" s="380"/>
      <c r="F46" s="381"/>
      <c r="G46" s="549"/>
      <c r="H46" s="550"/>
      <c r="I46" s="550"/>
      <c r="J46" s="550"/>
      <c r="K46" s="550"/>
      <c r="L46" s="550"/>
      <c r="M46" s="550"/>
      <c r="N46" s="550"/>
      <c r="O46" s="551"/>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1" t="s">
        <v>133</v>
      </c>
      <c r="AV51" s="911"/>
      <c r="AW51" s="911"/>
      <c r="AX51" s="91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 t="shared" ref="AY52:AY57" si="2">$AY$51</f>
        <v>0</v>
      </c>
    </row>
    <row r="53" spans="1:51" ht="23.25" hidden="1" customHeight="1" x14ac:dyDescent="0.15">
      <c r="A53" s="382"/>
      <c r="B53" s="380"/>
      <c r="C53" s="380"/>
      <c r="D53" s="380"/>
      <c r="E53" s="380"/>
      <c r="F53" s="381"/>
      <c r="G53" s="549"/>
      <c r="H53" s="550"/>
      <c r="I53" s="550"/>
      <c r="J53" s="550"/>
      <c r="K53" s="550"/>
      <c r="L53" s="550"/>
      <c r="M53" s="550"/>
      <c r="N53" s="550"/>
      <c r="O53" s="551"/>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1" t="s">
        <v>133</v>
      </c>
      <c r="AV58" s="911"/>
      <c r="AW58" s="911"/>
      <c r="AX58" s="91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 t="shared" ref="AY59:AY64" si="3">$AY$58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4">$AY$65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4"/>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4"/>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4"/>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4"/>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4"/>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$AY$73</f>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6"/>
      <c r="AF77" s="877"/>
      <c r="AG77" s="877"/>
      <c r="AH77" s="877"/>
      <c r="AI77" s="876"/>
      <c r="AJ77" s="877"/>
      <c r="AK77" s="877"/>
      <c r="AL77" s="877"/>
      <c r="AM77" s="876"/>
      <c r="AN77" s="877"/>
      <c r="AO77" s="877"/>
      <c r="AP77" s="877"/>
      <c r="AQ77" s="321"/>
      <c r="AR77" s="193"/>
      <c r="AS77" s="193"/>
      <c r="AT77" s="322"/>
      <c r="AU77" s="204"/>
      <c r="AV77" s="204"/>
      <c r="AW77" s="204"/>
      <c r="AX77" s="206"/>
      <c r="AY77">
        <f>$AY$73</f>
        <v>0</v>
      </c>
    </row>
    <row r="78" spans="1:51" ht="69.75" hidden="1" customHeight="1" x14ac:dyDescent="0.15">
      <c r="A78" s="314" t="s">
        <v>300</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$AY$73</f>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4"/>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5">$AY$80</f>
        <v>0</v>
      </c>
    </row>
    <row r="83" spans="1:60" ht="22.5" hidden="1" customHeight="1" x14ac:dyDescent="0.15">
      <c r="A83" s="851"/>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5"/>
        <v>0</v>
      </c>
    </row>
    <row r="84" spans="1:60" ht="19.5" hidden="1" customHeight="1" x14ac:dyDescent="0.15">
      <c r="A84" s="851"/>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5"/>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5"/>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5"/>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52"/>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$AY$95</f>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687</v>
      </c>
      <c r="H101" s="93"/>
      <c r="I101" s="93"/>
      <c r="J101" s="93"/>
      <c r="K101" s="93"/>
      <c r="L101" s="93"/>
      <c r="M101" s="93"/>
      <c r="N101" s="93"/>
      <c r="O101" s="93"/>
      <c r="P101" s="93"/>
      <c r="Q101" s="93"/>
      <c r="R101" s="93"/>
      <c r="S101" s="93"/>
      <c r="T101" s="93"/>
      <c r="U101" s="93"/>
      <c r="V101" s="93"/>
      <c r="W101" s="93"/>
      <c r="X101" s="94"/>
      <c r="Y101" s="526" t="s">
        <v>54</v>
      </c>
      <c r="Z101" s="527"/>
      <c r="AA101" s="528"/>
      <c r="AB101" s="445" t="s">
        <v>641</v>
      </c>
      <c r="AC101" s="445"/>
      <c r="AD101" s="445"/>
      <c r="AE101" s="267">
        <v>3659</v>
      </c>
      <c r="AF101" s="267"/>
      <c r="AG101" s="267"/>
      <c r="AH101" s="267"/>
      <c r="AI101" s="267">
        <v>3265</v>
      </c>
      <c r="AJ101" s="267"/>
      <c r="AK101" s="267"/>
      <c r="AL101" s="267"/>
      <c r="AM101" s="267">
        <v>1264</v>
      </c>
      <c r="AN101" s="267"/>
      <c r="AO101" s="267"/>
      <c r="AP101" s="267"/>
      <c r="AQ101" s="267" t="s">
        <v>657</v>
      </c>
      <c r="AR101" s="267"/>
      <c r="AS101" s="267"/>
      <c r="AT101" s="267"/>
      <c r="AU101" s="203" t="s">
        <v>661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v>1960</v>
      </c>
      <c r="AF102" s="267"/>
      <c r="AG102" s="267"/>
      <c r="AH102" s="267"/>
      <c r="AI102" s="267">
        <v>1960</v>
      </c>
      <c r="AJ102" s="267"/>
      <c r="AK102" s="267"/>
      <c r="AL102" s="267"/>
      <c r="AM102" s="267">
        <v>1568</v>
      </c>
      <c r="AN102" s="267"/>
      <c r="AO102" s="267"/>
      <c r="AP102" s="267"/>
      <c r="AQ102" s="267">
        <v>784</v>
      </c>
      <c r="AR102" s="267"/>
      <c r="AS102" s="267"/>
      <c r="AT102" s="267"/>
      <c r="AU102" s="210" t="s">
        <v>661</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642</v>
      </c>
      <c r="H104" s="93"/>
      <c r="I104" s="93"/>
      <c r="J104" s="93"/>
      <c r="K104" s="93"/>
      <c r="L104" s="93"/>
      <c r="M104" s="93"/>
      <c r="N104" s="93"/>
      <c r="O104" s="93"/>
      <c r="P104" s="93"/>
      <c r="Q104" s="93"/>
      <c r="R104" s="93"/>
      <c r="S104" s="93"/>
      <c r="T104" s="93"/>
      <c r="U104" s="93"/>
      <c r="V104" s="93"/>
      <c r="W104" s="93"/>
      <c r="X104" s="94"/>
      <c r="Y104" s="449" t="s">
        <v>54</v>
      </c>
      <c r="Z104" s="450"/>
      <c r="AA104" s="451"/>
      <c r="AB104" s="529" t="s">
        <v>643</v>
      </c>
      <c r="AC104" s="530"/>
      <c r="AD104" s="531"/>
      <c r="AE104" s="267">
        <v>890</v>
      </c>
      <c r="AF104" s="267"/>
      <c r="AG104" s="267"/>
      <c r="AH104" s="267"/>
      <c r="AI104" s="267">
        <v>903</v>
      </c>
      <c r="AJ104" s="267"/>
      <c r="AK104" s="267"/>
      <c r="AL104" s="267"/>
      <c r="AM104" s="267">
        <v>629</v>
      </c>
      <c r="AN104" s="267"/>
      <c r="AO104" s="267"/>
      <c r="AP104" s="267"/>
      <c r="AQ104" s="267" t="s">
        <v>657</v>
      </c>
      <c r="AR104" s="267"/>
      <c r="AS104" s="267"/>
      <c r="AT104" s="267"/>
      <c r="AU104" s="267" t="s">
        <v>661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643</v>
      </c>
      <c r="AC105" s="453"/>
      <c r="AD105" s="454"/>
      <c r="AE105" s="267">
        <v>840</v>
      </c>
      <c r="AF105" s="267"/>
      <c r="AG105" s="267"/>
      <c r="AH105" s="267"/>
      <c r="AI105" s="267">
        <v>840</v>
      </c>
      <c r="AJ105" s="267"/>
      <c r="AK105" s="267"/>
      <c r="AL105" s="267"/>
      <c r="AM105" s="267">
        <v>672</v>
      </c>
      <c r="AN105" s="267"/>
      <c r="AO105" s="267"/>
      <c r="AP105" s="267"/>
      <c r="AQ105" s="267">
        <v>336</v>
      </c>
      <c r="AR105" s="267"/>
      <c r="AS105" s="267"/>
      <c r="AT105" s="267"/>
      <c r="AU105" s="267" t="s">
        <v>661</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23.25" customHeight="1" x14ac:dyDescent="0.15">
      <c r="A116" s="420"/>
      <c r="B116" s="421"/>
      <c r="C116" s="421"/>
      <c r="D116" s="421"/>
      <c r="E116" s="421"/>
      <c r="F116" s="422"/>
      <c r="G116" s="372" t="s">
        <v>658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700</v>
      </c>
      <c r="AC116" s="447"/>
      <c r="AD116" s="448"/>
      <c r="AE116" s="267">
        <v>3517.6</v>
      </c>
      <c r="AF116" s="267"/>
      <c r="AG116" s="267"/>
      <c r="AH116" s="267"/>
      <c r="AI116" s="267">
        <v>3032.9</v>
      </c>
      <c r="AJ116" s="267"/>
      <c r="AK116" s="267"/>
      <c r="AL116" s="267"/>
      <c r="AM116" s="267">
        <v>4060.3</v>
      </c>
      <c r="AN116" s="267"/>
      <c r="AO116" s="267"/>
      <c r="AP116" s="267"/>
      <c r="AQ116" s="203">
        <v>7603.9</v>
      </c>
      <c r="AR116" s="204"/>
      <c r="AS116" s="204"/>
      <c r="AT116" s="204"/>
      <c r="AU116" s="204"/>
      <c r="AV116" s="204"/>
      <c r="AW116" s="204"/>
      <c r="AX116" s="206"/>
    </row>
    <row r="117" spans="1:51" ht="49.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699</v>
      </c>
      <c r="AC117" s="457"/>
      <c r="AD117" s="458"/>
      <c r="AE117" s="535" t="s">
        <v>644</v>
      </c>
      <c r="AF117" s="536"/>
      <c r="AG117" s="536"/>
      <c r="AH117" s="536"/>
      <c r="AI117" s="535" t="s">
        <v>696</v>
      </c>
      <c r="AJ117" s="536"/>
      <c r="AK117" s="536"/>
      <c r="AL117" s="536"/>
      <c r="AM117" s="535" t="s">
        <v>697</v>
      </c>
      <c r="AN117" s="536"/>
      <c r="AO117" s="536"/>
      <c r="AP117" s="536"/>
      <c r="AQ117" s="579" t="s">
        <v>698</v>
      </c>
      <c r="AR117" s="580"/>
      <c r="AS117" s="580"/>
      <c r="AT117" s="580"/>
      <c r="AU117" s="580"/>
      <c r="AV117" s="580"/>
      <c r="AW117" s="580"/>
      <c r="AX117" s="581"/>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645</v>
      </c>
      <c r="AC119" s="447"/>
      <c r="AD119" s="448"/>
      <c r="AE119" s="267">
        <v>27477</v>
      </c>
      <c r="AF119" s="267"/>
      <c r="AG119" s="267"/>
      <c r="AH119" s="267"/>
      <c r="AI119" s="267">
        <v>23150</v>
      </c>
      <c r="AJ119" s="267"/>
      <c r="AK119" s="267"/>
      <c r="AL119" s="267"/>
      <c r="AM119" s="267">
        <v>23895</v>
      </c>
      <c r="AN119" s="267"/>
      <c r="AO119" s="267"/>
      <c r="AP119" s="267"/>
      <c r="AQ119" s="267">
        <v>51960</v>
      </c>
      <c r="AR119" s="267"/>
      <c r="AS119" s="267"/>
      <c r="AT119" s="267"/>
      <c r="AU119" s="267"/>
      <c r="AV119" s="267"/>
      <c r="AW119" s="267"/>
      <c r="AX119" s="268"/>
      <c r="AY119">
        <f>$AY$118</f>
        <v>1</v>
      </c>
    </row>
    <row r="120" spans="1:51" ht="42.7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699</v>
      </c>
      <c r="AC120" s="457"/>
      <c r="AD120" s="458"/>
      <c r="AE120" s="535" t="s">
        <v>646</v>
      </c>
      <c r="AF120" s="536"/>
      <c r="AG120" s="536"/>
      <c r="AH120" s="536"/>
      <c r="AI120" s="535" t="s">
        <v>672</v>
      </c>
      <c r="AJ120" s="536"/>
      <c r="AK120" s="536"/>
      <c r="AL120" s="536"/>
      <c r="AM120" s="535" t="s">
        <v>692</v>
      </c>
      <c r="AN120" s="536"/>
      <c r="AO120" s="536"/>
      <c r="AP120" s="536"/>
      <c r="AQ120" s="535" t="s">
        <v>693</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6"/>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7"/>
      <c r="Y126" s="455" t="s">
        <v>48</v>
      </c>
      <c r="Z126" s="429"/>
      <c r="AA126" s="430"/>
      <c r="AB126" s="456" t="s">
        <v>278</v>
      </c>
      <c r="AC126" s="457"/>
      <c r="AD126" s="45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322</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v>909</v>
      </c>
      <c r="AF134" s="193"/>
      <c r="AG134" s="193"/>
      <c r="AH134" s="193"/>
      <c r="AI134" s="192">
        <v>845</v>
      </c>
      <c r="AJ134" s="193"/>
      <c r="AK134" s="193"/>
      <c r="AL134" s="193"/>
      <c r="AM134" s="192">
        <v>802</v>
      </c>
      <c r="AN134" s="193"/>
      <c r="AO134" s="193"/>
      <c r="AP134" s="193"/>
      <c r="AQ134" s="192" t="s">
        <v>637</v>
      </c>
      <c r="AR134" s="193"/>
      <c r="AS134" s="193"/>
      <c r="AT134" s="193"/>
      <c r="AU134" s="192" t="s">
        <v>637</v>
      </c>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v>948</v>
      </c>
      <c r="AF135" s="193"/>
      <c r="AG135" s="193"/>
      <c r="AH135" s="193"/>
      <c r="AI135" s="192">
        <v>919</v>
      </c>
      <c r="AJ135" s="193"/>
      <c r="AK135" s="193"/>
      <c r="AL135" s="193"/>
      <c r="AM135" s="192">
        <v>889</v>
      </c>
      <c r="AN135" s="193"/>
      <c r="AO135" s="193"/>
      <c r="AP135" s="193"/>
      <c r="AQ135" s="192" t="s">
        <v>637</v>
      </c>
      <c r="AR135" s="193"/>
      <c r="AS135" s="193"/>
      <c r="AT135" s="193"/>
      <c r="AU135" s="192">
        <v>831</v>
      </c>
      <c r="AV135" s="193"/>
      <c r="AW135" s="193"/>
      <c r="AX135" s="194"/>
      <c r="AY135">
        <f>$AY$132</f>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641</v>
      </c>
      <c r="AC138" s="191"/>
      <c r="AD138" s="191"/>
      <c r="AE138" s="192">
        <v>127329</v>
      </c>
      <c r="AF138" s="193"/>
      <c r="AG138" s="193"/>
      <c r="AH138" s="193"/>
      <c r="AI138" s="192">
        <v>125611</v>
      </c>
      <c r="AJ138" s="193"/>
      <c r="AK138" s="193"/>
      <c r="AL138" s="193"/>
      <c r="AM138" s="192">
        <v>131156</v>
      </c>
      <c r="AN138" s="193"/>
      <c r="AO138" s="193"/>
      <c r="AP138" s="193"/>
      <c r="AQ138" s="192" t="s">
        <v>637</v>
      </c>
      <c r="AR138" s="193"/>
      <c r="AS138" s="193"/>
      <c r="AT138" s="193"/>
      <c r="AU138" s="192" t="s">
        <v>637</v>
      </c>
      <c r="AV138" s="193"/>
      <c r="AW138" s="193"/>
      <c r="AX138" s="194"/>
      <c r="AY138">
        <f>$AY$136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641</v>
      </c>
      <c r="AC139" s="199"/>
      <c r="AD139" s="199"/>
      <c r="AE139" s="192">
        <v>119255</v>
      </c>
      <c r="AF139" s="193"/>
      <c r="AG139" s="193"/>
      <c r="AH139" s="193"/>
      <c r="AI139" s="192">
        <v>118050</v>
      </c>
      <c r="AJ139" s="193"/>
      <c r="AK139" s="193"/>
      <c r="AL139" s="193"/>
      <c r="AM139" s="192">
        <v>116846</v>
      </c>
      <c r="AN139" s="193"/>
      <c r="AO139" s="193"/>
      <c r="AP139" s="193"/>
      <c r="AQ139" s="192" t="s">
        <v>637</v>
      </c>
      <c r="AR139" s="193"/>
      <c r="AS139" s="193"/>
      <c r="AT139" s="193"/>
      <c r="AU139" s="192">
        <v>114437</v>
      </c>
      <c r="AV139" s="193"/>
      <c r="AW139" s="193"/>
      <c r="AX139" s="194"/>
      <c r="AY139">
        <f>$AY$136</f>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4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4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8"/>
      <c r="E430" s="160" t="s">
        <v>316</v>
      </c>
      <c r="F430" s="884"/>
      <c r="G430" s="885" t="s">
        <v>204</v>
      </c>
      <c r="H430" s="111"/>
      <c r="I430" s="111"/>
      <c r="J430" s="886" t="s">
        <v>637</v>
      </c>
      <c r="K430" s="887"/>
      <c r="L430" s="887"/>
      <c r="M430" s="887"/>
      <c r="N430" s="887"/>
      <c r="O430" s="887"/>
      <c r="P430" s="887"/>
      <c r="Q430" s="887"/>
      <c r="R430" s="887"/>
      <c r="S430" s="887"/>
      <c r="T430" s="888"/>
      <c r="U430" s="573" t="s">
        <v>657</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657</v>
      </c>
      <c r="AN433" s="193"/>
      <c r="AO433" s="193"/>
      <c r="AP433" s="322"/>
      <c r="AQ433" s="321" t="s">
        <v>637</v>
      </c>
      <c r="AR433" s="193"/>
      <c r="AS433" s="193"/>
      <c r="AT433" s="322"/>
      <c r="AU433" s="193" t="s">
        <v>637</v>
      </c>
      <c r="AV433" s="193"/>
      <c r="AW433" s="193"/>
      <c r="AX433" s="194"/>
      <c r="AY433">
        <f>$AY$431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657</v>
      </c>
      <c r="AN434" s="193"/>
      <c r="AO434" s="193"/>
      <c r="AP434" s="322"/>
      <c r="AQ434" s="321" t="s">
        <v>637</v>
      </c>
      <c r="AR434" s="193"/>
      <c r="AS434" s="193"/>
      <c r="AT434" s="322"/>
      <c r="AU434" s="193" t="s">
        <v>637</v>
      </c>
      <c r="AV434" s="193"/>
      <c r="AW434" s="193"/>
      <c r="AX434" s="194"/>
      <c r="AY434">
        <f>$AY$431</f>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637</v>
      </c>
      <c r="AF435" s="193"/>
      <c r="AG435" s="193"/>
      <c r="AH435" s="322"/>
      <c r="AI435" s="321" t="s">
        <v>637</v>
      </c>
      <c r="AJ435" s="193"/>
      <c r="AK435" s="193"/>
      <c r="AL435" s="193"/>
      <c r="AM435" s="321" t="s">
        <v>657</v>
      </c>
      <c r="AN435" s="193"/>
      <c r="AO435" s="193"/>
      <c r="AP435" s="322"/>
      <c r="AQ435" s="321" t="s">
        <v>637</v>
      </c>
      <c r="AR435" s="193"/>
      <c r="AS435" s="193"/>
      <c r="AT435" s="322"/>
      <c r="AU435" s="193" t="s">
        <v>637</v>
      </c>
      <c r="AV435" s="193"/>
      <c r="AW435" s="193"/>
      <c r="AX435" s="194"/>
      <c r="AY435">
        <f>$AY$431</f>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637</v>
      </c>
      <c r="AF437" s="186"/>
      <c r="AG437" s="121" t="s">
        <v>185</v>
      </c>
      <c r="AH437" s="122"/>
      <c r="AI437" s="320"/>
      <c r="AJ437" s="320"/>
      <c r="AK437" s="320"/>
      <c r="AL437" s="142"/>
      <c r="AM437" s="320"/>
      <c r="AN437" s="320"/>
      <c r="AO437" s="320"/>
      <c r="AP437" s="142"/>
      <c r="AQ437" s="235" t="s">
        <v>637</v>
      </c>
      <c r="AR437" s="186"/>
      <c r="AS437" s="121" t="s">
        <v>185</v>
      </c>
      <c r="AT437" s="122"/>
      <c r="AU437" s="186" t="s">
        <v>637</v>
      </c>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t="s">
        <v>657</v>
      </c>
      <c r="AN438" s="193"/>
      <c r="AO438" s="193"/>
      <c r="AP438" s="322"/>
      <c r="AQ438" s="321" t="s">
        <v>637</v>
      </c>
      <c r="AR438" s="193"/>
      <c r="AS438" s="193"/>
      <c r="AT438" s="322"/>
      <c r="AU438" s="193" t="s">
        <v>637</v>
      </c>
      <c r="AV438" s="193"/>
      <c r="AW438" s="193"/>
      <c r="AX438" s="194"/>
      <c r="AY438">
        <f>$AY$436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t="s">
        <v>657</v>
      </c>
      <c r="AN439" s="193"/>
      <c r="AO439" s="193"/>
      <c r="AP439" s="322"/>
      <c r="AQ439" s="321" t="s">
        <v>637</v>
      </c>
      <c r="AR439" s="193"/>
      <c r="AS439" s="193"/>
      <c r="AT439" s="322"/>
      <c r="AU439" s="193" t="s">
        <v>637</v>
      </c>
      <c r="AV439" s="193"/>
      <c r="AW439" s="193"/>
      <c r="AX439" s="194"/>
      <c r="AY439">
        <f>$AY$436</f>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t="s">
        <v>637</v>
      </c>
      <c r="AF440" s="193"/>
      <c r="AG440" s="193"/>
      <c r="AH440" s="322"/>
      <c r="AI440" s="321" t="s">
        <v>637</v>
      </c>
      <c r="AJ440" s="193"/>
      <c r="AK440" s="193"/>
      <c r="AL440" s="193"/>
      <c r="AM440" s="321" t="s">
        <v>657</v>
      </c>
      <c r="AN440" s="193"/>
      <c r="AO440" s="193"/>
      <c r="AP440" s="322"/>
      <c r="AQ440" s="321" t="s">
        <v>637</v>
      </c>
      <c r="AR440" s="193"/>
      <c r="AS440" s="193"/>
      <c r="AT440" s="322"/>
      <c r="AU440" s="193" t="s">
        <v>637</v>
      </c>
      <c r="AV440" s="193"/>
      <c r="AW440" s="193"/>
      <c r="AX440" s="194"/>
      <c r="AY440">
        <f>$AY$436</f>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657</v>
      </c>
      <c r="AN458" s="193"/>
      <c r="AO458" s="193"/>
      <c r="AP458" s="322"/>
      <c r="AQ458" s="321" t="s">
        <v>637</v>
      </c>
      <c r="AR458" s="193"/>
      <c r="AS458" s="193"/>
      <c r="AT458" s="322"/>
      <c r="AU458" s="193" t="s">
        <v>637</v>
      </c>
      <c r="AV458" s="193"/>
      <c r="AW458" s="193"/>
      <c r="AX458" s="194"/>
      <c r="AY458">
        <f>$AY$456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657</v>
      </c>
      <c r="AN459" s="193"/>
      <c r="AO459" s="193"/>
      <c r="AP459" s="322"/>
      <c r="AQ459" s="321" t="s">
        <v>637</v>
      </c>
      <c r="AR459" s="193"/>
      <c r="AS459" s="193"/>
      <c r="AT459" s="322"/>
      <c r="AU459" s="193" t="s">
        <v>637</v>
      </c>
      <c r="AV459" s="193"/>
      <c r="AW459" s="193"/>
      <c r="AX459" s="194"/>
      <c r="AY459">
        <f>$AY$456</f>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637</v>
      </c>
      <c r="AF460" s="193"/>
      <c r="AG460" s="193"/>
      <c r="AH460" s="322"/>
      <c r="AI460" s="321" t="s">
        <v>637</v>
      </c>
      <c r="AJ460" s="193"/>
      <c r="AK460" s="193"/>
      <c r="AL460" s="193"/>
      <c r="AM460" s="321" t="s">
        <v>657</v>
      </c>
      <c r="AN460" s="193"/>
      <c r="AO460" s="193"/>
      <c r="AP460" s="322"/>
      <c r="AQ460" s="321" t="s">
        <v>637</v>
      </c>
      <c r="AR460" s="193"/>
      <c r="AS460" s="193"/>
      <c r="AT460" s="322"/>
      <c r="AU460" s="193" t="s">
        <v>637</v>
      </c>
      <c r="AV460" s="193"/>
      <c r="AW460" s="193"/>
      <c r="AX460" s="194"/>
      <c r="AY460">
        <f>$AY$456</f>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9.75" customHeight="1" x14ac:dyDescent="0.15">
      <c r="A482" s="175"/>
      <c r="B482" s="172"/>
      <c r="C482" s="166"/>
      <c r="D482" s="172"/>
      <c r="E482" s="113" t="s">
        <v>688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5" t="s">
        <v>204</v>
      </c>
      <c r="H484" s="111"/>
      <c r="I484" s="111"/>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5" t="s">
        <v>204</v>
      </c>
      <c r="H538" s="111"/>
      <c r="I538" s="111"/>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5" t="s">
        <v>204</v>
      </c>
      <c r="H592" s="111"/>
      <c r="I592" s="111"/>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5" t="s">
        <v>204</v>
      </c>
      <c r="H646" s="111"/>
      <c r="I646" s="111"/>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9" t="s">
        <v>30</v>
      </c>
      <c r="AH701" s="361"/>
      <c r="AI701" s="361"/>
      <c r="AJ701" s="361"/>
      <c r="AK701" s="361"/>
      <c r="AL701" s="361"/>
      <c r="AM701" s="361"/>
      <c r="AN701" s="361"/>
      <c r="AO701" s="361"/>
      <c r="AP701" s="361"/>
      <c r="AQ701" s="361"/>
      <c r="AR701" s="361"/>
      <c r="AS701" s="361"/>
      <c r="AT701" s="361"/>
      <c r="AU701" s="361"/>
      <c r="AV701" s="361"/>
      <c r="AW701" s="361"/>
      <c r="AX701" s="810"/>
    </row>
    <row r="702" spans="1:51" ht="70.5" customHeight="1" x14ac:dyDescent="0.15">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655</v>
      </c>
      <c r="AE702" s="327"/>
      <c r="AF702" s="327"/>
      <c r="AG702" s="364" t="s">
        <v>673</v>
      </c>
      <c r="AH702" s="365"/>
      <c r="AI702" s="365"/>
      <c r="AJ702" s="365"/>
      <c r="AK702" s="365"/>
      <c r="AL702" s="365"/>
      <c r="AM702" s="365"/>
      <c r="AN702" s="365"/>
      <c r="AO702" s="365"/>
      <c r="AP702" s="365"/>
      <c r="AQ702" s="365"/>
      <c r="AR702" s="365"/>
      <c r="AS702" s="365"/>
      <c r="AT702" s="365"/>
      <c r="AU702" s="365"/>
      <c r="AV702" s="365"/>
      <c r="AW702" s="365"/>
      <c r="AX702" s="366"/>
    </row>
    <row r="703" spans="1:51" ht="57" customHeight="1" x14ac:dyDescent="0.15">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1"/>
      <c r="AD703" s="307" t="s">
        <v>655</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63.75" customHeight="1" x14ac:dyDescent="0.15">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655</v>
      </c>
      <c r="AE704" s="771"/>
      <c r="AF704" s="771"/>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702" t="s">
        <v>655</v>
      </c>
      <c r="AE705" s="703"/>
      <c r="AF705" s="703"/>
      <c r="AG705" s="113" t="s">
        <v>676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2"/>
      <c r="D706" s="783"/>
      <c r="E706" s="718" t="s">
        <v>298</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677</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1" t="s">
        <v>678</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53.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1" t="s">
        <v>655</v>
      </c>
      <c r="AE708" s="592"/>
      <c r="AF708" s="592"/>
      <c r="AG708" s="730" t="s">
        <v>679</v>
      </c>
      <c r="AH708" s="731"/>
      <c r="AI708" s="731"/>
      <c r="AJ708" s="731"/>
      <c r="AK708" s="731"/>
      <c r="AL708" s="731"/>
      <c r="AM708" s="731"/>
      <c r="AN708" s="731"/>
      <c r="AO708" s="731"/>
      <c r="AP708" s="731"/>
      <c r="AQ708" s="731"/>
      <c r="AR708" s="731"/>
      <c r="AS708" s="731"/>
      <c r="AT708" s="731"/>
      <c r="AU708" s="731"/>
      <c r="AV708" s="731"/>
      <c r="AW708" s="731"/>
      <c r="AX708" s="732"/>
    </row>
    <row r="709" spans="1:50" ht="52.5" customHeight="1" x14ac:dyDescent="0.15">
      <c r="A709" s="630"/>
      <c r="B709" s="632"/>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655</v>
      </c>
      <c r="AE709" s="308"/>
      <c r="AF709" s="308"/>
      <c r="AG709" s="89" t="s">
        <v>680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688</v>
      </c>
      <c r="AH710" s="90"/>
      <c r="AI710" s="90"/>
      <c r="AJ710" s="90"/>
      <c r="AK710" s="90"/>
      <c r="AL710" s="90"/>
      <c r="AM710" s="90"/>
      <c r="AN710" s="90"/>
      <c r="AO710" s="90"/>
      <c r="AP710" s="90"/>
      <c r="AQ710" s="90"/>
      <c r="AR710" s="90"/>
      <c r="AS710" s="90"/>
      <c r="AT710" s="90"/>
      <c r="AU710" s="90"/>
      <c r="AV710" s="90"/>
      <c r="AW710" s="90"/>
      <c r="AX710" s="91"/>
    </row>
    <row r="711" spans="1:50" ht="51" customHeight="1" x14ac:dyDescent="0.15">
      <c r="A711" s="630"/>
      <c r="B711" s="632"/>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655</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70" t="s">
        <v>660</v>
      </c>
      <c r="AE712" s="771"/>
      <c r="AF712" s="771"/>
      <c r="AG712" s="795" t="s">
        <v>688</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660</v>
      </c>
      <c r="AE713" s="308"/>
      <c r="AF713" s="651"/>
      <c r="AG713" s="89" t="s">
        <v>688</v>
      </c>
      <c r="AH713" s="90"/>
      <c r="AI713" s="90"/>
      <c r="AJ713" s="90"/>
      <c r="AK713" s="90"/>
      <c r="AL713" s="90"/>
      <c r="AM713" s="90"/>
      <c r="AN713" s="90"/>
      <c r="AO713" s="90"/>
      <c r="AP713" s="90"/>
      <c r="AQ713" s="90"/>
      <c r="AR713" s="90"/>
      <c r="AS713" s="90"/>
      <c r="AT713" s="90"/>
      <c r="AU713" s="90"/>
      <c r="AV713" s="90"/>
      <c r="AW713" s="90"/>
      <c r="AX713" s="91"/>
    </row>
    <row r="714" spans="1:50" ht="74.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655</v>
      </c>
      <c r="AE714" s="793"/>
      <c r="AF714" s="794"/>
      <c r="AG714" s="724" t="s">
        <v>682</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655</v>
      </c>
      <c r="AE715" s="592"/>
      <c r="AF715" s="644"/>
      <c r="AG715" s="730" t="s">
        <v>683</v>
      </c>
      <c r="AH715" s="731"/>
      <c r="AI715" s="731"/>
      <c r="AJ715" s="731"/>
      <c r="AK715" s="731"/>
      <c r="AL715" s="731"/>
      <c r="AM715" s="731"/>
      <c r="AN715" s="731"/>
      <c r="AO715" s="731"/>
      <c r="AP715" s="731"/>
      <c r="AQ715" s="731"/>
      <c r="AR715" s="731"/>
      <c r="AS715" s="731"/>
      <c r="AT715" s="731"/>
      <c r="AU715" s="731"/>
      <c r="AV715" s="731"/>
      <c r="AW715" s="731"/>
      <c r="AX715" s="732"/>
    </row>
    <row r="716" spans="1:50" ht="169.5" customHeight="1" x14ac:dyDescent="0.15">
      <c r="A716" s="630"/>
      <c r="B716" s="632"/>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655</v>
      </c>
      <c r="AE716" s="614"/>
      <c r="AF716" s="614"/>
      <c r="AG716" s="89" t="s">
        <v>684</v>
      </c>
      <c r="AH716" s="90"/>
      <c r="AI716" s="90"/>
      <c r="AJ716" s="90"/>
      <c r="AK716" s="90"/>
      <c r="AL716" s="90"/>
      <c r="AM716" s="90"/>
      <c r="AN716" s="90"/>
      <c r="AO716" s="90"/>
      <c r="AP716" s="90"/>
      <c r="AQ716" s="90"/>
      <c r="AR716" s="90"/>
      <c r="AS716" s="90"/>
      <c r="AT716" s="90"/>
      <c r="AU716" s="90"/>
      <c r="AV716" s="90"/>
      <c r="AW716" s="90"/>
      <c r="AX716" s="91"/>
    </row>
    <row r="717" spans="1:50" ht="75" customHeight="1" x14ac:dyDescent="0.15">
      <c r="A717" s="630"/>
      <c r="B717" s="632"/>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701</v>
      </c>
      <c r="AE717" s="308"/>
      <c r="AF717" s="308"/>
      <c r="AG717" s="89" t="s">
        <v>702</v>
      </c>
      <c r="AH717" s="90"/>
      <c r="AI717" s="90"/>
      <c r="AJ717" s="90"/>
      <c r="AK717" s="90"/>
      <c r="AL717" s="90"/>
      <c r="AM717" s="90"/>
      <c r="AN717" s="90"/>
      <c r="AO717" s="90"/>
      <c r="AP717" s="90"/>
      <c r="AQ717" s="90"/>
      <c r="AR717" s="90"/>
      <c r="AS717" s="90"/>
      <c r="AT717" s="90"/>
      <c r="AU717" s="90"/>
      <c r="AV717" s="90"/>
      <c r="AW717" s="90"/>
      <c r="AX717" s="91"/>
    </row>
    <row r="718" spans="1:50" ht="54" customHeight="1" x14ac:dyDescent="0.15">
      <c r="A718" s="633"/>
      <c r="B718" s="634"/>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655</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660</v>
      </c>
      <c r="AE719" s="592"/>
      <c r="AF719" s="592"/>
      <c r="AG719" s="113" t="s">
        <v>657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IF(OR(G725="　", G725=""), "", "-")</f>
        <v/>
      </c>
      <c r="J725" s="274" t="s">
        <v>657</v>
      </c>
      <c r="K725" s="274"/>
      <c r="L725" s="65" t="str">
        <f>IF(M725="","","-")</f>
        <v/>
      </c>
      <c r="M725" s="66"/>
      <c r="N725" s="255" t="s">
        <v>657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7"/>
      <c r="C726" s="800" t="s">
        <v>52</v>
      </c>
      <c r="D726" s="823"/>
      <c r="E726" s="823"/>
      <c r="F726" s="824"/>
      <c r="G726" s="562" t="s">
        <v>703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8"/>
      <c r="B727" s="789"/>
      <c r="C727" s="736" t="s">
        <v>56</v>
      </c>
      <c r="D727" s="737"/>
      <c r="E727" s="737"/>
      <c r="F727" s="738"/>
      <c r="G727" s="560" t="s">
        <v>704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42" customHeight="1" thickBot="1" x14ac:dyDescent="0.2">
      <c r="A729" s="622" t="s">
        <v>705</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47.25" customHeight="1" thickBot="1" x14ac:dyDescent="0.2">
      <c r="A731" s="661" t="s">
        <v>707</v>
      </c>
      <c r="B731" s="662"/>
      <c r="C731" s="662"/>
      <c r="D731" s="662"/>
      <c r="E731" s="663"/>
      <c r="F731" s="717" t="s">
        <v>708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76.5" customHeight="1" thickBot="1" x14ac:dyDescent="0.2">
      <c r="A733" s="661" t="s">
        <v>299</v>
      </c>
      <c r="B733" s="662"/>
      <c r="C733" s="662"/>
      <c r="D733" s="662"/>
      <c r="E733" s="663"/>
      <c r="F733" s="625" t="s">
        <v>709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14.2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0" customHeight="1" thickBot="1" x14ac:dyDescent="0.2">
      <c r="A735" s="778" t="s">
        <v>657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7" t="s">
        <v>589</v>
      </c>
      <c r="B737" s="196"/>
      <c r="C737" s="196"/>
      <c r="D737" s="197"/>
      <c r="E737" s="941" t="s">
        <v>637</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314</v>
      </c>
      <c r="B738" s="346"/>
      <c r="C738" s="346"/>
      <c r="D738" s="346"/>
      <c r="E738" s="941" t="s">
        <v>637</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313</v>
      </c>
      <c r="B739" s="346"/>
      <c r="C739" s="346"/>
      <c r="D739" s="346"/>
      <c r="E739" s="941" t="s">
        <v>637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312</v>
      </c>
      <c r="B740" s="346"/>
      <c r="C740" s="346"/>
      <c r="D740" s="346"/>
      <c r="E740" s="941" t="s">
        <v>637</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311</v>
      </c>
      <c r="B741" s="346"/>
      <c r="C741" s="346"/>
      <c r="D741" s="346"/>
      <c r="E741" s="941" t="s">
        <v>637</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310</v>
      </c>
      <c r="B742" s="346"/>
      <c r="C742" s="346"/>
      <c r="D742" s="346"/>
      <c r="E742" s="941" t="s">
        <v>651</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309</v>
      </c>
      <c r="B743" s="346"/>
      <c r="C743" s="346"/>
      <c r="D743" s="346"/>
      <c r="E743" s="941" t="s">
        <v>652</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308</v>
      </c>
      <c r="B744" s="346"/>
      <c r="C744" s="346"/>
      <c r="D744" s="346"/>
      <c r="E744" s="941" t="s">
        <v>653</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307</v>
      </c>
      <c r="B745" s="346"/>
      <c r="C745" s="346"/>
      <c r="D745" s="346"/>
      <c r="E745" s="978" t="s">
        <v>654</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462</v>
      </c>
      <c r="B746" s="346"/>
      <c r="C746" s="346"/>
      <c r="D746" s="346"/>
      <c r="E746" s="947" t="s">
        <v>627</v>
      </c>
      <c r="F746" s="945"/>
      <c r="G746" s="945"/>
      <c r="H746" s="85" t="str">
        <f>IF(E746="","","-")</f>
        <v>-</v>
      </c>
      <c r="I746" s="945"/>
      <c r="J746" s="945"/>
      <c r="K746" s="85" t="str">
        <f>IF(I746="","","-")</f>
        <v/>
      </c>
      <c r="L746" s="946">
        <v>443</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426</v>
      </c>
      <c r="B747" s="346"/>
      <c r="C747" s="346"/>
      <c r="D747" s="346"/>
      <c r="E747" s="947" t="s">
        <v>627</v>
      </c>
      <c r="F747" s="945"/>
      <c r="G747" s="945"/>
      <c r="H747" s="85" t="str">
        <f>IF(E747="","","-")</f>
        <v>-</v>
      </c>
      <c r="I747" s="945"/>
      <c r="J747" s="945"/>
      <c r="K747" s="85" t="str">
        <f>IF(I747="","","-")</f>
        <v/>
      </c>
      <c r="L747" s="946">
        <v>425</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1" t="s">
        <v>301</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row>
    <row r="762" spans="1:50" ht="28.35" customHeight="1" thickBot="1" x14ac:dyDescent="0.2">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6.2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303</v>
      </c>
      <c r="B787" s="616"/>
      <c r="C787" s="616"/>
      <c r="D787" s="616"/>
      <c r="E787" s="616"/>
      <c r="F787" s="617"/>
      <c r="G787" s="582" t="s">
        <v>686</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323</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1"/>
    </row>
    <row r="788" spans="1:51" ht="24.75" customHeight="1" x14ac:dyDescent="0.15">
      <c r="A788" s="618"/>
      <c r="B788" s="619"/>
      <c r="C788" s="619"/>
      <c r="D788" s="619"/>
      <c r="E788" s="619"/>
      <c r="F788" s="620"/>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8"/>
      <c r="B789" s="619"/>
      <c r="C789" s="619"/>
      <c r="D789" s="619"/>
      <c r="E789" s="619"/>
      <c r="F789" s="620"/>
      <c r="G789" s="658" t="s">
        <v>664</v>
      </c>
      <c r="H789" s="659"/>
      <c r="I789" s="659"/>
      <c r="J789" s="659"/>
      <c r="K789" s="660"/>
      <c r="L789" s="820" t="s">
        <v>667</v>
      </c>
      <c r="M789" s="653"/>
      <c r="N789" s="653"/>
      <c r="O789" s="653"/>
      <c r="P789" s="653"/>
      <c r="Q789" s="653"/>
      <c r="R789" s="653"/>
      <c r="S789" s="653"/>
      <c r="T789" s="653"/>
      <c r="U789" s="653"/>
      <c r="V789" s="653"/>
      <c r="W789" s="653"/>
      <c r="X789" s="654"/>
      <c r="Y789" s="367">
        <v>28</v>
      </c>
      <c r="Z789" s="368"/>
      <c r="AA789" s="368"/>
      <c r="AB789" s="790"/>
      <c r="AC789" s="658" t="s">
        <v>689</v>
      </c>
      <c r="AD789" s="659"/>
      <c r="AE789" s="659"/>
      <c r="AF789" s="659"/>
      <c r="AG789" s="660"/>
      <c r="AH789" s="652" t="s">
        <v>689</v>
      </c>
      <c r="AI789" s="653"/>
      <c r="AJ789" s="653"/>
      <c r="AK789" s="653"/>
      <c r="AL789" s="653"/>
      <c r="AM789" s="653"/>
      <c r="AN789" s="653"/>
      <c r="AO789" s="653"/>
      <c r="AP789" s="653"/>
      <c r="AQ789" s="653"/>
      <c r="AR789" s="653"/>
      <c r="AS789" s="653"/>
      <c r="AT789" s="654"/>
      <c r="AU789" s="367" t="s">
        <v>689</v>
      </c>
      <c r="AV789" s="368"/>
      <c r="AW789" s="368"/>
      <c r="AX789" s="369"/>
    </row>
    <row r="790" spans="1:51" ht="24.75" customHeight="1" x14ac:dyDescent="0.15">
      <c r="A790" s="618"/>
      <c r="B790" s="619"/>
      <c r="C790" s="619"/>
      <c r="D790" s="619"/>
      <c r="E790" s="619"/>
      <c r="F790" s="620"/>
      <c r="G790" s="593" t="s">
        <v>665</v>
      </c>
      <c r="H790" s="594"/>
      <c r="I790" s="594"/>
      <c r="J790" s="594"/>
      <c r="K790" s="595"/>
      <c r="L790" s="585" t="s">
        <v>668</v>
      </c>
      <c r="M790" s="586"/>
      <c r="N790" s="586"/>
      <c r="O790" s="586"/>
      <c r="P790" s="586"/>
      <c r="Q790" s="586"/>
      <c r="R790" s="586"/>
      <c r="S790" s="586"/>
      <c r="T790" s="586"/>
      <c r="U790" s="586"/>
      <c r="V790" s="586"/>
      <c r="W790" s="586"/>
      <c r="X790" s="587"/>
      <c r="Y790" s="588">
        <v>6</v>
      </c>
      <c r="Z790" s="589"/>
      <c r="AA790" s="589"/>
      <c r="AB790" s="599"/>
      <c r="AC790" s="593" t="s">
        <v>689</v>
      </c>
      <c r="AD790" s="594"/>
      <c r="AE790" s="594"/>
      <c r="AF790" s="594"/>
      <c r="AG790" s="595"/>
      <c r="AH790" s="621" t="s">
        <v>689</v>
      </c>
      <c r="AI790" s="586"/>
      <c r="AJ790" s="586"/>
      <c r="AK790" s="586"/>
      <c r="AL790" s="586"/>
      <c r="AM790" s="586"/>
      <c r="AN790" s="586"/>
      <c r="AO790" s="586"/>
      <c r="AP790" s="586"/>
      <c r="AQ790" s="586"/>
      <c r="AR790" s="586"/>
      <c r="AS790" s="586"/>
      <c r="AT790" s="587"/>
      <c r="AU790" s="588" t="s">
        <v>689</v>
      </c>
      <c r="AV790" s="589"/>
      <c r="AW790" s="589"/>
      <c r="AX790" s="590"/>
    </row>
    <row r="791" spans="1:51" ht="24.75" customHeight="1" x14ac:dyDescent="0.15">
      <c r="A791" s="618"/>
      <c r="B791" s="619"/>
      <c r="C791" s="619"/>
      <c r="D791" s="619"/>
      <c r="E791" s="619"/>
      <c r="F791" s="620"/>
      <c r="G791" s="593" t="s">
        <v>666</v>
      </c>
      <c r="H791" s="594"/>
      <c r="I791" s="594"/>
      <c r="J791" s="594"/>
      <c r="K791" s="595"/>
      <c r="L791" s="585"/>
      <c r="M791" s="586"/>
      <c r="N791" s="586"/>
      <c r="O791" s="586"/>
      <c r="P791" s="586"/>
      <c r="Q791" s="586"/>
      <c r="R791" s="586"/>
      <c r="S791" s="586"/>
      <c r="T791" s="586"/>
      <c r="U791" s="586"/>
      <c r="V791" s="586"/>
      <c r="W791" s="586"/>
      <c r="X791" s="587"/>
      <c r="Y791" s="588">
        <v>3</v>
      </c>
      <c r="Z791" s="589"/>
      <c r="AA791" s="589"/>
      <c r="AB791" s="599"/>
      <c r="AC791" s="593" t="s">
        <v>689</v>
      </c>
      <c r="AD791" s="594"/>
      <c r="AE791" s="594"/>
      <c r="AF791" s="594"/>
      <c r="AG791" s="595"/>
      <c r="AH791" s="621" t="s">
        <v>689</v>
      </c>
      <c r="AI791" s="586"/>
      <c r="AJ791" s="586"/>
      <c r="AK791" s="586"/>
      <c r="AL791" s="586"/>
      <c r="AM791" s="586"/>
      <c r="AN791" s="586"/>
      <c r="AO791" s="586"/>
      <c r="AP791" s="586"/>
      <c r="AQ791" s="586"/>
      <c r="AR791" s="586"/>
      <c r="AS791" s="586"/>
      <c r="AT791" s="587"/>
      <c r="AU791" s="588" t="s">
        <v>689</v>
      </c>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1" t="s">
        <v>20</v>
      </c>
      <c r="H799" s="812"/>
      <c r="I799" s="812"/>
      <c r="J799" s="812"/>
      <c r="K799" s="812"/>
      <c r="L799" s="813"/>
      <c r="M799" s="814"/>
      <c r="N799" s="814"/>
      <c r="O799" s="814"/>
      <c r="P799" s="814"/>
      <c r="Q799" s="814"/>
      <c r="R799" s="814"/>
      <c r="S799" s="814"/>
      <c r="T799" s="814"/>
      <c r="U799" s="814"/>
      <c r="V799" s="814"/>
      <c r="W799" s="814"/>
      <c r="X799" s="815"/>
      <c r="Y799" s="816">
        <f>SUM(Y789:AB798)</f>
        <v>37</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1"/>
      <c r="AY800">
        <f>COUNTA($G$802,$AC$802)</f>
        <v>0</v>
      </c>
    </row>
    <row r="801" spans="1:51" ht="24.75" hidden="1" customHeight="1" x14ac:dyDescent="0.15">
      <c r="A801" s="618"/>
      <c r="B801" s="619"/>
      <c r="C801" s="619"/>
      <c r="D801" s="619"/>
      <c r="E801" s="619"/>
      <c r="F801" s="620"/>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8"/>
      <c r="B802" s="619"/>
      <c r="C802" s="619"/>
      <c r="D802" s="619"/>
      <c r="E802" s="619"/>
      <c r="F802" s="620"/>
      <c r="G802" s="658"/>
      <c r="H802" s="659"/>
      <c r="I802" s="659"/>
      <c r="J802" s="659"/>
      <c r="K802" s="660"/>
      <c r="L802" s="820"/>
      <c r="M802" s="653"/>
      <c r="N802" s="653"/>
      <c r="O802" s="653"/>
      <c r="P802" s="653"/>
      <c r="Q802" s="653"/>
      <c r="R802" s="653"/>
      <c r="S802" s="653"/>
      <c r="T802" s="653"/>
      <c r="U802" s="653"/>
      <c r="V802" s="653"/>
      <c r="W802" s="653"/>
      <c r="X802" s="654"/>
      <c r="Y802" s="367"/>
      <c r="Z802" s="368"/>
      <c r="AA802" s="368"/>
      <c r="AB802" s="790"/>
      <c r="AC802" s="658"/>
      <c r="AD802" s="659"/>
      <c r="AE802" s="659"/>
      <c r="AF802" s="659"/>
      <c r="AG802" s="660"/>
      <c r="AH802" s="820"/>
      <c r="AI802" s="653"/>
      <c r="AJ802" s="653"/>
      <c r="AK802" s="653"/>
      <c r="AL802" s="653"/>
      <c r="AM802" s="653"/>
      <c r="AN802" s="653"/>
      <c r="AO802" s="653"/>
      <c r="AP802" s="653"/>
      <c r="AQ802" s="653"/>
      <c r="AR802" s="653"/>
      <c r="AS802" s="653"/>
      <c r="AT802" s="654"/>
      <c r="AU802" s="367"/>
      <c r="AV802" s="368"/>
      <c r="AW802" s="368"/>
      <c r="AX802" s="369"/>
      <c r="AY802">
        <f t="shared" ref="AY802:AY812" si="31">$AY$800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31"/>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31"/>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31"/>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31"/>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31"/>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31"/>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31"/>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31"/>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31"/>
        <v>0</v>
      </c>
    </row>
    <row r="812" spans="1:51" ht="24.75" hidden="1" customHeight="1" thickBot="1" x14ac:dyDescent="0.2">
      <c r="A812" s="618"/>
      <c r="B812" s="619"/>
      <c r="C812" s="619"/>
      <c r="D812" s="619"/>
      <c r="E812" s="619"/>
      <c r="F812" s="620"/>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31"/>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1"/>
      <c r="AY813">
        <f>COUNTA($G$815,$AC$815)</f>
        <v>0</v>
      </c>
    </row>
    <row r="814" spans="1:51" ht="24.75" hidden="1" customHeight="1" x14ac:dyDescent="0.15">
      <c r="A814" s="618"/>
      <c r="B814" s="619"/>
      <c r="C814" s="619"/>
      <c r="D814" s="619"/>
      <c r="E814" s="619"/>
      <c r="F814" s="620"/>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8"/>
      <c r="B815" s="619"/>
      <c r="C815" s="619"/>
      <c r="D815" s="619"/>
      <c r="E815" s="619"/>
      <c r="F815" s="620"/>
      <c r="G815" s="658"/>
      <c r="H815" s="659"/>
      <c r="I815" s="659"/>
      <c r="J815" s="659"/>
      <c r="K815" s="660"/>
      <c r="L815" s="820"/>
      <c r="M815" s="653"/>
      <c r="N815" s="653"/>
      <c r="O815" s="653"/>
      <c r="P815" s="653"/>
      <c r="Q815" s="653"/>
      <c r="R815" s="653"/>
      <c r="S815" s="653"/>
      <c r="T815" s="653"/>
      <c r="U815" s="653"/>
      <c r="V815" s="653"/>
      <c r="W815" s="653"/>
      <c r="X815" s="654"/>
      <c r="Y815" s="367"/>
      <c r="Z815" s="368"/>
      <c r="AA815" s="368"/>
      <c r="AB815" s="790"/>
      <c r="AC815" s="658"/>
      <c r="AD815" s="659"/>
      <c r="AE815" s="659"/>
      <c r="AF815" s="659"/>
      <c r="AG815" s="660"/>
      <c r="AH815" s="820"/>
      <c r="AI815" s="653"/>
      <c r="AJ815" s="653"/>
      <c r="AK815" s="653"/>
      <c r="AL815" s="653"/>
      <c r="AM815" s="653"/>
      <c r="AN815" s="653"/>
      <c r="AO815" s="653"/>
      <c r="AP815" s="653"/>
      <c r="AQ815" s="653"/>
      <c r="AR815" s="653"/>
      <c r="AS815" s="653"/>
      <c r="AT815" s="654"/>
      <c r="AU815" s="367"/>
      <c r="AV815" s="368"/>
      <c r="AW815" s="368"/>
      <c r="AX815" s="369"/>
      <c r="AY815">
        <f t="shared" ref="AY815:AY825" si="32">$AY$813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32"/>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32"/>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32"/>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32"/>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32"/>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32"/>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32"/>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32"/>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32"/>
        <v>0</v>
      </c>
    </row>
    <row r="825" spans="1:51" ht="24.75" hidden="1" customHeight="1" thickBot="1" x14ac:dyDescent="0.2">
      <c r="A825" s="618"/>
      <c r="B825" s="619"/>
      <c r="C825" s="619"/>
      <c r="D825" s="619"/>
      <c r="E825" s="619"/>
      <c r="F825" s="620"/>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32"/>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1"/>
      <c r="AY826">
        <f>COUNTA($G$828,$AC$828)</f>
        <v>0</v>
      </c>
    </row>
    <row r="827" spans="1:51" ht="24.75" hidden="1" customHeight="1" x14ac:dyDescent="0.15">
      <c r="A827" s="618"/>
      <c r="B827" s="619"/>
      <c r="C827" s="619"/>
      <c r="D827" s="619"/>
      <c r="E827" s="619"/>
      <c r="F827" s="620"/>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8"/>
      <c r="B828" s="619"/>
      <c r="C828" s="619"/>
      <c r="D828" s="619"/>
      <c r="E828" s="619"/>
      <c r="F828" s="620"/>
      <c r="G828" s="658"/>
      <c r="H828" s="659"/>
      <c r="I828" s="659"/>
      <c r="J828" s="659"/>
      <c r="K828" s="660"/>
      <c r="L828" s="820"/>
      <c r="M828" s="653"/>
      <c r="N828" s="653"/>
      <c r="O828" s="653"/>
      <c r="P828" s="653"/>
      <c r="Q828" s="653"/>
      <c r="R828" s="653"/>
      <c r="S828" s="653"/>
      <c r="T828" s="653"/>
      <c r="U828" s="653"/>
      <c r="V828" s="653"/>
      <c r="W828" s="653"/>
      <c r="X828" s="654"/>
      <c r="Y828" s="367"/>
      <c r="Z828" s="368"/>
      <c r="AA828" s="368"/>
      <c r="AB828" s="790"/>
      <c r="AC828" s="658"/>
      <c r="AD828" s="659"/>
      <c r="AE828" s="659"/>
      <c r="AF828" s="659"/>
      <c r="AG828" s="660"/>
      <c r="AH828" s="820"/>
      <c r="AI828" s="653"/>
      <c r="AJ828" s="653"/>
      <c r="AK828" s="653"/>
      <c r="AL828" s="653"/>
      <c r="AM828" s="653"/>
      <c r="AN828" s="653"/>
      <c r="AO828" s="653"/>
      <c r="AP828" s="653"/>
      <c r="AQ828" s="653"/>
      <c r="AR828" s="653"/>
      <c r="AS828" s="653"/>
      <c r="AT828" s="654"/>
      <c r="AU828" s="367"/>
      <c r="AV828" s="368"/>
      <c r="AW828" s="368"/>
      <c r="AX828" s="369"/>
      <c r="AY828">
        <f t="shared" ref="AY828:AY838" si="33">$AY$826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33"/>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33"/>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33"/>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33"/>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33"/>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33"/>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33"/>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33"/>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33"/>
        <v>0</v>
      </c>
    </row>
    <row r="838" spans="1:51" ht="24.75" hidden="1" customHeight="1" x14ac:dyDescent="0.15">
      <c r="A838" s="618"/>
      <c r="B838" s="619"/>
      <c r="C838" s="619"/>
      <c r="D838" s="619"/>
      <c r="E838" s="619"/>
      <c r="F838" s="620"/>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33"/>
        <v>0</v>
      </c>
    </row>
    <row r="839" spans="1:51" ht="27"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4.25" customHeight="1" x14ac:dyDescent="0.15">
      <c r="A845" s="355">
        <v>1</v>
      </c>
      <c r="B845" s="355">
        <v>1</v>
      </c>
      <c r="C845" s="343" t="s">
        <v>669</v>
      </c>
      <c r="D845" s="328"/>
      <c r="E845" s="328"/>
      <c r="F845" s="328"/>
      <c r="G845" s="328"/>
      <c r="H845" s="328"/>
      <c r="I845" s="328"/>
      <c r="J845" s="329">
        <v>5010405001851</v>
      </c>
      <c r="K845" s="330"/>
      <c r="L845" s="330"/>
      <c r="M845" s="330"/>
      <c r="N845" s="330"/>
      <c r="O845" s="330"/>
      <c r="P845" s="344" t="s">
        <v>670</v>
      </c>
      <c r="Q845" s="331"/>
      <c r="R845" s="331"/>
      <c r="S845" s="331"/>
      <c r="T845" s="331"/>
      <c r="U845" s="331"/>
      <c r="V845" s="331"/>
      <c r="W845" s="331"/>
      <c r="X845" s="331"/>
      <c r="Y845" s="332">
        <v>37</v>
      </c>
      <c r="Z845" s="333"/>
      <c r="AA845" s="333"/>
      <c r="AB845" s="334"/>
      <c r="AC845" s="335" t="s">
        <v>290</v>
      </c>
      <c r="AD845" s="336"/>
      <c r="AE845" s="336"/>
      <c r="AF845" s="336"/>
      <c r="AG845" s="336"/>
      <c r="AH845" s="351">
        <v>1</v>
      </c>
      <c r="AI845" s="352"/>
      <c r="AJ845" s="352"/>
      <c r="AK845" s="352"/>
      <c r="AL845" s="339">
        <v>90.95</v>
      </c>
      <c r="AM845" s="340"/>
      <c r="AN845" s="340"/>
      <c r="AO845" s="341"/>
      <c r="AP845" s="342" t="s">
        <v>671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$AY$875</f>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$AY$908</f>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$AY$941</f>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$AY$974</f>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$AY$1007</f>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$AY$1040</f>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$AY$1073</f>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7.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7.2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657</v>
      </c>
      <c r="F1110" s="354"/>
      <c r="G1110" s="354"/>
      <c r="H1110" s="354"/>
      <c r="I1110" s="354"/>
      <c r="J1110" s="329" t="s">
        <v>657</v>
      </c>
      <c r="K1110" s="330"/>
      <c r="L1110" s="330"/>
      <c r="M1110" s="330"/>
      <c r="N1110" s="330"/>
      <c r="O1110" s="330"/>
      <c r="P1110" s="344" t="s">
        <v>657</v>
      </c>
      <c r="Q1110" s="331"/>
      <c r="R1110" s="331"/>
      <c r="S1110" s="331"/>
      <c r="T1110" s="331"/>
      <c r="U1110" s="331"/>
      <c r="V1110" s="331"/>
      <c r="W1110" s="331"/>
      <c r="X1110" s="331"/>
      <c r="Y1110" s="332" t="s">
        <v>657</v>
      </c>
      <c r="Z1110" s="333"/>
      <c r="AA1110" s="333"/>
      <c r="AB1110" s="334"/>
      <c r="AC1110" s="335"/>
      <c r="AD1110" s="336"/>
      <c r="AE1110" s="336"/>
      <c r="AF1110" s="336"/>
      <c r="AG1110" s="336"/>
      <c r="AH1110" s="337" t="s">
        <v>657</v>
      </c>
      <c r="AI1110" s="338"/>
      <c r="AJ1110" s="338"/>
      <c r="AK1110" s="338"/>
      <c r="AL1110" s="339" t="s">
        <v>657</v>
      </c>
      <c r="AM1110" s="340"/>
      <c r="AN1110" s="340"/>
      <c r="AO1110" s="341"/>
      <c r="AP1110" s="342" t="s">
        <v>657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正臣(suzuki-masaomi)</dc:creator>
  <cp:lastModifiedBy>石井 達樹(ishii-tatsuki)</cp:lastModifiedBy>
  <cp:lastPrinted>2021-05-26T09:28:56Z</cp:lastPrinted>
  <dcterms:created xsi:type="dcterms:W3CDTF">2012-03-13T00:50:25Z</dcterms:created>
  <dcterms:modified xsi:type="dcterms:W3CDTF">2021-08-26T09:59:04Z</dcterms:modified>
</cp:coreProperties>
</file>