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<sst xmlns="http://schemas.openxmlformats.org/spreadsheetml/2006/main" count="2369" uniqueCount="718">
  <si>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</si>
  <si>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</si>
  <si>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</si>
  <si>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</si>
  <si>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</si>
  <si>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</si>
  <si>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</si>
  <si>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</si>
  <si>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</si>
  <si>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</si>
  <si>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</si>
  <si>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</si>
  <si>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</si>
  <si>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</si>
  <si>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</si>
  <si>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</si>
  <si>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</si>
  <si>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</si>
  <si>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</si>
  <si>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</si>
  <si>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</si>
  <si>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</si>
  <si>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</si>
  <si>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</si>
  <si>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</si>
  <si>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</si>
  <si>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</si>
  <si>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</si>
  <si>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</si>
  <si>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</si>
  <si>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</si>
  <si>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</si>
  <si>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</si>
  <si>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</si>
  <si>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</si>
  <si>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</si>
  <si>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</si>
  <si>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</si>
  <si>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</si>
  <si>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</si>
  <si>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</si>
  <si>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</si>
  <si>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</si>
  <si>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</si>
  <si>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</si>
  <si>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</si>
  <si>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</si>
  <si>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</si>
  <si>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</si>
  <si>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</si>
  <si>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</si>
  <si>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</si>
  <si>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</si>
  <si>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</si>
  <si>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</si>
  <si>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</si>
  <si>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</si>
  <si>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</si>
  <si>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</si>
  <si>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</si>
  <si>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</si>
  <si>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</si>
  <si>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</si>
  <si>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</si>
  <si>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</si>
  <si>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</si>
  <si>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</si>
  <si>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</si>
  <si>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</si>
  <si>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</si>
  <si>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</si>
  <si>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</si>
  <si>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</si>
  <si>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</si>
  <si>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</si>
  <si>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</si>
  <si>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</si>
  <si>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</si>
  <si>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</si>
  <si>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</si>
  <si>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</si>
  <si>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</si>
  <si>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</si>
  <si>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</si>
  <si>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</si>
  <si>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</si>
  <si>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</si>
  <si>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</si>
  <si>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</si>
  <si>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</si>
  <si>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</si>
  <si>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</si>
  <si>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</si>
  <si>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</si>
  <si>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</si>
  <si>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</si>
  <si>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</si>
  <si>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</si>
  <si>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</si>
  <si>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</si>
  <si>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</si>
  <si>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</si>
  <si>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</si>
  <si>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</si>
  <si>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</si>
  <si>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</si>
  <si>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</si>
  <si>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</si>
  <si>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</si>
  <si>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</si>
  <si>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</si>
  <si>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</si>
  <si>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</si>
  <si>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</si>
  <si>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</si>
  <si>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</si>
  <si>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</si>
  <si>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</si>
  <si>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</si>
  <si>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</si>
  <si>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</si>
  <si>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</si>
  <si>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</si>
  <si>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</si>
  <si>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</si>
  <si>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</si>
  <si>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</si>
  <si>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</si>
  <si>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</si>
  <si>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</si>
  <si>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</si>
  <si>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</si>
  <si>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</si>
  <si>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</si>
  <si>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</si>
  <si>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</si>
  <si>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</si>
  <si>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</si>
  <si>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</si>
  <si>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</si>
  <si>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</si>
  <si>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</si>
  <si>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</si>
  <si>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</si>
  <si>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</si>
  <si>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</si>
  <si>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</si>
  <si>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</si>
  <si>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</si>
  <si>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</si>
  <si>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</si>
  <si>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</si>
  <si>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</si>
  <si>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</si>
  <si>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</si>
  <si>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</si>
  <si>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</si>
  <si>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</si>
  <si>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</si>
  <si>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</si>
  <si>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</si>
  <si>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</si>
  <si>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</si>
  <si>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</si>
  <si>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</si>
  <si>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</si>
  <si>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</si>
  <si>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</si>
  <si>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</si>
  <si>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</si>
  <si>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</si>
  <si>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</si>
  <si>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</si>
  <si>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</si>
  <si>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</si>
  <si>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</si>
  <si>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</si>
  <si>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</si>
  <si>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</si>
  <si>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</si>
  <si>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</si>
  <si>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</si>
  <si>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</si>
  <si>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</si>
  <si>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</si>
  <si>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</si>
  <si>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</si>
  <si>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</si>
  <si>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</si>
  <si>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</si>
  <si>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</si>
  <si>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</si>
  <si>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</si>
  <si>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</si>
  <si>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</si>
  <si>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</si>
  <si>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</si>
  <si>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</si>
  <si>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</si>
  <si>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</si>
  <si>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</si>
  <si>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</si>
  <si>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</si>
  <si>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</si>
  <si>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</si>
  <si>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</si>
  <si>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</si>
  <si>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</si>
  <si>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</si>
  <si>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</si>
  <si>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</si>
  <si>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</si>
  <si>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</si>
  <si>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</si>
  <si>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</si>
  <si>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</si>
  <si>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</si>
  <si>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</si>
  <si>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</si>
  <si>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</si>
  <si>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</si>
  <si>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</si>
  <si>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</si>
  <si>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</si>
  <si>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</si>
  <si>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</si>
  <si>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</si>
  <si>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</si>
  <si>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</si>
  <si>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</si>
  <si>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</si>
  <si>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</si>
  <si>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</si>
  <si>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</si>
  <si>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</si>
  <si>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</si>
  <si>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</si>
  <si>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</si>
  <si>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</si>
  <si>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</si>
  <si>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</si>
  <si>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</si>
  <si>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</si>
  <si>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</si>
  <si>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</si>
  <si>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</si>
  <si>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</si>
  <si>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</si>
  <si>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</si>
  <si>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</si>
  <si>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</si>
  <si>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</si>
  <si>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</si>
  <si>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</si>
  <si>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</si>
  <si>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</si>
  <si>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</si>
  <si>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</si>
  <si>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</si>
  <si>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</si>
  <si>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</si>
  <si>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</si>
  <si>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</si>
  <si>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</si>
  <si>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</si>
  <si>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</si>
  <si>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</si>
  <si>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</si>
  <si>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</si>
  <si>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</si>
  <si>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</si>
  <si>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</si>
  <si>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</si>
  <si>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</si>
  <si>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</si>
  <si>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</si>
  <si>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</si>
  <si>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</si>
  <si>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</si>
  <si>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</si>
  <si>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</si>
  <si>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</si>
  <si>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</si>
  <si>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</si>
  <si>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</si>
  <si>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</si>
  <si>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</si>
  <si>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</si>
  <si>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</si>
  <si>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</si>
  <si>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</si>
  <si>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</si>
  <si>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</si>
  <si>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</si>
  <si>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</si>
  <si>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</si>
  <si>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</si>
  <si>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</si>
  <si>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</si>
  <si>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</si>
  <si>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</si>
  <si>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</si>
  <si>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</si>
  <si>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</si>
  <si>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</si>
  <si>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</si>
  <si>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</si>
  <si>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</si>
  <si>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</si>
  <si>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</si>
  <si>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</si>
  <si>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</si>
  <si>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</si>
  <si>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</si>
  <si>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</si>
  <si>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</si>
  <si>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</si>
  <si>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</si>
  <si>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</si>
  <si>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</si>
  <si>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</si>
  <si>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</si>
  <si>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</si>
  <si>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</si>
  <si>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</si>
  <si>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</si>
  <si>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</si>
  <si>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</si>
  <si>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</si>
  <si>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</si>
  <si>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</si>
  <si>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</si>
  <si>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</si>
  <si>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</si>
  <si>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</si>
  <si>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</si>
  <si>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</si>
  <si>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</si>
  <si>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</si>
  <si>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</si>
  <si>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</si>
  <si>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</si>
  <si>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</si>
  <si>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</si>
  <si>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</si>
  <si>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</si>
  <si>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</si>
  <si>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</si>
  <si>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</si>
  <si>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</si>
  <si>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</si>
  <si>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</si>
  <si>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</si>
  <si>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</si>
  <si>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</si>
  <si>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</si>
  <si>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</si>
  <si>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</si>
  <si>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</si>
  <si>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</si>
  <si>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</si>
  <si>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</si>
  <si>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</si>
  <si>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</si>
  <si>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</si>
  <si>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</si>
  <si>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</si>
  <si>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</si>
  <si>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</si>
  <si>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</si>
  <si>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</si>
  <si>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</si>
  <si>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</si>
  <si>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</si>
  <si>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</si>
  <si>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</si>
  <si>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</si>
  <si>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</si>
  <si>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</si>
  <si>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</si>
  <si>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</si>
  <si>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</si>
  <si>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</si>
  <si>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</si>
  <si>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</si>
  <si>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</si>
  <si>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</si>
  <si>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</si>
  <si>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</si>
  <si>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</si>
  <si>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</si>
  <si>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</si>
  <si>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</si>
  <si>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</si>
  <si>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</si>
  <si>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</si>
  <si>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</si>
  <si>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</si>
  <si>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</si>
  <si>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</si>
  <si>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</si>
  <si>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</si>
  <si>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</si>
  <si>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</si>
  <si>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</si>
  <si>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</si>
  <si>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</si>
  <si>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</si>
  <si>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</si>
  <si>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</si>
  <si>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</si>
  <si>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</si>
  <si>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</si>
  <si>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</si>
  <si>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</si>
  <si>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</si>
  <si>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</si>
  <si>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</si>
  <si>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</si>
  <si>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</si>
  <si>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</si>
  <si>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</si>
  <si>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</si>
  <si>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</si>
  <si>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</si>
  <si>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</si>
  <si>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</si>
  <si>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</si>
  <si>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</si>
  <si>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</si>
  <si>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</si>
  <si>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</si>
  <si>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</si>
  <si>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</si>
  <si>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</si>
  <si>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</si>
  <si>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</si>
  <si>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</si>
  <si>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</si>
  <si>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</si>
  <si>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</si>
  <si>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</si>
  <si>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</si>
  <si>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</si>
  <si>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</si>
  <si>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</si>
  <si>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</si>
  <si>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</si>
  <si>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</si>
  <si>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</si>
  <si>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</si>
  <si>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</si>
  <si>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</si>
  <si>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</si>
  <si>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</si>
  <si>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</si>
  <si>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</si>
  <si>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</si>
  <si>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</si>
  <si>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</si>
  <si>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</si>
  <si>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</si>
  <si>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</si>
  <si>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</si>
  <si>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</si>
  <si>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</si>
  <si>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</si>
  <si>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</si>
  <si>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</si>
  <si>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</si>
  <si>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</si>
  <si>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</si>
  <si>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</si>
  <si>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</si>
  <si>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</si>
  <si>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</si>
  <si>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</si>
  <si>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</si>
  <si>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</si>
  <si>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</si>
  <si>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</si>
  <si>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</si>
  <si>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</si>
  <si>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</si>
  <si>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</si>
  <si>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</si>
  <si>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</si>
  <si>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</si>
  <si>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</si>
  <si>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</si>
  <si>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</si>
  <si>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</si>
  <si>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</si>
  <si>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</si>
  <si>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</si>
  <si>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</si>
  <si>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</si>
  <si>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</si>
  <si>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</si>
  <si>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</si>
  <si>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</si>
  <si>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</si>
  <si>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</si>
  <si>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</si>
  <si>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</si>
  <si>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</si>
  <si>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</si>
  <si>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</si>
  <si>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</si>
  <si>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</si>
  <si>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</si>
  <si>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</si>
  <si>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</si>
  <si>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</si>
  <si>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</si>
  <si>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</si>
  <si>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</si>
  <si>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</si>
  <si>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</si>
  <si>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</si>
  <si>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</si>
  <si>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</si>
  <si>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</si>
  <si>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</si>
  <si>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</si>
  <si>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</si>
  <si>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</si>
  <si>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</si>
  <si>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</si>
  <si>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</si>
  <si>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</si>
  <si>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</si>
  <si>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</si>
  <si>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</si>
  <si>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</si>
  <si>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</si>
  <si>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</si>
  <si>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</si>
  <si>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</si>
  <si>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</si>
  <si>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</si>
  <si>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</si>
  <si>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</si>
  <si>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</si>
  <si>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</si>
  <si>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</si>
  <si>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</si>
  <si>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</si>
  <si>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</si>
  <si>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</si>
  <si>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</si>
  <si>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</si>
  <si>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</si>
  <si>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</si>
  <si>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</si>
  <si>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</si>
  <si>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</si>
  <si>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</si>
  <si>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</si>
  <si>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</si>
  <si>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</si>
  <si>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</si>
  <si>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</si>
  <si>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</si>
  <si>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</si>
  <si>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</si>
  <si>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</si>
  <si>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</si>
  <si>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</si>
  <si>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</si>
  <si>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</si>
  <si>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</si>
  <si>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</si>
  <si>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</si>
  <si>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</si>
  <si>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</si>
  <si>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</si>
  <si>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</si>
  <si>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</si>
  <si>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</si>
  <si>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</si>
  <si>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</si>
  <si>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</si>
  <si>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</si>
  <si>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</si>
  <si>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</si>
  <si>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</si>
  <si>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</si>
  <si>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</si>
  <si>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</si>
  <si>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</si>
  <si>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</si>
  <si>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</si>
  <si>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</si>
  <si>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</si>
  <si>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</si>
  <si>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</si>
  <si>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</si>
  <si>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</si>
  <si>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</si>
  <si>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</si>
  <si>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</si>
  <si>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</si>
  <si>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</si>
  <si>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</si>
  <si>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</si>
  <si>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</si>
  <si>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</si>
  <si>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</si>
  <si>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</si>
  <si>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</si>
  <si>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</si>
  <si>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</si>
  <si>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</si>
  <si>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</si>
  <si>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</si>
  <si>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</si>
  <si>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</si>
  <si>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</si>
  <si>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</si>
  <si>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</si>
  <si>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</si>
  <si>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</si>
  <si>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</si>
  <si>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</si>
  <si>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</si>
  <si>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</si>
  <si>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</si>
  <si>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</si>
  <si>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髙倉　俊二</t>
  </si>
  <si>
    <t>平成２３年度</t>
  </si>
  <si>
    <t>終了予定なし</t>
  </si>
  <si>
    <t>労働衛生課</t>
  </si>
  <si>
    <t>労働安全衛生法第71条第１項
労働者災害補償保険法第29条第１項第３号</t>
  </si>
  <si>
    <t>第13次労働災害防止計画
がん対策推進基本計画（平成30年３月９日）</t>
  </si>
  <si>
    <t>-</t>
  </si>
  <si>
    <t>労働災害防止対策事業
委託費</t>
  </si>
  <si>
    <t>実地指導を行った事業場から有用であった旨の回答を受けた割合を80％以上とする</t>
  </si>
  <si>
    <t>委託事業実績報告書</t>
  </si>
  <si>
    <t>実地指導（集団指導を含む）の１か月当たりの平均実績件数の前年度比割合</t>
  </si>
  <si>
    <t xml:space="preserve">　　X / Y </t>
    <phoneticPr fontId="5"/>
  </si>
  <si>
    <t>15,859,956円
/1,299件</t>
  </si>
  <si>
    <t>23,736,485円
/3,839件</t>
  </si>
  <si>
    <t>40,693,524円
/160件</t>
  </si>
  <si>
    <t>34,845,787円
/150件</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</si>
  <si>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</si>
  <si>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</si>
  <si>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</si>
  <si>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</si>
  <si>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</si>
  <si>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受動喫煙に係る職場内環境測定支援業務</t>
  </si>
  <si>
    <t>受動喫煙防止対策助成金等</t>
  </si>
  <si>
    <t>45</t>
  </si>
  <si>
    <t>891</t>
  </si>
  <si>
    <t>371</t>
  </si>
  <si>
    <t>379</t>
  </si>
  <si>
    <t>386</t>
  </si>
  <si>
    <t>381</t>
  </si>
  <si>
    <t>388</t>
  </si>
  <si>
    <t>0393</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</si>
  <si>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</si>
  <si>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</si>
  <si>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</si>
  <si>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</si>
  <si>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</si>
  <si>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</si>
  <si>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職場での受動喫煙防止対策に関する技術的支援の一環として、事業場が建物内全面禁煙や喫煙室設置等の受動喫煙防止対策を行う際の技術的な相談に対して、労働衛生コンサルタント等の専門家が電話又は実地指導等を行うことにより、また、経営者・安全衛生担当者を対象とした受動喫煙防止対策に係る説明会を開催することにより、労働者の健康の保持増進の観点から適切な受動喫煙防止対策が講じられるよう支援を行い、事業場における適切な受動喫煙防止対策の実施を促進することから、測定指標１及び２に寄与すると見込んでいる。</t>
  </si>
  <si>
    <t>１．予防・健康づくりの推進</t>
    <rPh sb="2" eb="4">
      <t>ヨボウ</t>
    </rPh>
    <rPh sb="5" eb="7">
      <t>ケンコウ</t>
    </rPh>
    <rPh sb="11" eb="13">
      <t>スイシン</t>
    </rPh>
    <phoneticPr fontId="5"/>
  </si>
  <si>
    <t>A.一般社団法人 日本労働安全衛生コンサルタント会</t>
    <phoneticPr fontId="5"/>
  </si>
  <si>
    <t>B.公益社団法人 全国労働基準関係団体連合会</t>
    <phoneticPr fontId="5"/>
  </si>
  <si>
    <t>事業費</t>
    <rPh sb="0" eb="3">
      <t>ジギョウヒ</t>
    </rPh>
    <phoneticPr fontId="5"/>
  </si>
  <si>
    <t>管理費</t>
    <rPh sb="0" eb="3">
      <t>カンリヒ</t>
    </rPh>
    <phoneticPr fontId="5"/>
  </si>
  <si>
    <t>消費税</t>
    <rPh sb="0" eb="3">
      <t>ショウヒゼイ</t>
    </rPh>
    <phoneticPr fontId="5"/>
  </si>
  <si>
    <t>一般社団法人 日本労働安全衛生コンサルタント会</t>
    <rPh sb="0" eb="2">
      <t>イッパン</t>
    </rPh>
    <rPh sb="2" eb="4">
      <t>シャダン</t>
    </rPh>
    <rPh sb="4" eb="6">
      <t>ホウジン</t>
    </rPh>
    <phoneticPr fontId="5"/>
  </si>
  <si>
    <t>職場の受動喫煙防止対策に関する専門家による電話相談の受付・対応、実地指導の実施、周知啓発業務等</t>
    <phoneticPr fontId="5"/>
  </si>
  <si>
    <t>一般競争契約
（最低価格）</t>
    <rPh sb="0" eb="2">
      <t>イッパン</t>
    </rPh>
    <rPh sb="2" eb="4">
      <t>キョウソウ</t>
    </rPh>
    <rPh sb="4" eb="6">
      <t>ケイヤク</t>
    </rPh>
    <rPh sb="8" eb="10">
      <t>サイテイ</t>
    </rPh>
    <rPh sb="10" eb="12">
      <t>カカク</t>
    </rPh>
    <phoneticPr fontId="5"/>
  </si>
  <si>
    <t>公益社団法人 全国労働基準関係団体連合会</t>
    <phoneticPr fontId="5"/>
  </si>
  <si>
    <t>関係団体等との合同会合における説明業務のうち、①会場の設定及び運営業務、②会場費等の経理処理業務、③関係資料等の配布業務、④配布したアンケートの回収・集計業務（再委託）</t>
    <rPh sb="80" eb="83">
      <t>サイイタク</t>
    </rPh>
    <phoneticPr fontId="5"/>
  </si>
  <si>
    <t>18,584,454円
/50件</t>
    <rPh sb="10" eb="11">
      <t>エン</t>
    </rPh>
    <rPh sb="15" eb="16">
      <t>ケン</t>
    </rPh>
    <phoneticPr fontId="5"/>
  </si>
  <si>
    <t>11,468,218円
/1,904件</t>
    <rPh sb="10" eb="11">
      <t>エン</t>
    </rPh>
    <rPh sb="18" eb="19">
      <t>ケン</t>
    </rPh>
    <phoneticPr fontId="5"/>
  </si>
  <si>
    <t>5,177,160円/160件</t>
    <rPh sb="9" eb="10">
      <t>エン</t>
    </rPh>
    <rPh sb="14" eb="15">
      <t>ケン</t>
    </rPh>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</si>
  <si>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</si>
  <si>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</si>
  <si>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</si>
  <si>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有</t>
  </si>
  <si>
    <t>無</t>
  </si>
  <si>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</si>
  <si>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電話のみの相談では対応が十分に行えない場合はコストの高い実地指導を行うこととしており、また、説明会についても関係団体との合同会合の活用により、コストを抑えつつ実効性の高いものとしている。</t>
  </si>
  <si>
    <t>関係団体等との合同会合における会場設営や資料配付等、事業の効率的な実施に資する部分のみ再委託している。</t>
  </si>
  <si>
    <t>事業場からの相談や説明会に対応する専門家への謝金及び旅費並びに説明会の会場費等、事業の実施に必要なもののみに限定されている。</t>
    <rPh sb="38" eb="39">
      <t>トウ</t>
    </rPh>
    <phoneticPr fontId="5"/>
  </si>
  <si>
    <t>‐</t>
  </si>
  <si>
    <t>実地指導の専門家は、原則として、各都道府県に在籍する労働衛生コンサルタントを活用することにより、旅費の節減に努める等の工夫をしている。</t>
    <rPh sb="48" eb="50">
      <t>リョヒ</t>
    </rPh>
    <rPh sb="51" eb="53">
      <t>セツゲン</t>
    </rPh>
    <rPh sb="54" eb="55">
      <t>ツト</t>
    </rPh>
    <rPh sb="57" eb="58">
      <t>トウ</t>
    </rPh>
    <phoneticPr fontId="5"/>
  </si>
  <si>
    <t>成果実績は、成果目標を達成しており、見合ったものとなっている。</t>
    <rPh sb="6" eb="8">
      <t>セイカ</t>
    </rPh>
    <rPh sb="11" eb="13">
      <t>タッセイ</t>
    </rPh>
    <rPh sb="18" eb="20">
      <t>ミア</t>
    </rPh>
    <phoneticPr fontId="5"/>
  </si>
  <si>
    <t>本事業における相談対応や説明会により得られた意見や改善すべき点等については、関係者間で共有し、以後の対応に反映するとともに、事業の改善に活用することとしている。</t>
  </si>
  <si>
    <t>本事業は受動喫煙防止対策に係る技術的な内容に対する相談対応や説明会を行うものであり、受動喫煙防止対策のための設備の設置に対する助成等を行う「受動喫煙防止対策助成金等」や事業場の環境把握のための機器の貸出しを行う「受動喫煙防止対策に関する測定機器貸出業務」とは適切に役割分担を行っている。</t>
    <rPh sb="65" eb="66">
      <t>ナド</t>
    </rPh>
    <phoneticPr fontId="5"/>
  </si>
  <si>
    <t>単位当たりコスト ＝ Ｘ ／ Ｙ
Ｘ：本事業の相談窓口に係る委託費
Ｙ：電話相談受付件数＋実地指導件数
※令和３年度は契約額を記載</t>
    <rPh sb="53" eb="55">
      <t>レイワ</t>
    </rPh>
    <rPh sb="56" eb="58">
      <t>ネンド</t>
    </rPh>
    <rPh sb="59" eb="62">
      <t>ケイヤクガク</t>
    </rPh>
    <rPh sb="63" eb="65">
      <t>キサイ</t>
    </rPh>
    <phoneticPr fontId="5"/>
  </si>
  <si>
    <t>単位当たりコスト ＝ Ｘ ／ Ｙ
Ｘ：本事業の説明会に係る委託費
Ｙ：説明会開催件数
※令和３年度は契約額を記載</t>
    <rPh sb="44" eb="46">
      <t>レイワ</t>
    </rPh>
    <rPh sb="47" eb="49">
      <t>ネンド</t>
    </rPh>
    <rPh sb="50" eb="53">
      <t>ケイヤクガク</t>
    </rPh>
    <rPh sb="54" eb="56">
      <t>キサイ</t>
    </rPh>
    <phoneticPr fontId="5"/>
  </si>
  <si>
    <t>-</t>
    <phoneticPr fontId="5"/>
  </si>
  <si>
    <t>改正健康増進法の完全施行後ということも踏まえ、新制度の事業者における対応状況を把握しつつ、成果目標等の達成に向けて、説明会等を通じて、職場における受動喫煙防止対策の実施の必要性、支援事業の内容等についてより一層の周知啓発を行う。また、受動喫煙防止対策への対応が義務化されたことから、事業については、一部縮小し、事業の実績を踏まえ、事業内容等について実効性・効率化の観点から見直しを行っていく。</t>
    <rPh sb="141" eb="143">
      <t>ジギョウ</t>
    </rPh>
    <rPh sb="149" eb="151">
      <t>イチブ</t>
    </rPh>
    <rPh sb="151" eb="153">
      <t>シュクショウ</t>
    </rPh>
    <phoneticPr fontId="5"/>
  </si>
  <si>
    <t>-</t>
    <phoneticPr fontId="5"/>
  </si>
  <si>
    <t>本事業は、一般競争入札（最低価格落札方式）により調達を実施しており、支出先の選定は妥当である。一者応札解消のため、令和３年度調達については、実力のある相談員の確保が困難との回答を応札しなかった業者より得ていることから、実力のある過去の入札説明会参加者に公示後に声かけを実施するとともに、新たな委託業者にも声かけすることとした。</t>
    <rPh sb="34" eb="37">
      <t>シシュツサキ</t>
    </rPh>
    <rPh sb="38" eb="40">
      <t>センテイ</t>
    </rPh>
    <rPh sb="41" eb="43">
      <t>ダトウ</t>
    </rPh>
    <rPh sb="47" eb="49">
      <t>イッシャ</t>
    </rPh>
    <rPh sb="49" eb="51">
      <t>オウサツ</t>
    </rPh>
    <rPh sb="51" eb="53">
      <t>カイショウ</t>
    </rPh>
    <rPh sb="57" eb="59">
      <t>レイワ</t>
    </rPh>
    <rPh sb="60" eb="62">
      <t>ネンド</t>
    </rPh>
    <rPh sb="62" eb="64">
      <t>チョウタツ</t>
    </rPh>
    <rPh sb="109" eb="111">
      <t>ジツリョク</t>
    </rPh>
    <rPh sb="146" eb="148">
      <t>イタク</t>
    </rPh>
    <rPh sb="148" eb="150">
      <t>ギョウシャ</t>
    </rPh>
    <phoneticPr fontId="5"/>
  </si>
  <si>
    <t>-</t>
    <phoneticPr fontId="5"/>
  </si>
  <si>
    <t>職場における受動喫煙防止対策事業</t>
    <phoneticPr fontId="5"/>
  </si>
  <si>
    <t>執行率は良好であり、成果実績は目標を上回り、かつ、活動実績はおおむね見込みどおりであり、受動喫煙環境に係る周知啓発や相談については必要性が高いことから、引き続き本事業を実施する必要がある。</t>
    <rPh sb="0" eb="2">
      <t>シッコウ</t>
    </rPh>
    <rPh sb="2" eb="3">
      <t>リツ</t>
    </rPh>
    <rPh sb="4" eb="6">
      <t>リョウコウ</t>
    </rPh>
    <rPh sb="15" eb="17">
      <t>モクヒョウ</t>
    </rPh>
    <rPh sb="18" eb="20">
      <t>ウワマワ</t>
    </rPh>
    <rPh sb="44" eb="46">
      <t>ジュドウ</t>
    </rPh>
    <rPh sb="46" eb="48">
      <t>キツエン</t>
    </rPh>
    <rPh sb="48" eb="50">
      <t>カンキョウ</t>
    </rPh>
    <rPh sb="51" eb="52">
      <t>カカ</t>
    </rPh>
    <rPh sb="53" eb="55">
      <t>シュウチ</t>
    </rPh>
    <rPh sb="55" eb="57">
      <t>ケイハツ</t>
    </rPh>
    <rPh sb="58" eb="60">
      <t>ソウダン</t>
    </rPh>
    <rPh sb="65" eb="68">
      <t>ヒツヨウセイ</t>
    </rPh>
    <rPh sb="69" eb="70">
      <t>タカ</t>
    </rPh>
    <phoneticPr fontId="5"/>
  </si>
  <si>
    <t>円/件</t>
    <phoneticPr fontId="5"/>
  </si>
  <si>
    <t>15,195,841円/1,380件</t>
    <rPh sb="10" eb="11">
      <t>エン</t>
    </rPh>
    <rPh sb="17" eb="18">
      <t>ケン</t>
    </rPh>
    <phoneticPr fontId="5"/>
  </si>
  <si>
    <t>専門家・事務局の謝金・旅費、事務局の
人件費、印刷・運送費、会場費等</t>
    <rPh sb="23" eb="25">
      <t>インサツ</t>
    </rPh>
    <rPh sb="30" eb="33">
      <t>カイジョウヒ</t>
    </rPh>
    <phoneticPr fontId="5"/>
  </si>
  <si>
    <t>消耗品費、通信費、光熱水道費、賃料、
減価償却費等</t>
    <rPh sb="0" eb="3">
      <t>ショウモウヒン</t>
    </rPh>
    <rPh sb="3" eb="4">
      <t>ヒ</t>
    </rPh>
    <rPh sb="5" eb="7">
      <t>ツウシン</t>
    </rPh>
    <rPh sb="7" eb="8">
      <t>ヒ</t>
    </rPh>
    <rPh sb="15" eb="17">
      <t>チンリョウ</t>
    </rPh>
    <phoneticPr fontId="5"/>
  </si>
  <si>
    <t>実地指導を行った事業場から有用であった旨の回答を受けた割合
（実地指導事業場の「有用であった」旨の回答数／実地指導事業場のアンケート回答数）</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</si>
  <si>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喫煙室の設置の方法等の技術的な内容について専門的な見地から相談・助言（実地含む）を行うとともに、受動喫煙防止対策に関する説明会を開催することにより、事業場における職場の受動喫煙防止対策の取組を促進することを目的とする。</t>
    <phoneticPr fontId="5"/>
  </si>
  <si>
    <t>活動実績は、新型コロナウイルス感染拡大防止のため、実地指導を自粛した影響から見込を下回っている。</t>
    <rPh sb="0" eb="2">
      <t>カツドウ</t>
    </rPh>
    <rPh sb="6" eb="8">
      <t>シンガタ</t>
    </rPh>
    <rPh sb="15" eb="17">
      <t>カンセン</t>
    </rPh>
    <rPh sb="17" eb="19">
      <t>カクダイ</t>
    </rPh>
    <rPh sb="19" eb="21">
      <t>ボウシ</t>
    </rPh>
    <rPh sb="25" eb="27">
      <t>ジッチ</t>
    </rPh>
    <rPh sb="27" eb="29">
      <t>シドウ</t>
    </rPh>
    <rPh sb="30" eb="32">
      <t>ジシュク</t>
    </rPh>
    <rPh sb="34" eb="36">
      <t>エイキョウ</t>
    </rPh>
    <rPh sb="38" eb="40">
      <t>ミコミ</t>
    </rPh>
    <rPh sb="41" eb="43">
      <t>シタマワ</t>
    </rPh>
    <phoneticPr fontId="5"/>
  </si>
  <si>
    <t>△</t>
  </si>
  <si>
    <t>-</t>
    <phoneticPr fontId="5"/>
  </si>
  <si>
    <t>一者応札となっている要因及び活動実績が当初見込みを下回った要因を分析し、事業内容の改善を図ること。</t>
    <phoneticPr fontId="5"/>
  </si>
  <si>
    <t>-</t>
    <phoneticPr fontId="5"/>
  </si>
  <si>
    <t>　受動喫煙防止対策を行うにあたり、既存の喫煙室の改善方法等、受動喫煙防止対策を行う上での技術的な内容に関する事業者からの問い合わせについて、電話による無料相談窓口を開設し、労働衛生コンサルタント等の専門家が各事業者の個別の状況に応じた助言を行う。また、電話による対応のみでは不十分と判断される場合は、事業者の希望を確認した上で、実地指導についても無料で実施するほか、事業者団体等から希望がある場合には当該団体の会合等に赴き、集団説明を行う。
　また、主に経営者、人事担当及び安全衛生担当者を対象とした受動喫煙防止対策に関する説明会を開催する。</t>
    <phoneticPr fontId="5"/>
  </si>
  <si>
    <t>執行等改善</t>
  </si>
  <si>
    <t>一者応札の要因と考えられる実力のある相談員の確保について、相談員を多数有している複数の団体あてに声をかける等の対策を行っている。また、活動実績の改善についてはコロナウィルス感染症の流行によって説明会の開催が行えない状況等が生じたことを考慮し、オンライン開催が可能となるように仕様書を改訂した。</t>
    <rPh sb="0" eb="1">
      <t>イッ</t>
    </rPh>
    <rPh sb="1" eb="2">
      <t>シャ</t>
    </rPh>
    <rPh sb="2" eb="4">
      <t>オウサツ</t>
    </rPh>
    <rPh sb="5" eb="7">
      <t>ヨウイン</t>
    </rPh>
    <rPh sb="8" eb="9">
      <t>カンガ</t>
    </rPh>
    <rPh sb="13" eb="15">
      <t>ジツリョク</t>
    </rPh>
    <rPh sb="18" eb="21">
      <t>ソウダンイン</t>
    </rPh>
    <rPh sb="22" eb="24">
      <t>カクホ</t>
    </rPh>
    <rPh sb="29" eb="32">
      <t>ソウダンイン</t>
    </rPh>
    <rPh sb="33" eb="35">
      <t>タスウ</t>
    </rPh>
    <rPh sb="35" eb="36">
      <t>ユウ</t>
    </rPh>
    <rPh sb="40" eb="42">
      <t>フクスウ</t>
    </rPh>
    <rPh sb="43" eb="45">
      <t>ダンタイ</t>
    </rPh>
    <rPh sb="48" eb="49">
      <t>コエ</t>
    </rPh>
    <rPh sb="53" eb="54">
      <t>ナド</t>
    </rPh>
    <rPh sb="55" eb="57">
      <t>タイサク</t>
    </rPh>
    <rPh sb="58" eb="59">
      <t>オコナ</t>
    </rPh>
    <rPh sb="67" eb="69">
      <t>カツドウ</t>
    </rPh>
    <rPh sb="69" eb="71">
      <t>ジッセキ</t>
    </rPh>
    <rPh sb="72" eb="74">
      <t>カイゼン</t>
    </rPh>
    <rPh sb="86" eb="89">
      <t>カンセンショウ</t>
    </rPh>
    <rPh sb="90" eb="92">
      <t>リュウコウ</t>
    </rPh>
    <rPh sb="96" eb="99">
      <t>セツメイカイ</t>
    </rPh>
    <rPh sb="100" eb="102">
      <t>カイサイ</t>
    </rPh>
    <rPh sb="103" eb="104">
      <t>オコナ</t>
    </rPh>
    <rPh sb="107" eb="109">
      <t>ジョウキョウ</t>
    </rPh>
    <rPh sb="109" eb="110">
      <t>トウ</t>
    </rPh>
    <rPh sb="111" eb="112">
      <t>ショウ</t>
    </rPh>
    <rPh sb="117" eb="119">
      <t>コウリョ</t>
    </rPh>
    <rPh sb="126" eb="128">
      <t>カイサイ</t>
    </rPh>
    <rPh sb="129" eb="131">
      <t>カノウ</t>
    </rPh>
    <rPh sb="137" eb="140">
      <t>シヨウショ</t>
    </rPh>
    <rPh sb="141" eb="143">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</si>
</sst>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40824</xdr:colOff>
      <xdr:row>748</xdr:row>
      <xdr:rowOff>40832</xdr:rowOff>
    </xdr:from>
    <xdr:to>
      <xdr:col>36</xdr:col>
      <xdr:colOff>59874</xdr:colOff>
      <xdr:row>749</xdr:row>
      <xdr:rowOff>236374</xdr:rowOff>
    </xdr:to>
    <xdr:sp macro="" textlink="">
      <xdr:nvSpPr>
        <xdr:cNvPr id="7" name="正方形/長方形 6"/>
        <xdr:cNvSpPr/>
      </xdr:nvSpPr>
      <xdr:spPr>
        <a:xfrm>
          <a:off x="4441374" y="46780007"/>
          <a:ext cx="2819400" cy="547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63235</xdr:colOff>
      <xdr:row>749</xdr:row>
      <xdr:rowOff>349793</xdr:rowOff>
    </xdr:from>
    <xdr:to>
      <xdr:col>35</xdr:col>
      <xdr:colOff>161660</xdr:colOff>
      <xdr:row>751</xdr:row>
      <xdr:rowOff>140689</xdr:rowOff>
    </xdr:to>
    <xdr:sp macro="" textlink="">
      <xdr:nvSpPr>
        <xdr:cNvPr id="8" name="大かっこ 7"/>
        <xdr:cNvSpPr/>
      </xdr:nvSpPr>
      <xdr:spPr>
        <a:xfrm>
          <a:off x="4463785" y="47441393"/>
          <a:ext cx="2698750" cy="495746"/>
        </a:xfrm>
        <a:prstGeom prst="bracketPair">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事業管理、受託者への指導</a:t>
          </a:r>
        </a:p>
      </xdr:txBody>
    </xdr:sp>
    <xdr:clientData/>
  </xdr:twoCellAnchor>
  <xdr:twoCellAnchor>
    <xdr:from>
      <xdr:col>29</xdr:col>
      <xdr:colOff>18412</xdr:colOff>
      <xdr:row>751</xdr:row>
      <xdr:rowOff>231333</xdr:rowOff>
    </xdr:from>
    <xdr:to>
      <xdr:col>29</xdr:col>
      <xdr:colOff>18412</xdr:colOff>
      <xdr:row>753</xdr:row>
      <xdr:rowOff>9704</xdr:rowOff>
    </xdr:to>
    <xdr:cxnSp macro="">
      <xdr:nvCxnSpPr>
        <xdr:cNvPr id="9" name="直線矢印コネクタ 8"/>
        <xdr:cNvCxnSpPr/>
      </xdr:nvCxnSpPr>
      <xdr:spPr>
        <a:xfrm>
          <a:off x="5819137" y="48027783"/>
          <a:ext cx="0" cy="48322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40824</xdr:colOff>
      <xdr:row>752</xdr:row>
      <xdr:rowOff>300488</xdr:rowOff>
    </xdr:from>
    <xdr:ext cx="1877437" cy="275717"/>
    <xdr:sp macro="" textlink="">
      <xdr:nvSpPr>
        <xdr:cNvPr id="10" name="テキスト ボックス 9"/>
        <xdr:cNvSpPr txBox="1"/>
      </xdr:nvSpPr>
      <xdr:spPr>
        <a:xfrm>
          <a:off x="4841424" y="4844936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40824</xdr:colOff>
      <xdr:row>753</xdr:row>
      <xdr:rowOff>231331</xdr:rowOff>
    </xdr:from>
    <xdr:to>
      <xdr:col>39</xdr:col>
      <xdr:colOff>50348</xdr:colOff>
      <xdr:row>755</xdr:row>
      <xdr:rowOff>130193</xdr:rowOff>
    </xdr:to>
    <xdr:sp macro="" textlink="">
      <xdr:nvSpPr>
        <xdr:cNvPr id="11" name="正方形/長方形 10"/>
        <xdr:cNvSpPr/>
      </xdr:nvSpPr>
      <xdr:spPr>
        <a:xfrm>
          <a:off x="3841299" y="4873263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日本労働安全衛生コンサルタント会</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（５３百万円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96853</xdr:colOff>
      <xdr:row>755</xdr:row>
      <xdr:rowOff>186509</xdr:rowOff>
    </xdr:from>
    <xdr:to>
      <xdr:col>37</xdr:col>
      <xdr:colOff>96853</xdr:colOff>
      <xdr:row>757</xdr:row>
      <xdr:rowOff>225168</xdr:rowOff>
    </xdr:to>
    <xdr:sp macro="" textlink="">
      <xdr:nvSpPr>
        <xdr:cNvPr id="12" name="大かっこ 11"/>
        <xdr:cNvSpPr/>
      </xdr:nvSpPr>
      <xdr:spPr>
        <a:xfrm>
          <a:off x="4097353" y="49392659"/>
          <a:ext cx="3400425" cy="74350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職場の受動喫煙防止対策に関する専門家による電話相談の受付・対応及び実地指導の実施並びに説明会の開催</a:t>
          </a:r>
        </a:p>
      </xdr:txBody>
    </xdr:sp>
    <xdr:clientData/>
  </xdr:twoCellAnchor>
  <xdr:twoCellAnchor>
    <xdr:from>
      <xdr:col>28</xdr:col>
      <xdr:colOff>175294</xdr:colOff>
      <xdr:row>757</xdr:row>
      <xdr:rowOff>154492</xdr:rowOff>
    </xdr:from>
    <xdr:to>
      <xdr:col>28</xdr:col>
      <xdr:colOff>175294</xdr:colOff>
      <xdr:row>758</xdr:row>
      <xdr:rowOff>286649</xdr:rowOff>
    </xdr:to>
    <xdr:cxnSp macro="">
      <xdr:nvCxnSpPr>
        <xdr:cNvPr id="13" name="直線矢印コネクタ 12"/>
        <xdr:cNvCxnSpPr/>
      </xdr:nvCxnSpPr>
      <xdr:spPr>
        <a:xfrm>
          <a:off x="5775994" y="50065492"/>
          <a:ext cx="0" cy="4845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200107</xdr:colOff>
      <xdr:row>758</xdr:row>
      <xdr:rowOff>261747</xdr:rowOff>
    </xdr:from>
    <xdr:ext cx="748923" cy="275717"/>
    <xdr:sp macro="" textlink="">
      <xdr:nvSpPr>
        <xdr:cNvPr id="14" name="テキスト ボックス 13"/>
        <xdr:cNvSpPr txBox="1"/>
      </xdr:nvSpPr>
      <xdr:spPr>
        <a:xfrm>
          <a:off x="5400757" y="5052517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19</xdr:col>
      <xdr:colOff>40823</xdr:colOff>
      <xdr:row>759</xdr:row>
      <xdr:rowOff>154491</xdr:rowOff>
    </xdr:from>
    <xdr:to>
      <xdr:col>39</xdr:col>
      <xdr:colOff>50347</xdr:colOff>
      <xdr:row>761</xdr:row>
      <xdr:rowOff>53353</xdr:rowOff>
    </xdr:to>
    <xdr:sp macro="" textlink="">
      <xdr:nvSpPr>
        <xdr:cNvPr id="15" name="正方形/長方形 14"/>
        <xdr:cNvSpPr/>
      </xdr:nvSpPr>
      <xdr:spPr>
        <a:xfrm>
          <a:off x="3841298" y="5077034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公益社団法人 全国労働基準関係団体連合会</a:t>
          </a:r>
          <a:endParaRPr kumimoji="1" lang="en-US" altLang="ja-JP" sz="1100">
            <a:solidFill>
              <a:schemeClr val="tx1"/>
            </a:solidFill>
            <a:latin typeface="+mn-ea"/>
            <a:ea typeface="+mn-ea"/>
          </a:endParaRPr>
        </a:p>
        <a:p>
          <a:pPr algn="ctr"/>
          <a:r>
            <a:rPr kumimoji="1" lang="ja-JP" altLang="en-US" sz="1100">
              <a:solidFill>
                <a:sysClr val="windowText" lastClr="000000"/>
              </a:solidFill>
              <a:latin typeface="+mn-ea"/>
              <a:ea typeface="+mn-ea"/>
            </a:rPr>
            <a:t>（７．５百万円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119265</xdr:colOff>
      <xdr:row>761</xdr:row>
      <xdr:rowOff>120875</xdr:rowOff>
    </xdr:from>
    <xdr:to>
      <xdr:col>37</xdr:col>
      <xdr:colOff>119265</xdr:colOff>
      <xdr:row>764</xdr:row>
      <xdr:rowOff>190500</xdr:rowOff>
    </xdr:to>
    <xdr:sp macro="" textlink="">
      <xdr:nvSpPr>
        <xdr:cNvPr id="16" name="大かっこ 15"/>
        <xdr:cNvSpPr/>
      </xdr:nvSpPr>
      <xdr:spPr>
        <a:xfrm>
          <a:off x="4119765" y="51441575"/>
          <a:ext cx="3400425" cy="11935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関係団体等との合同会合における説明業務のうち、①会場の設定及び運営業務、②会場費等の経理処理業務、③関係資料等の配布業務、④配布したアンケートの回収・集計業務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661</v>
      </c>
      <c r="AK2" s="191"/>
      <c r="AL2" s="191"/>
      <c r="AM2" s="191"/>
      <c r="AN2" s="83" t="s">
        <v>323</v>
      </c>
      <c r="AO2" s="191">
        <v>20</v>
      </c>
      <c r="AP2" s="191"/>
      <c r="AQ2" s="191"/>
      <c r="AR2" s="84" t="s">
        <v>626</v>
      </c>
      <c r="AS2" s="192">
        <v>474</v>
      </c>
      <c r="AT2" s="192"/>
      <c r="AU2" s="192"/>
      <c r="AV2" s="83" t="str">
        <f>IF(AW2="","","-")</f>
        <v/>
      </c>
      <c r="AW2" s="379"/>
      <c r="AX2" s="379"/>
    </row>
    <row r="3" spans="1:50" ht="21" customHeight="1" thickBot="1" x14ac:dyDescent="0.2">
      <c r="A3" s="508" t="s">
        <v>619</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627</v>
      </c>
      <c r="AK3" s="510"/>
      <c r="AL3" s="510"/>
      <c r="AM3" s="510"/>
      <c r="AN3" s="510"/>
      <c r="AO3" s="510"/>
      <c r="AP3" s="510"/>
      <c r="AQ3" s="510"/>
      <c r="AR3" s="510"/>
      <c r="AS3" s="510"/>
      <c r="AT3" s="510"/>
      <c r="AU3" s="510"/>
      <c r="AV3" s="510"/>
      <c r="AW3" s="510"/>
      <c r="AX3" s="24" t="s">
        <v>64</v>
      </c>
    </row>
    <row r="4" spans="1:50" ht="24.75" customHeight="1" x14ac:dyDescent="0.15">
      <c r="A4" s="713" t="s">
        <v>25</v>
      </c>
      <c r="B4" s="714"/>
      <c r="C4" s="714"/>
      <c r="D4" s="714"/>
      <c r="E4" s="714"/>
      <c r="F4" s="714"/>
      <c r="G4" s="689" t="s">
        <v>702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3" t="s">
        <v>630</v>
      </c>
      <c r="H5" s="544"/>
      <c r="I5" s="544"/>
      <c r="J5" s="544"/>
      <c r="K5" s="544"/>
      <c r="L5" s="544"/>
      <c r="M5" s="545" t="s">
        <v>65</v>
      </c>
      <c r="N5" s="546"/>
      <c r="O5" s="546"/>
      <c r="P5" s="546"/>
      <c r="Q5" s="546"/>
      <c r="R5" s="547"/>
      <c r="S5" s="548" t="s">
        <v>631</v>
      </c>
      <c r="T5" s="544"/>
      <c r="U5" s="544"/>
      <c r="V5" s="544"/>
      <c r="W5" s="544"/>
      <c r="X5" s="549"/>
      <c r="Y5" s="705" t="s">
        <v>3</v>
      </c>
      <c r="Z5" s="706"/>
      <c r="AA5" s="706"/>
      <c r="AB5" s="706"/>
      <c r="AC5" s="706"/>
      <c r="AD5" s="707"/>
      <c r="AE5" s="708" t="s">
        <v>632</v>
      </c>
      <c r="AF5" s="708"/>
      <c r="AG5" s="708"/>
      <c r="AH5" s="708"/>
      <c r="AI5" s="708"/>
      <c r="AJ5" s="708"/>
      <c r="AK5" s="708"/>
      <c r="AL5" s="708"/>
      <c r="AM5" s="708"/>
      <c r="AN5" s="708"/>
      <c r="AO5" s="708"/>
      <c r="AP5" s="709"/>
      <c r="AQ5" s="710" t="s">
        <v>629</v>
      </c>
      <c r="AR5" s="711"/>
      <c r="AS5" s="711"/>
      <c r="AT5" s="711"/>
      <c r="AU5" s="711"/>
      <c r="AV5" s="711"/>
      <c r="AW5" s="711"/>
      <c r="AX5" s="712"/>
    </row>
    <row r="6" spans="1:50" ht="39" customHeight="1" x14ac:dyDescent="0.15">
      <c r="A6" s="715" t="s">
        <v>4</v>
      </c>
      <c r="B6" s="716"/>
      <c r="C6" s="716"/>
      <c r="D6" s="716"/>
      <c r="E6" s="716"/>
      <c r="F6" s="716"/>
      <c r="G6" s="864" t="str">
        <f>入力規則等!F39</f>
        <v>労働保険特別会計労災勘定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633</v>
      </c>
      <c r="H7" s="817"/>
      <c r="I7" s="817"/>
      <c r="J7" s="817"/>
      <c r="K7" s="817"/>
      <c r="L7" s="817"/>
      <c r="M7" s="817"/>
      <c r="N7" s="817"/>
      <c r="O7" s="817"/>
      <c r="P7" s="817"/>
      <c r="Q7" s="817"/>
      <c r="R7" s="817"/>
      <c r="S7" s="817"/>
      <c r="T7" s="817"/>
      <c r="U7" s="817"/>
      <c r="V7" s="817"/>
      <c r="W7" s="817"/>
      <c r="X7" s="818"/>
      <c r="Y7" s="377" t="s">
        <v>306</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3" t="s">
        <v>208</v>
      </c>
      <c r="B8" s="814"/>
      <c r="C8" s="814"/>
      <c r="D8" s="814"/>
      <c r="E8" s="814"/>
      <c r="F8" s="815"/>
      <c r="G8" s="203" t="str">
        <f>入力規則等!A27</f>
        <v>男女共同参画</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57" t="s">
        <v>709</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68.25" customHeight="1" x14ac:dyDescent="0.15">
      <c r="A10" s="730" t="s">
        <v>29</v>
      </c>
      <c r="B10" s="731"/>
      <c r="C10" s="731"/>
      <c r="D10" s="731"/>
      <c r="E10" s="731"/>
      <c r="F10" s="731"/>
      <c r="G10" s="663" t="s">
        <v>715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32"/>
    </row>
    <row r="13" spans="1:50" ht="21" customHeight="1" x14ac:dyDescent="0.15">
      <c r="A13" s="105"/>
      <c r="B13" s="106"/>
      <c r="C13" s="106"/>
      <c r="D13" s="106"/>
      <c r="E13" s="106"/>
      <c r="F13" s="107"/>
      <c r="G13" s="733" t="s">
        <v>6</v>
      </c>
      <c r="H13" s="734"/>
      <c r="I13" s="626" t="s">
        <v>7</v>
      </c>
      <c r="J13" s="627"/>
      <c r="K13" s="627"/>
      <c r="L13" s="627"/>
      <c r="M13" s="627"/>
      <c r="N13" s="627"/>
      <c r="O13" s="628"/>
      <c r="P13" s="148">
        <v>120</v>
      </c>
      <c r="Q13" s="149"/>
      <c r="R13" s="149"/>
      <c r="S13" s="149"/>
      <c r="T13" s="149"/>
      <c r="U13" s="149"/>
      <c r="V13" s="150"/>
      <c r="W13" s="148">
        <v>101</v>
      </c>
      <c r="X13" s="149"/>
      <c r="Y13" s="149"/>
      <c r="Z13" s="149"/>
      <c r="AA13" s="149"/>
      <c r="AB13" s="149"/>
      <c r="AC13" s="150"/>
      <c r="AD13" s="148">
        <v>57</v>
      </c>
      <c r="AE13" s="149"/>
      <c r="AF13" s="149"/>
      <c r="AG13" s="149"/>
      <c r="AH13" s="149"/>
      <c r="AI13" s="149"/>
      <c r="AJ13" s="150"/>
      <c r="AK13" s="148">
        <v>48</v>
      </c>
      <c r="AL13" s="149"/>
      <c r="AM13" s="149"/>
      <c r="AN13" s="149"/>
      <c r="AO13" s="149"/>
      <c r="AP13" s="149"/>
      <c r="AQ13" s="150"/>
      <c r="AR13" s="145">
        <v>48</v>
      </c>
      <c r="AS13" s="146"/>
      <c r="AT13" s="146"/>
      <c r="AU13" s="146"/>
      <c r="AV13" s="146"/>
      <c r="AW13" s="146"/>
      <c r="AX13" s="376"/>
    </row>
    <row r="14" spans="1:50" ht="21" customHeight="1" x14ac:dyDescent="0.15">
      <c r="A14" s="105"/>
      <c r="B14" s="106"/>
      <c r="C14" s="106"/>
      <c r="D14" s="106"/>
      <c r="E14" s="106"/>
      <c r="F14" s="107"/>
      <c r="G14" s="735"/>
      <c r="H14" s="736"/>
      <c r="I14" s="560" t="s">
        <v>8</v>
      </c>
      <c r="J14" s="617"/>
      <c r="K14" s="617"/>
      <c r="L14" s="617"/>
      <c r="M14" s="617"/>
      <c r="N14" s="617"/>
      <c r="O14" s="618"/>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665</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5"/>
      <c r="H15" s="736"/>
      <c r="I15" s="560" t="s">
        <v>50</v>
      </c>
      <c r="J15" s="561"/>
      <c r="K15" s="561"/>
      <c r="L15" s="561"/>
      <c r="M15" s="561"/>
      <c r="N15" s="561"/>
      <c r="O15" s="562"/>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664</v>
      </c>
      <c r="AL15" s="149"/>
      <c r="AM15" s="149"/>
      <c r="AN15" s="149"/>
      <c r="AO15" s="149"/>
      <c r="AP15" s="149"/>
      <c r="AQ15" s="150"/>
      <c r="AR15" s="148" t="s">
        <v>714</v>
      </c>
      <c r="AS15" s="149"/>
      <c r="AT15" s="149"/>
      <c r="AU15" s="149"/>
      <c r="AV15" s="149"/>
      <c r="AW15" s="149"/>
      <c r="AX15" s="616"/>
    </row>
    <row r="16" spans="1:50" ht="21" customHeight="1" x14ac:dyDescent="0.15">
      <c r="A16" s="105"/>
      <c r="B16" s="106"/>
      <c r="C16" s="106"/>
      <c r="D16" s="106"/>
      <c r="E16" s="106"/>
      <c r="F16" s="107"/>
      <c r="G16" s="735"/>
      <c r="H16" s="736"/>
      <c r="I16" s="560" t="s">
        <v>51</v>
      </c>
      <c r="J16" s="561"/>
      <c r="K16" s="561"/>
      <c r="L16" s="561"/>
      <c r="M16" s="561"/>
      <c r="N16" s="561"/>
      <c r="O16" s="562"/>
      <c r="P16" s="148" t="s">
        <v>635</v>
      </c>
      <c r="Q16" s="149"/>
      <c r="R16" s="149"/>
      <c r="S16" s="149"/>
      <c r="T16" s="149"/>
      <c r="U16" s="149"/>
      <c r="V16" s="150"/>
      <c r="W16" s="148" t="s">
        <v>635</v>
      </c>
      <c r="X16" s="149"/>
      <c r="Y16" s="149"/>
      <c r="Z16" s="149"/>
      <c r="AA16" s="149"/>
      <c r="AB16" s="149"/>
      <c r="AC16" s="150"/>
      <c r="AD16" s="148" t="s">
        <v>712</v>
      </c>
      <c r="AE16" s="149"/>
      <c r="AF16" s="149"/>
      <c r="AG16" s="149"/>
      <c r="AH16" s="149"/>
      <c r="AI16" s="149"/>
      <c r="AJ16" s="150"/>
      <c r="AK16" s="148" t="s">
        <v>665</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5"/>
      <c r="H17" s="736"/>
      <c r="I17" s="560" t="s">
        <v>49</v>
      </c>
      <c r="J17" s="617"/>
      <c r="K17" s="617"/>
      <c r="L17" s="617"/>
      <c r="M17" s="617"/>
      <c r="N17" s="617"/>
      <c r="O17" s="618"/>
      <c r="P17" s="148" t="s">
        <v>635</v>
      </c>
      <c r="Q17" s="149"/>
      <c r="R17" s="149"/>
      <c r="S17" s="149"/>
      <c r="T17" s="149"/>
      <c r="U17" s="149"/>
      <c r="V17" s="150"/>
      <c r="W17" s="148">
        <v>-16</v>
      </c>
      <c r="X17" s="149"/>
      <c r="Y17" s="149"/>
      <c r="Z17" s="149"/>
      <c r="AA17" s="149"/>
      <c r="AB17" s="149"/>
      <c r="AC17" s="150"/>
      <c r="AD17" s="148" t="s">
        <v>714</v>
      </c>
      <c r="AE17" s="149"/>
      <c r="AF17" s="149"/>
      <c r="AG17" s="149"/>
      <c r="AH17" s="149"/>
      <c r="AI17" s="149"/>
      <c r="AJ17" s="150"/>
      <c r="AK17" s="148" t="s">
        <v>665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7"/>
      <c r="H18" s="738"/>
      <c r="I18" s="725" t="s">
        <v>20</v>
      </c>
      <c r="J18" s="726"/>
      <c r="K18" s="726"/>
      <c r="L18" s="726"/>
      <c r="M18" s="726"/>
      <c r="N18" s="726"/>
      <c r="O18" s="727"/>
      <c r="P18" s="154">
        <f>SUM(P13:V17)</f>
        <v>120</v>
      </c>
      <c r="Q18" s="155"/>
      <c r="R18" s="155"/>
      <c r="S18" s="155"/>
      <c r="T18" s="155"/>
      <c r="U18" s="155"/>
      <c r="V18" s="156"/>
      <c r="W18" s="154">
        <f>SUM(W13:AC17)</f>
        <v>85</v>
      </c>
      <c r="X18" s="155"/>
      <c r="Y18" s="155"/>
      <c r="Z18" s="155"/>
      <c r="AA18" s="155"/>
      <c r="AB18" s="155"/>
      <c r="AC18" s="156"/>
      <c r="AD18" s="154">
        <f>SUM(AD13:AJ17)</f>
        <v>57</v>
      </c>
      <c r="AE18" s="155"/>
      <c r="AF18" s="155"/>
      <c r="AG18" s="155"/>
      <c r="AH18" s="155"/>
      <c r="AI18" s="155"/>
      <c r="AJ18" s="156"/>
      <c r="AK18" s="154">
        <f>SUM(AK13:AQ17)</f>
        <v>48</v>
      </c>
      <c r="AL18" s="155"/>
      <c r="AM18" s="155"/>
      <c r="AN18" s="155"/>
      <c r="AO18" s="155"/>
      <c r="AP18" s="155"/>
      <c r="AQ18" s="156"/>
      <c r="AR18" s="154">
        <f>SUM(AR13:AX17)</f>
        <v>48</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103</v>
      </c>
      <c r="Q19" s="149"/>
      <c r="R19" s="149"/>
      <c r="S19" s="149"/>
      <c r="T19" s="149"/>
      <c r="U19" s="149"/>
      <c r="V19" s="150"/>
      <c r="W19" s="148">
        <v>91</v>
      </c>
      <c r="X19" s="149"/>
      <c r="Y19" s="149"/>
      <c r="Z19" s="149"/>
      <c r="AA19" s="149"/>
      <c r="AB19" s="149"/>
      <c r="AC19" s="150"/>
      <c r="AD19" s="148">
        <v>53</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0.85833333333333328</v>
      </c>
      <c r="Q20" s="524"/>
      <c r="R20" s="524"/>
      <c r="S20" s="524"/>
      <c r="T20" s="524"/>
      <c r="U20" s="524"/>
      <c r="V20" s="524"/>
      <c r="W20" s="524">
        <f t="shared" ref="W20" si="0">IF(W18=0, "-", SUM(W19)/W18)</f>
        <v>1.0705882352941176</v>
      </c>
      <c r="X20" s="524"/>
      <c r="Y20" s="524"/>
      <c r="Z20" s="524"/>
      <c r="AA20" s="524"/>
      <c r="AB20" s="524"/>
      <c r="AC20" s="524"/>
      <c r="AD20" s="524">
        <f t="shared" ref="AD20" si="1">IF(AD18=0, "-", SUM(AD19)/AD18)</f>
        <v>0.92982456140350878</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1" t="s">
        <v>274</v>
      </c>
      <c r="H21" s="912"/>
      <c r="I21" s="912"/>
      <c r="J21" s="912"/>
      <c r="K21" s="912"/>
      <c r="L21" s="912"/>
      <c r="M21" s="912"/>
      <c r="N21" s="912"/>
      <c r="O21" s="912"/>
      <c r="P21" s="524">
        <f>IF(P19=0, "-", SUM(P19)/SUM(P13,P14))</f>
        <v>0.85833333333333328</v>
      </c>
      <c r="Q21" s="524"/>
      <c r="R21" s="524"/>
      <c r="S21" s="524"/>
      <c r="T21" s="524"/>
      <c r="U21" s="524"/>
      <c r="V21" s="524"/>
      <c r="W21" s="524">
        <f t="shared" ref="W21" si="2">IF(W19=0, "-", SUM(W19)/SUM(W13,W14))</f>
        <v>0.90099009900990101</v>
      </c>
      <c r="X21" s="524"/>
      <c r="Y21" s="524"/>
      <c r="Z21" s="524"/>
      <c r="AA21" s="524"/>
      <c r="AB21" s="524"/>
      <c r="AC21" s="524"/>
      <c r="AD21" s="524">
        <f t="shared" ref="AD21" si="3">IF(AD19=0, "-", SUM(AD19)/SUM(AD13,AD14))</f>
        <v>0.92982456140350878</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636</v>
      </c>
      <c r="H23" s="118"/>
      <c r="I23" s="118"/>
      <c r="J23" s="118"/>
      <c r="K23" s="118"/>
      <c r="L23" s="118"/>
      <c r="M23" s="118"/>
      <c r="N23" s="118"/>
      <c r="O23" s="119"/>
      <c r="P23" s="145">
        <v>48</v>
      </c>
      <c r="Q23" s="146"/>
      <c r="R23" s="146"/>
      <c r="S23" s="146"/>
      <c r="T23" s="146"/>
      <c r="U23" s="146"/>
      <c r="V23" s="147"/>
      <c r="W23" s="145">
        <v>48</v>
      </c>
      <c r="X23" s="146"/>
      <c r="Y23" s="146"/>
      <c r="Z23" s="146"/>
      <c r="AA23" s="146"/>
      <c r="AB23" s="146"/>
      <c r="AC23" s="147"/>
      <c r="AD23" s="134" t="s">
        <v>714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3"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 customHeight="1" thickBot="1" x14ac:dyDescent="0.2">
      <c r="A29" s="129"/>
      <c r="B29" s="130"/>
      <c r="C29" s="130"/>
      <c r="D29" s="130"/>
      <c r="E29" s="130"/>
      <c r="F29" s="131"/>
      <c r="G29" s="213" t="s">
        <v>255</v>
      </c>
      <c r="H29" s="214"/>
      <c r="I29" s="214"/>
      <c r="J29" s="214"/>
      <c r="K29" s="214"/>
      <c r="L29" s="214"/>
      <c r="M29" s="214"/>
      <c r="N29" s="214"/>
      <c r="O29" s="215"/>
      <c r="P29" s="148">
        <f>AK13</f>
        <v>48</v>
      </c>
      <c r="Q29" s="149"/>
      <c r="R29" s="149"/>
      <c r="S29" s="149"/>
      <c r="T29" s="149"/>
      <c r="U29" s="149"/>
      <c r="V29" s="150"/>
      <c r="W29" s="196">
        <f>AR13</f>
        <v>48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8"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307</v>
      </c>
      <c r="AF30" s="368"/>
      <c r="AG30" s="368"/>
      <c r="AH30" s="369"/>
      <c r="AI30" s="370" t="s">
        <v>329</v>
      </c>
      <c r="AJ30" s="370"/>
      <c r="AK30" s="370"/>
      <c r="AL30" s="367"/>
      <c r="AM30" s="370" t="s">
        <v>426</v>
      </c>
      <c r="AN30" s="370"/>
      <c r="AO30" s="370"/>
      <c r="AP30" s="367"/>
      <c r="AQ30" s="629" t="s">
        <v>184</v>
      </c>
      <c r="AR30" s="630"/>
      <c r="AS30" s="630"/>
      <c r="AT30" s="631"/>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4</v>
      </c>
      <c r="AV31" s="256"/>
      <c r="AW31" s="360" t="s">
        <v>175</v>
      </c>
      <c r="AX31" s="361"/>
    </row>
    <row r="32" spans="1:50" ht="37.5" customHeight="1" x14ac:dyDescent="0.15">
      <c r="A32" s="500"/>
      <c r="B32" s="498"/>
      <c r="C32" s="498"/>
      <c r="D32" s="498"/>
      <c r="E32" s="498"/>
      <c r="F32" s="499"/>
      <c r="G32" s="525" t="s">
        <v>637</v>
      </c>
      <c r="H32" s="526"/>
      <c r="I32" s="526"/>
      <c r="J32" s="526"/>
      <c r="K32" s="526"/>
      <c r="L32" s="526"/>
      <c r="M32" s="526"/>
      <c r="N32" s="526"/>
      <c r="O32" s="527"/>
      <c r="P32" s="176" t="s">
        <v>708</v>
      </c>
      <c r="Q32" s="176"/>
      <c r="R32" s="176"/>
      <c r="S32" s="176"/>
      <c r="T32" s="176"/>
      <c r="U32" s="176"/>
      <c r="V32" s="176"/>
      <c r="W32" s="176"/>
      <c r="X32" s="218"/>
      <c r="Y32" s="324" t="s">
        <v>12</v>
      </c>
      <c r="Z32" s="534"/>
      <c r="AA32" s="535"/>
      <c r="AB32" s="536" t="s">
        <v>288</v>
      </c>
      <c r="AC32" s="536"/>
      <c r="AD32" s="536"/>
      <c r="AE32" s="348">
        <v>98</v>
      </c>
      <c r="AF32" s="349"/>
      <c r="AG32" s="349"/>
      <c r="AH32" s="349"/>
      <c r="AI32" s="348">
        <v>99</v>
      </c>
      <c r="AJ32" s="349"/>
      <c r="AK32" s="349"/>
      <c r="AL32" s="349"/>
      <c r="AM32" s="348">
        <v>100</v>
      </c>
      <c r="AN32" s="349"/>
      <c r="AO32" s="349"/>
      <c r="AP32" s="349"/>
      <c r="AQ32" s="151" t="s">
        <v>635</v>
      </c>
      <c r="AR32" s="152"/>
      <c r="AS32" s="152"/>
      <c r="AT32" s="153"/>
      <c r="AU32" s="349" t="s">
        <v>635</v>
      </c>
      <c r="AV32" s="349"/>
      <c r="AW32" s="349"/>
      <c r="AX32" s="350"/>
    </row>
    <row r="33" spans="1:51" ht="37.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288</v>
      </c>
      <c r="AC33" s="507"/>
      <c r="AD33" s="507"/>
      <c r="AE33" s="348">
        <v>80</v>
      </c>
      <c r="AF33" s="349"/>
      <c r="AG33" s="349"/>
      <c r="AH33" s="349"/>
      <c r="AI33" s="348">
        <v>80</v>
      </c>
      <c r="AJ33" s="349"/>
      <c r="AK33" s="349"/>
      <c r="AL33" s="349"/>
      <c r="AM33" s="348">
        <v>80</v>
      </c>
      <c r="AN33" s="349"/>
      <c r="AO33" s="349"/>
      <c r="AP33" s="349"/>
      <c r="AQ33" s="151" t="s">
        <v>635</v>
      </c>
      <c r="AR33" s="152"/>
      <c r="AS33" s="152"/>
      <c r="AT33" s="153"/>
      <c r="AU33" s="349">
        <v>80</v>
      </c>
      <c r="AV33" s="349"/>
      <c r="AW33" s="349"/>
      <c r="AX33" s="350"/>
    </row>
    <row r="34" spans="1:51" ht="37.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123</v>
      </c>
      <c r="AF34" s="349"/>
      <c r="AG34" s="349"/>
      <c r="AH34" s="349"/>
      <c r="AI34" s="348">
        <v>123</v>
      </c>
      <c r="AJ34" s="349"/>
      <c r="AK34" s="349"/>
      <c r="AL34" s="349"/>
      <c r="AM34" s="348">
        <v>125</v>
      </c>
      <c r="AN34" s="349"/>
      <c r="AO34" s="349"/>
      <c r="AP34" s="349"/>
      <c r="AQ34" s="151" t="s">
        <v>635</v>
      </c>
      <c r="AR34" s="152"/>
      <c r="AS34" s="152"/>
      <c r="AT34" s="153"/>
      <c r="AU34" s="349" t="s">
        <v>635</v>
      </c>
      <c r="AV34" s="349"/>
      <c r="AW34" s="349"/>
      <c r="AX34" s="350"/>
    </row>
    <row r="35" spans="1:51" ht="23.25" customHeight="1" x14ac:dyDescent="0.15">
      <c r="A35" s="884" t="s">
        <v>297</v>
      </c>
      <c r="B35" s="885"/>
      <c r="C35" s="885"/>
      <c r="D35" s="885"/>
      <c r="E35" s="885"/>
      <c r="F35" s="886"/>
      <c r="G35" s="890" t="s">
        <v>638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32" t="s">
        <v>270</v>
      </c>
      <c r="B37" s="633"/>
      <c r="C37" s="633"/>
      <c r="D37" s="633"/>
      <c r="E37" s="633"/>
      <c r="F37" s="634"/>
      <c r="G37" s="550" t="s">
        <v>145</v>
      </c>
      <c r="H37" s="362"/>
      <c r="I37" s="362"/>
      <c r="J37" s="362"/>
      <c r="K37" s="362"/>
      <c r="L37" s="362"/>
      <c r="M37" s="362"/>
      <c r="N37" s="362"/>
      <c r="O37" s="551"/>
      <c r="P37" s="619" t="s">
        <v>58</v>
      </c>
      <c r="Q37" s="362"/>
      <c r="R37" s="362"/>
      <c r="S37" s="362"/>
      <c r="T37" s="362"/>
      <c r="U37" s="362"/>
      <c r="V37" s="362"/>
      <c r="W37" s="362"/>
      <c r="X37" s="551"/>
      <c r="Y37" s="620"/>
      <c r="Z37" s="621"/>
      <c r="AA37" s="622"/>
      <c r="AB37" s="623" t="s">
        <v>11</v>
      </c>
      <c r="AC37" s="624"/>
      <c r="AD37" s="625"/>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v>3</v>
      </c>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5"/>
      <c r="B41" s="636"/>
      <c r="C41" s="636"/>
      <c r="D41" s="636"/>
      <c r="E41" s="636"/>
      <c r="F41" s="637"/>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4" t="s">
        <v>297</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32" t="s">
        <v>270</v>
      </c>
      <c r="B44" s="633"/>
      <c r="C44" s="633"/>
      <c r="D44" s="633"/>
      <c r="E44" s="633"/>
      <c r="F44" s="634"/>
      <c r="G44" s="550" t="s">
        <v>145</v>
      </c>
      <c r="H44" s="362"/>
      <c r="I44" s="362"/>
      <c r="J44" s="362"/>
      <c r="K44" s="362"/>
      <c r="L44" s="362"/>
      <c r="M44" s="362"/>
      <c r="N44" s="362"/>
      <c r="O44" s="551"/>
      <c r="P44" s="619" t="s">
        <v>58</v>
      </c>
      <c r="Q44" s="362"/>
      <c r="R44" s="362"/>
      <c r="S44" s="362"/>
      <c r="T44" s="362"/>
      <c r="U44" s="362"/>
      <c r="V44" s="362"/>
      <c r="W44" s="362"/>
      <c r="X44" s="551"/>
      <c r="Y44" s="620"/>
      <c r="Z44" s="621"/>
      <c r="AA44" s="622"/>
      <c r="AB44" s="623" t="s">
        <v>11</v>
      </c>
      <c r="AC44" s="624"/>
      <c r="AD44" s="625"/>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v>3</v>
      </c>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5"/>
      <c r="B48" s="636"/>
      <c r="C48" s="636"/>
      <c r="D48" s="636"/>
      <c r="E48" s="636"/>
      <c r="F48" s="637"/>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297</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9" t="s">
        <v>58</v>
      </c>
      <c r="Q51" s="362"/>
      <c r="R51" s="362"/>
      <c r="S51" s="362"/>
      <c r="T51" s="362"/>
      <c r="U51" s="362"/>
      <c r="V51" s="362"/>
      <c r="W51" s="362"/>
      <c r="X51" s="551"/>
      <c r="Y51" s="620"/>
      <c r="Z51" s="621"/>
      <c r="AA51" s="622"/>
      <c r="AB51" s="623" t="s">
        <v>11</v>
      </c>
      <c r="AC51" s="624"/>
      <c r="AD51" s="625"/>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v>3</v>
      </c>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5"/>
      <c r="B55" s="636"/>
      <c r="C55" s="636"/>
      <c r="D55" s="636"/>
      <c r="E55" s="636"/>
      <c r="F55" s="637"/>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297</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9" t="s">
        <v>58</v>
      </c>
      <c r="Q58" s="362"/>
      <c r="R58" s="362"/>
      <c r="S58" s="362"/>
      <c r="T58" s="362"/>
      <c r="U58" s="362"/>
      <c r="V58" s="362"/>
      <c r="W58" s="362"/>
      <c r="X58" s="551"/>
      <c r="Y58" s="620"/>
      <c r="Z58" s="621"/>
      <c r="AA58" s="622"/>
      <c r="AB58" s="623" t="s">
        <v>11</v>
      </c>
      <c r="AC58" s="624"/>
      <c r="AD58" s="625"/>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v>3</v>
      </c>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297</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0" t="s">
        <v>307</v>
      </c>
      <c r="AF65" s="320"/>
      <c r="AG65" s="320"/>
      <c r="AH65" s="320"/>
      <c r="AI65" s="320" t="s">
        <v>329</v>
      </c>
      <c r="AJ65" s="320"/>
      <c r="AK65" s="320"/>
      <c r="AL65" s="320"/>
      <c r="AM65" s="320" t="s">
        <v>426</v>
      </c>
      <c r="AN65" s="320"/>
      <c r="AO65" s="320"/>
      <c r="AP65" s="320"/>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287</v>
      </c>
      <c r="AC67" s="938"/>
      <c r="AD67" s="938"/>
      <c r="AE67" s="348"/>
      <c r="AF67" s="349"/>
      <c r="AG67" s="349"/>
      <c r="AH67" s="349"/>
      <c r="AI67" s="348"/>
      <c r="AJ67" s="349"/>
      <c r="AK67" s="349"/>
      <c r="AL67" s="349"/>
      <c r="AM67" s="348"/>
      <c r="AN67" s="349"/>
      <c r="AO67" s="349"/>
      <c r="AP67" s="349"/>
      <c r="AQ67" s="348"/>
      <c r="AR67" s="349"/>
      <c r="AS67" s="349"/>
      <c r="AT67" s="803"/>
      <c r="AU67" s="349"/>
      <c r="AV67" s="349"/>
      <c r="AW67" s="349"/>
      <c r="AX67" s="350"/>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287</v>
      </c>
      <c r="AC68" s="961"/>
      <c r="AD68" s="961"/>
      <c r="AE68" s="348"/>
      <c r="AF68" s="349"/>
      <c r="AG68" s="349"/>
      <c r="AH68" s="349"/>
      <c r="AI68" s="348"/>
      <c r="AJ68" s="349"/>
      <c r="AK68" s="349"/>
      <c r="AL68" s="349"/>
      <c r="AM68" s="348"/>
      <c r="AN68" s="349"/>
      <c r="AO68" s="349"/>
      <c r="AP68" s="349"/>
      <c r="AQ68" s="348"/>
      <c r="AR68" s="349"/>
      <c r="AS68" s="349"/>
      <c r="AT68" s="803"/>
      <c r="AU68" s="349"/>
      <c r="AV68" s="349"/>
      <c r="AW68" s="349"/>
      <c r="AX68" s="350"/>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288</v>
      </c>
      <c r="AC69" s="962"/>
      <c r="AD69" s="962"/>
      <c r="AE69" s="356"/>
      <c r="AF69" s="357"/>
      <c r="AG69" s="357"/>
      <c r="AH69" s="357"/>
      <c r="AI69" s="356"/>
      <c r="AJ69" s="357"/>
      <c r="AK69" s="357"/>
      <c r="AL69" s="357"/>
      <c r="AM69" s="356"/>
      <c r="AN69" s="357"/>
      <c r="AO69" s="357"/>
      <c r="AP69" s="357"/>
      <c r="AQ69" s="348"/>
      <c r="AR69" s="349"/>
      <c r="AS69" s="349"/>
      <c r="AT69" s="803"/>
      <c r="AU69" s="349"/>
      <c r="AV69" s="349"/>
      <c r="AW69" s="349"/>
      <c r="AX69" s="350"/>
      <c r="AY69">
        <f t="shared" si="8"/>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286</v>
      </c>
      <c r="X70" s="931"/>
      <c r="Y70" s="936" t="s">
        <v>12</v>
      </c>
      <c r="Z70" s="936"/>
      <c r="AA70" s="937"/>
      <c r="AB70" s="938" t="s">
        <v>287</v>
      </c>
      <c r="AC70" s="938"/>
      <c r="AD70" s="938"/>
      <c r="AE70" s="348"/>
      <c r="AF70" s="349"/>
      <c r="AG70" s="349"/>
      <c r="AH70" s="349"/>
      <c r="AI70" s="348"/>
      <c r="AJ70" s="349"/>
      <c r="AK70" s="349"/>
      <c r="AL70" s="349"/>
      <c r="AM70" s="348"/>
      <c r="AN70" s="349"/>
      <c r="AO70" s="349"/>
      <c r="AP70" s="349"/>
      <c r="AQ70" s="348"/>
      <c r="AR70" s="349"/>
      <c r="AS70" s="349"/>
      <c r="AT70" s="803"/>
      <c r="AU70" s="349"/>
      <c r="AV70" s="349"/>
      <c r="AW70" s="349"/>
      <c r="AX70" s="350"/>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287</v>
      </c>
      <c r="AC71" s="961"/>
      <c r="AD71" s="961"/>
      <c r="AE71" s="348"/>
      <c r="AF71" s="349"/>
      <c r="AG71" s="349"/>
      <c r="AH71" s="349"/>
      <c r="AI71" s="348"/>
      <c r="AJ71" s="349"/>
      <c r="AK71" s="349"/>
      <c r="AL71" s="349"/>
      <c r="AM71" s="348"/>
      <c r="AN71" s="349"/>
      <c r="AO71" s="349"/>
      <c r="AP71" s="349"/>
      <c r="AQ71" s="348"/>
      <c r="AR71" s="349"/>
      <c r="AS71" s="349"/>
      <c r="AT71" s="803"/>
      <c r="AU71" s="349"/>
      <c r="AV71" s="349"/>
      <c r="AW71" s="349"/>
      <c r="AX71" s="350"/>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288</v>
      </c>
      <c r="AC72" s="962"/>
      <c r="AD72" s="962"/>
      <c r="AE72" s="356"/>
      <c r="AF72" s="357"/>
      <c r="AG72" s="357"/>
      <c r="AH72" s="357"/>
      <c r="AI72" s="356"/>
      <c r="AJ72" s="357"/>
      <c r="AK72" s="357"/>
      <c r="AL72" s="357"/>
      <c r="AM72" s="356"/>
      <c r="AN72" s="357"/>
      <c r="AO72" s="357"/>
      <c r="AP72" s="925"/>
      <c r="AQ72" s="348"/>
      <c r="AR72" s="349"/>
      <c r="AS72" s="349"/>
      <c r="AT72" s="803"/>
      <c r="AU72" s="349"/>
      <c r="AV72" s="349"/>
      <c r="AW72" s="349"/>
      <c r="AX72" s="350"/>
      <c r="AY72">
        <f t="shared" si="8"/>
        <v>0</v>
      </c>
    </row>
    <row r="73" spans="1:51" ht="18.75" hidden="1" customHeight="1" x14ac:dyDescent="0.15">
      <c r="A73" s="824" t="s">
        <v>271</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300</v>
      </c>
      <c r="B78" s="900"/>
      <c r="C78" s="900"/>
      <c r="D78" s="900"/>
      <c r="E78" s="897" t="s">
        <v>249</v>
      </c>
      <c r="F78" s="898"/>
      <c r="G78" s="45" t="s">
        <v>187</v>
      </c>
      <c r="H78" s="781"/>
      <c r="I78" s="230"/>
      <c r="J78" s="230"/>
      <c r="K78" s="230"/>
      <c r="L78" s="230"/>
      <c r="M78" s="230"/>
      <c r="N78" s="230"/>
      <c r="O78" s="782"/>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33" t="s">
        <v>262</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617</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5"/>
      <c r="B81" s="836"/>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6"/>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0"/>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6"/>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1"/>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7"/>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2"/>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3" t="s">
        <v>11</v>
      </c>
      <c r="AC85" s="444"/>
      <c r="AD85" s="445"/>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8"/>
      <c r="R87" s="788"/>
      <c r="S87" s="788"/>
      <c r="T87" s="788"/>
      <c r="U87" s="788"/>
      <c r="V87" s="788"/>
      <c r="W87" s="788"/>
      <c r="X87" s="789"/>
      <c r="Y87" s="743" t="s">
        <v>61</v>
      </c>
      <c r="Z87" s="744"/>
      <c r="AA87" s="745"/>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90"/>
      <c r="Q88" s="790"/>
      <c r="R88" s="790"/>
      <c r="S88" s="790"/>
      <c r="T88" s="790"/>
      <c r="U88" s="790"/>
      <c r="V88" s="790"/>
      <c r="W88" s="790"/>
      <c r="X88" s="791"/>
      <c r="Y88" s="720" t="s">
        <v>53</v>
      </c>
      <c r="Z88" s="721"/>
      <c r="AA88" s="722"/>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2"/>
      <c r="Y89" s="720" t="s">
        <v>13</v>
      </c>
      <c r="Z89" s="721"/>
      <c r="AA89" s="722"/>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3" t="s">
        <v>11</v>
      </c>
      <c r="AC90" s="444"/>
      <c r="AD90" s="445"/>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8"/>
      <c r="R92" s="788"/>
      <c r="S92" s="788"/>
      <c r="T92" s="788"/>
      <c r="U92" s="788"/>
      <c r="V92" s="788"/>
      <c r="W92" s="788"/>
      <c r="X92" s="789"/>
      <c r="Y92" s="743" t="s">
        <v>61</v>
      </c>
      <c r="Z92" s="744"/>
      <c r="AA92" s="745"/>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90"/>
      <c r="Q93" s="790"/>
      <c r="R93" s="790"/>
      <c r="S93" s="790"/>
      <c r="T93" s="790"/>
      <c r="U93" s="790"/>
      <c r="V93" s="790"/>
      <c r="W93" s="790"/>
      <c r="X93" s="791"/>
      <c r="Y93" s="720" t="s">
        <v>53</v>
      </c>
      <c r="Z93" s="721"/>
      <c r="AA93" s="722"/>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2"/>
      <c r="Y94" s="720" t="s">
        <v>13</v>
      </c>
      <c r="Z94" s="721"/>
      <c r="AA94" s="722"/>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3" t="s">
        <v>11</v>
      </c>
      <c r="AC95" s="444"/>
      <c r="AD95" s="445"/>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8"/>
      <c r="R97" s="788"/>
      <c r="S97" s="788"/>
      <c r="T97" s="788"/>
      <c r="U97" s="788"/>
      <c r="V97" s="788"/>
      <c r="W97" s="788"/>
      <c r="X97" s="789"/>
      <c r="Y97" s="743" t="s">
        <v>61</v>
      </c>
      <c r="Z97" s="744"/>
      <c r="AA97" s="745"/>
      <c r="AB97" s="389"/>
      <c r="AC97" s="390"/>
      <c r="AD97" s="391"/>
      <c r="AE97" s="348"/>
      <c r="AF97" s="349"/>
      <c r="AG97" s="349"/>
      <c r="AH97" s="803"/>
      <c r="AI97" s="348"/>
      <c r="AJ97" s="349"/>
      <c r="AK97" s="349"/>
      <c r="AL97" s="80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90"/>
      <c r="Q98" s="790"/>
      <c r="R98" s="790"/>
      <c r="S98" s="790"/>
      <c r="T98" s="790"/>
      <c r="U98" s="790"/>
      <c r="V98" s="790"/>
      <c r="W98" s="790"/>
      <c r="X98" s="791"/>
      <c r="Y98" s="720" t="s">
        <v>53</v>
      </c>
      <c r="Z98" s="721"/>
      <c r="AA98" s="722"/>
      <c r="AB98" s="285"/>
      <c r="AC98" s="286"/>
      <c r="AD98" s="287"/>
      <c r="AE98" s="348"/>
      <c r="AF98" s="349"/>
      <c r="AG98" s="349"/>
      <c r="AH98" s="803"/>
      <c r="AI98" s="348"/>
      <c r="AJ98" s="349"/>
      <c r="AK98" s="349"/>
      <c r="AL98" s="80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5" t="s">
        <v>13</v>
      </c>
      <c r="Z99" s="466"/>
      <c r="AA99" s="467"/>
      <c r="AB99" s="447" t="s">
        <v>14</v>
      </c>
      <c r="AC99" s="448"/>
      <c r="AD99" s="449"/>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0"/>
      <c r="Z100" s="451"/>
      <c r="AA100" s="452"/>
      <c r="AB100" s="844" t="s">
        <v>11</v>
      </c>
      <c r="AC100" s="844"/>
      <c r="AD100" s="844"/>
      <c r="AE100" s="810" t="s">
        <v>307</v>
      </c>
      <c r="AF100" s="811"/>
      <c r="AG100" s="811"/>
      <c r="AH100" s="812"/>
      <c r="AI100" s="810" t="s">
        <v>329</v>
      </c>
      <c r="AJ100" s="811"/>
      <c r="AK100" s="811"/>
      <c r="AL100" s="812"/>
      <c r="AM100" s="810" t="s">
        <v>426</v>
      </c>
      <c r="AN100" s="811"/>
      <c r="AO100" s="811"/>
      <c r="AP100" s="812"/>
      <c r="AQ100" s="913" t="s">
        <v>334</v>
      </c>
      <c r="AR100" s="914"/>
      <c r="AS100" s="914"/>
      <c r="AT100" s="915"/>
      <c r="AU100" s="913" t="s">
        <v>458</v>
      </c>
      <c r="AV100" s="914"/>
      <c r="AW100" s="914"/>
      <c r="AX100" s="916"/>
    </row>
    <row r="101" spans="1:60" ht="23.25" customHeight="1" x14ac:dyDescent="0.15">
      <c r="A101" s="476"/>
      <c r="B101" s="477"/>
      <c r="C101" s="477"/>
      <c r="D101" s="477"/>
      <c r="E101" s="477"/>
      <c r="F101" s="478"/>
      <c r="G101" s="176" t="s">
        <v>639</v>
      </c>
      <c r="H101" s="176"/>
      <c r="I101" s="176"/>
      <c r="J101" s="176"/>
      <c r="K101" s="176"/>
      <c r="L101" s="176"/>
      <c r="M101" s="176"/>
      <c r="N101" s="176"/>
      <c r="O101" s="176"/>
      <c r="P101" s="176"/>
      <c r="Q101" s="176"/>
      <c r="R101" s="176"/>
      <c r="S101" s="176"/>
      <c r="T101" s="176"/>
      <c r="U101" s="176"/>
      <c r="V101" s="176"/>
      <c r="W101" s="176"/>
      <c r="X101" s="218"/>
      <c r="Y101" s="802" t="s">
        <v>54</v>
      </c>
      <c r="Z101" s="706"/>
      <c r="AA101" s="707"/>
      <c r="AB101" s="536" t="s">
        <v>288</v>
      </c>
      <c r="AC101" s="536"/>
      <c r="AD101" s="536"/>
      <c r="AE101" s="343">
        <v>120</v>
      </c>
      <c r="AF101" s="343"/>
      <c r="AG101" s="343"/>
      <c r="AH101" s="343"/>
      <c r="AI101" s="343">
        <v>290</v>
      </c>
      <c r="AJ101" s="343"/>
      <c r="AK101" s="343"/>
      <c r="AL101" s="343"/>
      <c r="AM101" s="343">
        <v>44.8</v>
      </c>
      <c r="AN101" s="343"/>
      <c r="AO101" s="343"/>
      <c r="AP101" s="343"/>
      <c r="AQ101" s="343" t="s">
        <v>664</v>
      </c>
      <c r="AR101" s="343"/>
      <c r="AS101" s="343"/>
      <c r="AT101" s="343"/>
      <c r="AU101" s="348" t="s">
        <v>714</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288</v>
      </c>
      <c r="AC102" s="536"/>
      <c r="AD102" s="536"/>
      <c r="AE102" s="343">
        <v>200</v>
      </c>
      <c r="AF102" s="343"/>
      <c r="AG102" s="343"/>
      <c r="AH102" s="343"/>
      <c r="AI102" s="343">
        <v>170</v>
      </c>
      <c r="AJ102" s="343"/>
      <c r="AK102" s="343"/>
      <c r="AL102" s="343"/>
      <c r="AM102" s="343">
        <v>50</v>
      </c>
      <c r="AN102" s="343"/>
      <c r="AO102" s="343"/>
      <c r="AP102" s="343"/>
      <c r="AQ102" s="343">
        <v>100</v>
      </c>
      <c r="AR102" s="343"/>
      <c r="AS102" s="343"/>
      <c r="AT102" s="343"/>
      <c r="AU102" s="356">
        <v>100</v>
      </c>
      <c r="AV102" s="357"/>
      <c r="AW102" s="357"/>
      <c r="AX102" s="917"/>
    </row>
    <row r="103" spans="1:60" ht="31.5" hidden="1" customHeight="1" x14ac:dyDescent="0.15">
      <c r="A103" s="473" t="s">
        <v>272</v>
      </c>
      <c r="B103" s="474"/>
      <c r="C103" s="474"/>
      <c r="D103" s="474"/>
      <c r="E103" s="474"/>
      <c r="F103" s="475"/>
      <c r="G103" s="721" t="s">
        <v>59</v>
      </c>
      <c r="H103" s="721"/>
      <c r="I103" s="721"/>
      <c r="J103" s="721"/>
      <c r="K103" s="721"/>
      <c r="L103" s="721"/>
      <c r="M103" s="721"/>
      <c r="N103" s="721"/>
      <c r="O103" s="721"/>
      <c r="P103" s="721"/>
      <c r="Q103" s="721"/>
      <c r="R103" s="721"/>
      <c r="S103" s="721"/>
      <c r="T103" s="721"/>
      <c r="U103" s="721"/>
      <c r="V103" s="721"/>
      <c r="W103" s="721"/>
      <c r="X103" s="722"/>
      <c r="Y103" s="453"/>
      <c r="Z103" s="454"/>
      <c r="AA103" s="455"/>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21" t="s">
        <v>59</v>
      </c>
      <c r="H106" s="721"/>
      <c r="I106" s="721"/>
      <c r="J106" s="721"/>
      <c r="K106" s="721"/>
      <c r="L106" s="721"/>
      <c r="M106" s="721"/>
      <c r="N106" s="721"/>
      <c r="O106" s="721"/>
      <c r="P106" s="721"/>
      <c r="Q106" s="721"/>
      <c r="R106" s="721"/>
      <c r="S106" s="721"/>
      <c r="T106" s="721"/>
      <c r="U106" s="721"/>
      <c r="V106" s="721"/>
      <c r="W106" s="721"/>
      <c r="X106" s="722"/>
      <c r="Y106" s="453"/>
      <c r="Z106" s="454"/>
      <c r="AA106" s="455"/>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21" t="s">
        <v>59</v>
      </c>
      <c r="H109" s="721"/>
      <c r="I109" s="721"/>
      <c r="J109" s="721"/>
      <c r="K109" s="721"/>
      <c r="L109" s="721"/>
      <c r="M109" s="721"/>
      <c r="N109" s="721"/>
      <c r="O109" s="721"/>
      <c r="P109" s="721"/>
      <c r="Q109" s="721"/>
      <c r="R109" s="721"/>
      <c r="S109" s="721"/>
      <c r="T109" s="721"/>
      <c r="U109" s="721"/>
      <c r="V109" s="721"/>
      <c r="W109" s="721"/>
      <c r="X109" s="722"/>
      <c r="Y109" s="453"/>
      <c r="Z109" s="454"/>
      <c r="AA109" s="455"/>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21" t="s">
        <v>59</v>
      </c>
      <c r="H112" s="721"/>
      <c r="I112" s="721"/>
      <c r="J112" s="721"/>
      <c r="K112" s="721"/>
      <c r="L112" s="721"/>
      <c r="M112" s="721"/>
      <c r="N112" s="721"/>
      <c r="O112" s="721"/>
      <c r="P112" s="721"/>
      <c r="Q112" s="721"/>
      <c r="R112" s="721"/>
      <c r="S112" s="721"/>
      <c r="T112" s="721"/>
      <c r="U112" s="721"/>
      <c r="V112" s="721"/>
      <c r="W112" s="721"/>
      <c r="X112" s="722"/>
      <c r="Y112" s="453"/>
      <c r="Z112" s="454"/>
      <c r="AA112" s="455"/>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3"/>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1"/>
      <c r="AF114" s="351"/>
      <c r="AG114" s="351"/>
      <c r="AH114" s="351"/>
      <c r="AI114" s="351"/>
      <c r="AJ114" s="351"/>
      <c r="AK114" s="351"/>
      <c r="AL114" s="351"/>
      <c r="AM114" s="351"/>
      <c r="AN114" s="351"/>
      <c r="AO114" s="351"/>
      <c r="AP114" s="351"/>
      <c r="AQ114" s="348"/>
      <c r="AR114" s="349"/>
      <c r="AS114" s="349"/>
      <c r="AT114" s="80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695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704</v>
      </c>
      <c r="AC116" s="286"/>
      <c r="AD116" s="287"/>
      <c r="AE116" s="343">
        <v>12209</v>
      </c>
      <c r="AF116" s="343"/>
      <c r="AG116" s="343"/>
      <c r="AH116" s="343"/>
      <c r="AI116" s="343">
        <v>6183</v>
      </c>
      <c r="AJ116" s="343"/>
      <c r="AK116" s="343"/>
      <c r="AL116" s="343"/>
      <c r="AM116" s="343">
        <v>6023</v>
      </c>
      <c r="AN116" s="343"/>
      <c r="AO116" s="343"/>
      <c r="AP116" s="343"/>
      <c r="AQ116" s="348">
        <v>11011</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640</v>
      </c>
      <c r="AC117" s="328"/>
      <c r="AD117" s="329"/>
      <c r="AE117" s="386" t="s">
        <v>641</v>
      </c>
      <c r="AF117" s="291"/>
      <c r="AG117" s="291"/>
      <c r="AH117" s="291"/>
      <c r="AI117" s="386" t="s">
        <v>642</v>
      </c>
      <c r="AJ117" s="291"/>
      <c r="AK117" s="291"/>
      <c r="AL117" s="291"/>
      <c r="AM117" s="386" t="s">
        <v>679</v>
      </c>
      <c r="AN117" s="291"/>
      <c r="AO117" s="291"/>
      <c r="AP117" s="291"/>
      <c r="AQ117" s="291" t="s">
        <v>705</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696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704</v>
      </c>
      <c r="AC119" s="286"/>
      <c r="AD119" s="287"/>
      <c r="AE119" s="343">
        <v>254335</v>
      </c>
      <c r="AF119" s="343"/>
      <c r="AG119" s="343"/>
      <c r="AH119" s="343"/>
      <c r="AI119" s="343">
        <v>232305</v>
      </c>
      <c r="AJ119" s="343"/>
      <c r="AK119" s="343"/>
      <c r="AL119" s="343"/>
      <c r="AM119" s="343">
        <v>371689</v>
      </c>
      <c r="AN119" s="343"/>
      <c r="AO119" s="343"/>
      <c r="AP119" s="343"/>
      <c r="AQ119" s="343">
        <v>32357</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640</v>
      </c>
      <c r="AC120" s="328"/>
      <c r="AD120" s="329"/>
      <c r="AE120" s="386" t="s">
        <v>643</v>
      </c>
      <c r="AF120" s="291"/>
      <c r="AG120" s="291"/>
      <c r="AH120" s="291"/>
      <c r="AI120" s="386" t="s">
        <v>644</v>
      </c>
      <c r="AJ120" s="291"/>
      <c r="AK120" s="291"/>
      <c r="AL120" s="291"/>
      <c r="AM120" s="386" t="s">
        <v>678</v>
      </c>
      <c r="AN120" s="291"/>
      <c r="AO120" s="291"/>
      <c r="AP120" s="291"/>
      <c r="AQ120" s="291" t="s">
        <v>680</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322</v>
      </c>
      <c r="B130" s="978"/>
      <c r="C130" s="977" t="s">
        <v>188</v>
      </c>
      <c r="D130" s="978"/>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4</v>
      </c>
      <c r="AV133" s="163"/>
      <c r="AW133" s="164" t="s">
        <v>175</v>
      </c>
      <c r="AX133" s="165"/>
      <c r="AY133">
        <f>$AY$132</f>
        <v>1</v>
      </c>
    </row>
    <row r="134" spans="1:51" ht="39.75" customHeight="1" x14ac:dyDescent="0.15">
      <c r="A134" s="981"/>
      <c r="B134" s="238"/>
      <c r="C134" s="237"/>
      <c r="D134" s="238"/>
      <c r="E134" s="237"/>
      <c r="F134" s="299"/>
      <c r="G134" s="217" t="s">
        <v>647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648</v>
      </c>
      <c r="AC134" s="209"/>
      <c r="AD134" s="209"/>
      <c r="AE134" s="251">
        <v>909</v>
      </c>
      <c r="AF134" s="152"/>
      <c r="AG134" s="152"/>
      <c r="AH134" s="152"/>
      <c r="AI134" s="251">
        <v>845</v>
      </c>
      <c r="AJ134" s="152"/>
      <c r="AK134" s="152"/>
      <c r="AL134" s="152"/>
      <c r="AM134" s="251">
        <v>802</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648</v>
      </c>
      <c r="AC135" s="160"/>
      <c r="AD135" s="160"/>
      <c r="AE135" s="251">
        <v>948</v>
      </c>
      <c r="AF135" s="152"/>
      <c r="AG135" s="152"/>
      <c r="AH135" s="152"/>
      <c r="AI135" s="251">
        <v>919</v>
      </c>
      <c r="AJ135" s="152"/>
      <c r="AK135" s="152"/>
      <c r="AL135" s="152"/>
      <c r="AM135" s="251">
        <v>889</v>
      </c>
      <c r="AN135" s="152"/>
      <c r="AO135" s="152"/>
      <c r="AP135" s="152"/>
      <c r="AQ135" s="251" t="s">
        <v>635</v>
      </c>
      <c r="AR135" s="152"/>
      <c r="AS135" s="152"/>
      <c r="AT135" s="152"/>
      <c r="AU135" s="251">
        <v>831</v>
      </c>
      <c r="AV135" s="152"/>
      <c r="AW135" s="152"/>
      <c r="AX135" s="193"/>
      <c r="AY135">
        <f t="shared" si="13"/>
        <v>1</v>
      </c>
    </row>
    <row r="136" spans="1:51" ht="18.75"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v>4</v>
      </c>
      <c r="AV137" s="163"/>
      <c r="AW137" s="164" t="s">
        <v>175</v>
      </c>
      <c r="AX137" s="165"/>
      <c r="AY137">
        <f>$AY$136</f>
        <v>1</v>
      </c>
    </row>
    <row r="138" spans="1:51" ht="39.75" customHeight="1" x14ac:dyDescent="0.15">
      <c r="A138" s="981"/>
      <c r="B138" s="238"/>
      <c r="C138" s="237"/>
      <c r="D138" s="238"/>
      <c r="E138" s="237"/>
      <c r="F138" s="299"/>
      <c r="G138" s="217" t="s">
        <v>649</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648</v>
      </c>
      <c r="AC138" s="209"/>
      <c r="AD138" s="209"/>
      <c r="AE138" s="251">
        <v>127329</v>
      </c>
      <c r="AF138" s="152"/>
      <c r="AG138" s="152"/>
      <c r="AH138" s="152"/>
      <c r="AI138" s="251">
        <v>125611</v>
      </c>
      <c r="AJ138" s="152"/>
      <c r="AK138" s="152"/>
      <c r="AL138" s="152"/>
      <c r="AM138" s="251">
        <v>131156</v>
      </c>
      <c r="AN138" s="152"/>
      <c r="AO138" s="152"/>
      <c r="AP138" s="152"/>
      <c r="AQ138" s="251" t="s">
        <v>635</v>
      </c>
      <c r="AR138" s="152"/>
      <c r="AS138" s="152"/>
      <c r="AT138" s="152"/>
      <c r="AU138" s="251" t="s">
        <v>635</v>
      </c>
      <c r="AV138" s="152"/>
      <c r="AW138" s="152"/>
      <c r="AX138" s="193"/>
      <c r="AY138">
        <f t="shared" ref="AY138:AY139" si="14">$AY$136</f>
        <v>1</v>
      </c>
    </row>
    <row r="139" spans="1:51" ht="39.75"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648</v>
      </c>
      <c r="AC139" s="160"/>
      <c r="AD139" s="160"/>
      <c r="AE139" s="251">
        <v>119255</v>
      </c>
      <c r="AF139" s="152"/>
      <c r="AG139" s="152"/>
      <c r="AH139" s="152"/>
      <c r="AI139" s="251">
        <v>118050</v>
      </c>
      <c r="AJ139" s="152"/>
      <c r="AK139" s="152"/>
      <c r="AL139" s="152"/>
      <c r="AM139" s="251">
        <v>116846</v>
      </c>
      <c r="AN139" s="152"/>
      <c r="AO139" s="152"/>
      <c r="AP139" s="152"/>
      <c r="AQ139" s="251" t="s">
        <v>635</v>
      </c>
      <c r="AR139" s="152"/>
      <c r="AS139" s="152"/>
      <c r="AT139" s="152"/>
      <c r="AU139" s="251">
        <v>114437</v>
      </c>
      <c r="AV139" s="152"/>
      <c r="AW139" s="152"/>
      <c r="AX139" s="193"/>
      <c r="AY139">
        <f t="shared" si="14"/>
        <v>1</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2.25" customHeight="1" x14ac:dyDescent="0.15">
      <c r="A188" s="981"/>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7.5" customHeight="1" x14ac:dyDescent="0.15">
      <c r="A189" s="981"/>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588</v>
      </c>
      <c r="D430" s="236"/>
      <c r="E430" s="224" t="s">
        <v>316</v>
      </c>
      <c r="F430" s="433"/>
      <c r="G430" s="226" t="s">
        <v>204</v>
      </c>
      <c r="H430" s="173"/>
      <c r="I430" s="173"/>
      <c r="J430" s="227" t="s">
        <v>102</v>
      </c>
      <c r="K430" s="228"/>
      <c r="L430" s="228"/>
      <c r="M430" s="228"/>
      <c r="N430" s="228"/>
      <c r="O430" s="228"/>
      <c r="P430" s="228"/>
      <c r="Q430" s="228"/>
      <c r="R430" s="228"/>
      <c r="S430" s="228"/>
      <c r="T430" s="229"/>
      <c r="U430" s="230" t="s">
        <v>667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1</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81"/>
      <c r="B433" s="238"/>
      <c r="C433" s="237"/>
      <c r="D433" s="238"/>
      <c r="E433" s="181"/>
      <c r="F433" s="182"/>
      <c r="G433" s="217" t="s">
        <v>697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699</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697</v>
      </c>
      <c r="AF434" s="152"/>
      <c r="AG434" s="152"/>
      <c r="AH434" s="153"/>
      <c r="AI434" s="151" t="s">
        <v>635</v>
      </c>
      <c r="AJ434" s="152"/>
      <c r="AK434" s="152"/>
      <c r="AL434" s="152"/>
      <c r="AM434" s="151" t="s">
        <v>699</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699</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635</v>
      </c>
      <c r="AF437" s="163"/>
      <c r="AG437" s="164" t="s">
        <v>185</v>
      </c>
      <c r="AH437" s="187"/>
      <c r="AI437" s="201"/>
      <c r="AJ437" s="201"/>
      <c r="AK437" s="201"/>
      <c r="AL437" s="202"/>
      <c r="AM437" s="201"/>
      <c r="AN437" s="201"/>
      <c r="AO437" s="201"/>
      <c r="AP437" s="202"/>
      <c r="AQ437" s="216" t="s">
        <v>635</v>
      </c>
      <c r="AR437" s="163"/>
      <c r="AS437" s="164" t="s">
        <v>185</v>
      </c>
      <c r="AT437" s="187"/>
      <c r="AU437" s="163" t="s">
        <v>635</v>
      </c>
      <c r="AV437" s="163"/>
      <c r="AW437" s="164" t="s">
        <v>175</v>
      </c>
      <c r="AX437" s="165"/>
      <c r="AY437">
        <f>$AY$436</f>
        <v>1</v>
      </c>
    </row>
    <row r="438" spans="1:51" ht="23.25" hidden="1" customHeight="1" x14ac:dyDescent="0.15">
      <c r="A438" s="981"/>
      <c r="B438" s="238"/>
      <c r="C438" s="237"/>
      <c r="D438" s="238"/>
      <c r="E438" s="181"/>
      <c r="F438" s="182"/>
      <c r="G438" s="217" t="s">
        <v>635</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635</v>
      </c>
      <c r="AC438" s="160"/>
      <c r="AD438" s="160"/>
      <c r="AE438" s="151" t="s">
        <v>635</v>
      </c>
      <c r="AF438" s="152"/>
      <c r="AG438" s="152"/>
      <c r="AH438" s="152"/>
      <c r="AI438" s="151" t="s">
        <v>635</v>
      </c>
      <c r="AJ438" s="152"/>
      <c r="AK438" s="152"/>
      <c r="AL438" s="152"/>
      <c r="AM438" s="151"/>
      <c r="AN438" s="152"/>
      <c r="AO438" s="152"/>
      <c r="AP438" s="153"/>
      <c r="AQ438" s="151" t="s">
        <v>635</v>
      </c>
      <c r="AR438" s="152"/>
      <c r="AS438" s="152"/>
      <c r="AT438" s="153"/>
      <c r="AU438" s="152" t="s">
        <v>635</v>
      </c>
      <c r="AV438" s="152"/>
      <c r="AW438" s="152"/>
      <c r="AX438" s="193"/>
      <c r="AY438">
        <f t="shared" ref="AY438:AY440" si="64">$AY$436</f>
        <v>1</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635</v>
      </c>
      <c r="AC439" s="209"/>
      <c r="AD439" s="209"/>
      <c r="AE439" s="151" t="s">
        <v>635</v>
      </c>
      <c r="AF439" s="152"/>
      <c r="AG439" s="152"/>
      <c r="AH439" s="153"/>
      <c r="AI439" s="151" t="s">
        <v>635</v>
      </c>
      <c r="AJ439" s="152"/>
      <c r="AK439" s="152"/>
      <c r="AL439" s="152"/>
      <c r="AM439" s="151"/>
      <c r="AN439" s="152"/>
      <c r="AO439" s="152"/>
      <c r="AP439" s="153"/>
      <c r="AQ439" s="151" t="s">
        <v>635</v>
      </c>
      <c r="AR439" s="152"/>
      <c r="AS439" s="152"/>
      <c r="AT439" s="153"/>
      <c r="AU439" s="152" t="s">
        <v>635</v>
      </c>
      <c r="AV439" s="152"/>
      <c r="AW439" s="152"/>
      <c r="AX439" s="193"/>
      <c r="AY439">
        <f t="shared" si="64"/>
        <v>1</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635</v>
      </c>
      <c r="AF440" s="152"/>
      <c r="AG440" s="152"/>
      <c r="AH440" s="153"/>
      <c r="AI440" s="151" t="s">
        <v>635</v>
      </c>
      <c r="AJ440" s="152"/>
      <c r="AK440" s="152"/>
      <c r="AL440" s="152"/>
      <c r="AM440" s="151"/>
      <c r="AN440" s="152"/>
      <c r="AO440" s="152"/>
      <c r="AP440" s="153"/>
      <c r="AQ440" s="151" t="s">
        <v>635</v>
      </c>
      <c r="AR440" s="152"/>
      <c r="AS440" s="152"/>
      <c r="AT440" s="153"/>
      <c r="AU440" s="152" t="s">
        <v>635</v>
      </c>
      <c r="AV440" s="152"/>
      <c r="AW440" s="152"/>
      <c r="AX440" s="193"/>
      <c r="AY440">
        <f t="shared" si="64"/>
        <v>1</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81"/>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635</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635</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1"/>
      <c r="B482" s="238"/>
      <c r="C482" s="237"/>
      <c r="D482" s="238"/>
      <c r="E482" s="175" t="s">
        <v>701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0"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1"/>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111.75" customHeight="1" x14ac:dyDescent="0.15">
      <c r="A702" s="514" t="s">
        <v>139</v>
      </c>
      <c r="B702" s="515"/>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2" t="s">
        <v>660</v>
      </c>
      <c r="AE702" s="883"/>
      <c r="AF702" s="883"/>
      <c r="AG702" s="872" t="s">
        <v>681</v>
      </c>
      <c r="AH702" s="873"/>
      <c r="AI702" s="873"/>
      <c r="AJ702" s="873"/>
      <c r="AK702" s="873"/>
      <c r="AL702" s="873"/>
      <c r="AM702" s="873"/>
      <c r="AN702" s="873"/>
      <c r="AO702" s="873"/>
      <c r="AP702" s="873"/>
      <c r="AQ702" s="873"/>
      <c r="AR702" s="873"/>
      <c r="AS702" s="873"/>
      <c r="AT702" s="873"/>
      <c r="AU702" s="873"/>
      <c r="AV702" s="873"/>
      <c r="AW702" s="873"/>
      <c r="AX702" s="874"/>
    </row>
    <row r="703" spans="1:51" ht="54.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660</v>
      </c>
      <c r="AE703" s="170"/>
      <c r="AF703" s="170"/>
      <c r="AG703" s="655" t="s">
        <v>682</v>
      </c>
      <c r="AH703" s="656"/>
      <c r="AI703" s="656"/>
      <c r="AJ703" s="656"/>
      <c r="AK703" s="656"/>
      <c r="AL703" s="656"/>
      <c r="AM703" s="656"/>
      <c r="AN703" s="656"/>
      <c r="AO703" s="656"/>
      <c r="AP703" s="656"/>
      <c r="AQ703" s="656"/>
      <c r="AR703" s="656"/>
      <c r="AS703" s="656"/>
      <c r="AT703" s="656"/>
      <c r="AU703" s="656"/>
      <c r="AV703" s="656"/>
      <c r="AW703" s="656"/>
      <c r="AX703" s="657"/>
    </row>
    <row r="704" spans="1:51" ht="106.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660</v>
      </c>
      <c r="AE704" s="571"/>
      <c r="AF704" s="571"/>
      <c r="AG704" s="413" t="s">
        <v>683</v>
      </c>
      <c r="AH704" s="220"/>
      <c r="AI704" s="220"/>
      <c r="AJ704" s="220"/>
      <c r="AK704" s="220"/>
      <c r="AL704" s="220"/>
      <c r="AM704" s="220"/>
      <c r="AN704" s="220"/>
      <c r="AO704" s="220"/>
      <c r="AP704" s="220"/>
      <c r="AQ704" s="220"/>
      <c r="AR704" s="220"/>
      <c r="AS704" s="220"/>
      <c r="AT704" s="220"/>
      <c r="AU704" s="220"/>
      <c r="AV704" s="220"/>
      <c r="AW704" s="220"/>
      <c r="AX704" s="414"/>
    </row>
    <row r="705" spans="1:50" ht="36" customHeight="1" x14ac:dyDescent="0.15">
      <c r="A705" s="609" t="s">
        <v>38</v>
      </c>
      <c r="B705" s="757"/>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3" t="s">
        <v>660</v>
      </c>
      <c r="AE705" s="724"/>
      <c r="AF705" s="724"/>
      <c r="AG705" s="175" t="s">
        <v>700</v>
      </c>
      <c r="AH705" s="176"/>
      <c r="AI705" s="176"/>
      <c r="AJ705" s="176"/>
      <c r="AK705" s="176"/>
      <c r="AL705" s="176"/>
      <c r="AM705" s="176"/>
      <c r="AN705" s="176"/>
      <c r="AO705" s="176"/>
      <c r="AP705" s="176"/>
      <c r="AQ705" s="176"/>
      <c r="AR705" s="176"/>
      <c r="AS705" s="176"/>
      <c r="AT705" s="176"/>
      <c r="AU705" s="176"/>
      <c r="AV705" s="176"/>
      <c r="AW705" s="176"/>
      <c r="AX705" s="177"/>
    </row>
    <row r="706" spans="1:50" ht="36" customHeight="1" x14ac:dyDescent="0.15">
      <c r="A706" s="646"/>
      <c r="B706" s="758"/>
      <c r="C706" s="602"/>
      <c r="D706" s="603"/>
      <c r="E706" s="674" t="s">
        <v>298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684</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36"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8" t="s">
        <v>685</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48" customHeight="1" x14ac:dyDescent="0.15">
      <c r="A708" s="646"/>
      <c r="B708" s="647"/>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8" t="s">
        <v>660</v>
      </c>
      <c r="AE708" s="659"/>
      <c r="AF708" s="659"/>
      <c r="AG708" s="511" t="s">
        <v>686</v>
      </c>
      <c r="AH708" s="512"/>
      <c r="AI708" s="512"/>
      <c r="AJ708" s="512"/>
      <c r="AK708" s="512"/>
      <c r="AL708" s="512"/>
      <c r="AM708" s="512"/>
      <c r="AN708" s="512"/>
      <c r="AO708" s="512"/>
      <c r="AP708" s="512"/>
      <c r="AQ708" s="512"/>
      <c r="AR708" s="512"/>
      <c r="AS708" s="512"/>
      <c r="AT708" s="512"/>
      <c r="AU708" s="512"/>
      <c r="AV708" s="512"/>
      <c r="AW708" s="512"/>
      <c r="AX708" s="513"/>
    </row>
    <row r="709" spans="1:50" ht="68.25" customHeight="1" x14ac:dyDescent="0.15">
      <c r="A709" s="646"/>
      <c r="B709" s="647"/>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660</v>
      </c>
      <c r="AE709" s="170"/>
      <c r="AF709" s="170"/>
      <c r="AG709" s="655" t="s">
        <v>687</v>
      </c>
      <c r="AH709" s="656"/>
      <c r="AI709" s="656"/>
      <c r="AJ709" s="656"/>
      <c r="AK709" s="656"/>
      <c r="AL709" s="656"/>
      <c r="AM709" s="656"/>
      <c r="AN709" s="656"/>
      <c r="AO709" s="656"/>
      <c r="AP709" s="656"/>
      <c r="AQ709" s="656"/>
      <c r="AR709" s="656"/>
      <c r="AS709" s="656"/>
      <c r="AT709" s="656"/>
      <c r="AU709" s="656"/>
      <c r="AV709" s="656"/>
      <c r="AW709" s="656"/>
      <c r="AX709" s="657"/>
    </row>
    <row r="710" spans="1:50" ht="46.5" customHeight="1" x14ac:dyDescent="0.15">
      <c r="A710" s="646"/>
      <c r="B710" s="647"/>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660</v>
      </c>
      <c r="AE710" s="170"/>
      <c r="AF710" s="170"/>
      <c r="AG710" s="655" t="s">
        <v>688</v>
      </c>
      <c r="AH710" s="656"/>
      <c r="AI710" s="656"/>
      <c r="AJ710" s="656"/>
      <c r="AK710" s="656"/>
      <c r="AL710" s="656"/>
      <c r="AM710" s="656"/>
      <c r="AN710" s="656"/>
      <c r="AO710" s="656"/>
      <c r="AP710" s="656"/>
      <c r="AQ710" s="656"/>
      <c r="AR710" s="656"/>
      <c r="AS710" s="656"/>
      <c r="AT710" s="656"/>
      <c r="AU710" s="656"/>
      <c r="AV710" s="656"/>
      <c r="AW710" s="656"/>
      <c r="AX710" s="657"/>
    </row>
    <row r="711" spans="1:50" ht="55.5" customHeight="1" x14ac:dyDescent="0.15">
      <c r="A711" s="646"/>
      <c r="B711" s="647"/>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660</v>
      </c>
      <c r="AE711" s="170"/>
      <c r="AF711" s="170"/>
      <c r="AG711" s="655" t="s">
        <v>689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690</v>
      </c>
      <c r="AE712" s="571"/>
      <c r="AF712" s="571"/>
      <c r="AG712" s="579" t="s">
        <v>323</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690</v>
      </c>
      <c r="AE713" s="170"/>
      <c r="AF713" s="171"/>
      <c r="AG713" s="655" t="s">
        <v>635</v>
      </c>
      <c r="AH713" s="656"/>
      <c r="AI713" s="656"/>
      <c r="AJ713" s="656"/>
      <c r="AK713" s="656"/>
      <c r="AL713" s="656"/>
      <c r="AM713" s="656"/>
      <c r="AN713" s="656"/>
      <c r="AO713" s="656"/>
      <c r="AP713" s="656"/>
      <c r="AQ713" s="656"/>
      <c r="AR713" s="656"/>
      <c r="AS713" s="656"/>
      <c r="AT713" s="656"/>
      <c r="AU713" s="656"/>
      <c r="AV713" s="656"/>
      <c r="AW713" s="656"/>
      <c r="AX713" s="657"/>
    </row>
    <row r="714" spans="1:50" ht="56.25" customHeight="1" x14ac:dyDescent="0.15">
      <c r="A714" s="648"/>
      <c r="B714" s="649"/>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6" t="s">
        <v>660</v>
      </c>
      <c r="AE714" s="577"/>
      <c r="AF714" s="578"/>
      <c r="AG714" s="680" t="s">
        <v>691</v>
      </c>
      <c r="AH714" s="681"/>
      <c r="AI714" s="681"/>
      <c r="AJ714" s="681"/>
      <c r="AK714" s="681"/>
      <c r="AL714" s="681"/>
      <c r="AM714" s="681"/>
      <c r="AN714" s="681"/>
      <c r="AO714" s="681"/>
      <c r="AP714" s="681"/>
      <c r="AQ714" s="681"/>
      <c r="AR714" s="681"/>
      <c r="AS714" s="681"/>
      <c r="AT714" s="681"/>
      <c r="AU714" s="681"/>
      <c r="AV714" s="681"/>
      <c r="AW714" s="681"/>
      <c r="AX714" s="682"/>
    </row>
    <row r="715" spans="1:50" ht="33.75"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660</v>
      </c>
      <c r="AE715" s="659"/>
      <c r="AF715" s="765"/>
      <c r="AG715" s="511" t="s">
        <v>692</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6"/>
      <c r="B716" s="647"/>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6" t="s">
        <v>690</v>
      </c>
      <c r="AE716" s="747"/>
      <c r="AF716" s="747"/>
      <c r="AG716" s="655" t="s">
        <v>323</v>
      </c>
      <c r="AH716" s="656"/>
      <c r="AI716" s="656"/>
      <c r="AJ716" s="656"/>
      <c r="AK716" s="656"/>
      <c r="AL716" s="656"/>
      <c r="AM716" s="656"/>
      <c r="AN716" s="656"/>
      <c r="AO716" s="656"/>
      <c r="AP716" s="656"/>
      <c r="AQ716" s="656"/>
      <c r="AR716" s="656"/>
      <c r="AS716" s="656"/>
      <c r="AT716" s="656"/>
      <c r="AU716" s="656"/>
      <c r="AV716" s="656"/>
      <c r="AW716" s="656"/>
      <c r="AX716" s="657"/>
    </row>
    <row r="717" spans="1:50" ht="33.75" customHeight="1" x14ac:dyDescent="0.15">
      <c r="A717" s="646"/>
      <c r="B717" s="647"/>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711</v>
      </c>
      <c r="AE717" s="170"/>
      <c r="AF717" s="170"/>
      <c r="AG717" s="655" t="s">
        <v>710</v>
      </c>
      <c r="AH717" s="656"/>
      <c r="AI717" s="656"/>
      <c r="AJ717" s="656"/>
      <c r="AK717" s="656"/>
      <c r="AL717" s="656"/>
      <c r="AM717" s="656"/>
      <c r="AN717" s="656"/>
      <c r="AO717" s="656"/>
      <c r="AP717" s="656"/>
      <c r="AQ717" s="656"/>
      <c r="AR717" s="656"/>
      <c r="AS717" s="656"/>
      <c r="AT717" s="656"/>
      <c r="AU717" s="656"/>
      <c r="AV717" s="656"/>
      <c r="AW717" s="656"/>
      <c r="AX717" s="657"/>
    </row>
    <row r="718" spans="1:50" ht="50.25" customHeight="1" x14ac:dyDescent="0.15">
      <c r="A718" s="648"/>
      <c r="B718" s="649"/>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660</v>
      </c>
      <c r="AE718" s="170"/>
      <c r="AF718" s="170"/>
      <c r="AG718" s="178" t="s">
        <v>693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1"/>
      <c r="AD719" s="658" t="s">
        <v>660</v>
      </c>
      <c r="AE719" s="659"/>
      <c r="AF719" s="659"/>
      <c r="AG719" s="175" t="s">
        <v>694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41"/>
      <c r="B721" s="642"/>
      <c r="C721" s="905" t="s">
        <v>627</v>
      </c>
      <c r="D721" s="906"/>
      <c r="E721" s="906"/>
      <c r="F721" s="907"/>
      <c r="G721" s="923">
        <v>20</v>
      </c>
      <c r="H721" s="924"/>
      <c r="I721" s="63" t="str">
        <f>IF(OR(G721="　", G721=""), "", "-")</f>
        <v>-</v>
      </c>
      <c r="J721" s="904">
        <v>473</v>
      </c>
      <c r="K721" s="904"/>
      <c r="L721" s="63" t="str">
        <f>IF(M721="","","-")</f>
        <v/>
      </c>
      <c r="M721" s="64"/>
      <c r="N721" s="901" t="s">
        <v>650</v>
      </c>
      <c r="O721" s="902"/>
      <c r="P721" s="902"/>
      <c r="Q721" s="902"/>
      <c r="R721" s="902"/>
      <c r="S721" s="902"/>
      <c r="T721" s="902"/>
      <c r="U721" s="902"/>
      <c r="V721" s="902"/>
      <c r="W721" s="902"/>
      <c r="X721" s="902"/>
      <c r="Y721" s="902"/>
      <c r="Z721" s="902"/>
      <c r="AA721" s="902"/>
      <c r="AB721" s="902"/>
      <c r="AC721" s="902"/>
      <c r="AD721" s="902"/>
      <c r="AE721" s="902"/>
      <c r="AF721" s="903"/>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customHeight="1" x14ac:dyDescent="0.15">
      <c r="A722" s="641"/>
      <c r="B722" s="642"/>
      <c r="C722" s="905" t="s">
        <v>627</v>
      </c>
      <c r="D722" s="906"/>
      <c r="E722" s="906"/>
      <c r="F722" s="907"/>
      <c r="G722" s="923">
        <v>20</v>
      </c>
      <c r="H722" s="924"/>
      <c r="I722" s="63" t="str">
        <f t="shared" ref="I722:I725" si="113">IF(OR(G722="　", G722=""), "", "-")</f>
        <v>-</v>
      </c>
      <c r="J722" s="904">
        <v>475</v>
      </c>
      <c r="K722" s="904"/>
      <c r="L722" s="63" t="str">
        <f t="shared" ref="L722:L725" si="114">IF(M722="","","-")</f>
        <v/>
      </c>
      <c r="M722" s="64"/>
      <c r="N722" s="901" t="s">
        <v>651</v>
      </c>
      <c r="O722" s="902"/>
      <c r="P722" s="902"/>
      <c r="Q722" s="902"/>
      <c r="R722" s="902"/>
      <c r="S722" s="902"/>
      <c r="T722" s="902"/>
      <c r="U722" s="902"/>
      <c r="V722" s="902"/>
      <c r="W722" s="902"/>
      <c r="X722" s="902"/>
      <c r="Y722" s="902"/>
      <c r="Z722" s="902"/>
      <c r="AA722" s="902"/>
      <c r="AB722" s="902"/>
      <c r="AC722" s="902"/>
      <c r="AD722" s="902"/>
      <c r="AE722" s="902"/>
      <c r="AF722" s="903"/>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41"/>
      <c r="B723" s="642"/>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41"/>
      <c r="B724" s="642"/>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3"/>
      <c r="B725" s="644"/>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28" t="s">
        <v>52</v>
      </c>
      <c r="D726" s="566"/>
      <c r="E726" s="566"/>
      <c r="F726" s="567"/>
      <c r="G726" s="786" t="s">
        <v>703</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1"/>
      <c r="B727" s="612"/>
      <c r="C727" s="686" t="s">
        <v>56</v>
      </c>
      <c r="D727" s="687"/>
      <c r="E727" s="687"/>
      <c r="F727" s="688"/>
      <c r="G727" s="784" t="s">
        <v>698</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32.25" customHeight="1" thickBot="1" x14ac:dyDescent="0.2">
      <c r="A729" s="753" t="s">
        <v>662</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t="s">
        <v>136</v>
      </c>
      <c r="B731" s="607"/>
      <c r="C731" s="607"/>
      <c r="D731" s="607"/>
      <c r="E731" s="608"/>
      <c r="F731" s="671" t="s">
        <v>713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t="s">
        <v>716</v>
      </c>
      <c r="B733" s="607"/>
      <c r="C733" s="607"/>
      <c r="D733" s="607"/>
      <c r="E733" s="608"/>
      <c r="F733" s="754" t="s">
        <v>717</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29.25" customHeight="1" thickBot="1" x14ac:dyDescent="0.2">
      <c r="A735" s="596" t="s">
        <v>635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589</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404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663</v>
      </c>
      <c r="F747" s="98"/>
      <c r="G747" s="98"/>
      <c r="H747" s="85" t="str">
        <f>IF(E747="","","-")</f>
        <v>-</v>
      </c>
      <c r="I747" s="98"/>
      <c r="J747" s="98"/>
      <c r="K747" s="85" t="str">
        <f>IF(I747="","","-")</f>
        <v/>
      </c>
      <c r="L747" s="89">
        <v>414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8.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303</v>
      </c>
      <c r="B787" s="749"/>
      <c r="C787" s="749"/>
      <c r="D787" s="749"/>
      <c r="E787" s="749"/>
      <c r="F787" s="750"/>
      <c r="G787" s="599" t="s">
        <v>668</v>
      </c>
      <c r="H787" s="600"/>
      <c r="I787" s="600"/>
      <c r="J787" s="600"/>
      <c r="K787" s="600"/>
      <c r="L787" s="600"/>
      <c r="M787" s="600"/>
      <c r="N787" s="600"/>
      <c r="O787" s="600"/>
      <c r="P787" s="600"/>
      <c r="Q787" s="600"/>
      <c r="R787" s="600"/>
      <c r="S787" s="600"/>
      <c r="T787" s="600"/>
      <c r="U787" s="600"/>
      <c r="V787" s="600"/>
      <c r="W787" s="600"/>
      <c r="X787" s="600"/>
      <c r="Y787" s="600"/>
      <c r="Z787" s="600"/>
      <c r="AA787" s="600"/>
      <c r="AB787" s="766"/>
      <c r="AC787" s="599" t="s">
        <v>669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601"/>
    </row>
    <row r="788" spans="1:51" ht="24.75" customHeight="1" x14ac:dyDescent="0.15">
      <c r="A788" s="541"/>
      <c r="B788" s="751"/>
      <c r="C788" s="751"/>
      <c r="D788" s="751"/>
      <c r="E788" s="751"/>
      <c r="F788" s="752"/>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51"/>
      <c r="C789" s="751"/>
      <c r="D789" s="751"/>
      <c r="E789" s="751"/>
      <c r="F789" s="752"/>
      <c r="G789" s="434" t="s">
        <v>670</v>
      </c>
      <c r="H789" s="435"/>
      <c r="I789" s="435"/>
      <c r="J789" s="435"/>
      <c r="K789" s="436"/>
      <c r="L789" s="437" t="s">
        <v>706</v>
      </c>
      <c r="M789" s="438"/>
      <c r="N789" s="438"/>
      <c r="O789" s="438"/>
      <c r="P789" s="438"/>
      <c r="Q789" s="438"/>
      <c r="R789" s="438"/>
      <c r="S789" s="438"/>
      <c r="T789" s="438"/>
      <c r="U789" s="438"/>
      <c r="V789" s="438"/>
      <c r="W789" s="438"/>
      <c r="X789" s="439"/>
      <c r="Y789" s="440">
        <v>45</v>
      </c>
      <c r="Z789" s="441"/>
      <c r="AA789" s="441"/>
      <c r="AB789" s="542"/>
      <c r="AC789" s="434" t="s">
        <v>670</v>
      </c>
      <c r="AD789" s="435"/>
      <c r="AE789" s="435"/>
      <c r="AF789" s="435"/>
      <c r="AG789" s="436"/>
      <c r="AH789" s="437" t="s">
        <v>706</v>
      </c>
      <c r="AI789" s="438"/>
      <c r="AJ789" s="438"/>
      <c r="AK789" s="438"/>
      <c r="AL789" s="438"/>
      <c r="AM789" s="438"/>
      <c r="AN789" s="438"/>
      <c r="AO789" s="438"/>
      <c r="AP789" s="438"/>
      <c r="AQ789" s="438"/>
      <c r="AR789" s="438"/>
      <c r="AS789" s="438"/>
      <c r="AT789" s="439"/>
      <c r="AU789" s="440">
        <v>6.3</v>
      </c>
      <c r="AV789" s="441"/>
      <c r="AW789" s="441"/>
      <c r="AX789" s="442"/>
    </row>
    <row r="790" spans="1:51" ht="24.75" customHeight="1" x14ac:dyDescent="0.15">
      <c r="A790" s="541"/>
      <c r="B790" s="751"/>
      <c r="C790" s="751"/>
      <c r="D790" s="751"/>
      <c r="E790" s="751"/>
      <c r="F790" s="752"/>
      <c r="G790" s="333" t="s">
        <v>671</v>
      </c>
      <c r="H790" s="334"/>
      <c r="I790" s="334"/>
      <c r="J790" s="334"/>
      <c r="K790" s="335"/>
      <c r="L790" s="383" t="s">
        <v>707</v>
      </c>
      <c r="M790" s="384"/>
      <c r="N790" s="384"/>
      <c r="O790" s="384"/>
      <c r="P790" s="384"/>
      <c r="Q790" s="384"/>
      <c r="R790" s="384"/>
      <c r="S790" s="384"/>
      <c r="T790" s="384"/>
      <c r="U790" s="384"/>
      <c r="V790" s="384"/>
      <c r="W790" s="384"/>
      <c r="X790" s="385"/>
      <c r="Y790" s="380">
        <v>3</v>
      </c>
      <c r="Z790" s="381"/>
      <c r="AA790" s="381"/>
      <c r="AB790" s="388"/>
      <c r="AC790" s="333" t="s">
        <v>671</v>
      </c>
      <c r="AD790" s="334"/>
      <c r="AE790" s="334"/>
      <c r="AF790" s="334"/>
      <c r="AG790" s="335"/>
      <c r="AH790" s="383" t="s">
        <v>707</v>
      </c>
      <c r="AI790" s="384"/>
      <c r="AJ790" s="384"/>
      <c r="AK790" s="384"/>
      <c r="AL790" s="384"/>
      <c r="AM790" s="384"/>
      <c r="AN790" s="384"/>
      <c r="AO790" s="384"/>
      <c r="AP790" s="384"/>
      <c r="AQ790" s="384"/>
      <c r="AR790" s="384"/>
      <c r="AS790" s="384"/>
      <c r="AT790" s="385"/>
      <c r="AU790" s="380">
        <v>0.5</v>
      </c>
      <c r="AV790" s="381"/>
      <c r="AW790" s="381"/>
      <c r="AX790" s="382"/>
    </row>
    <row r="791" spans="1:51" ht="24.75" customHeight="1" x14ac:dyDescent="0.15">
      <c r="A791" s="541"/>
      <c r="B791" s="751"/>
      <c r="C791" s="751"/>
      <c r="D791" s="751"/>
      <c r="E791" s="751"/>
      <c r="F791" s="752"/>
      <c r="G791" s="333" t="s">
        <v>672</v>
      </c>
      <c r="H791" s="334"/>
      <c r="I791" s="334"/>
      <c r="J791" s="334"/>
      <c r="K791" s="335"/>
      <c r="L791" s="383" t="s">
        <v>672</v>
      </c>
      <c r="M791" s="384"/>
      <c r="N791" s="384"/>
      <c r="O791" s="384"/>
      <c r="P791" s="384"/>
      <c r="Q791" s="384"/>
      <c r="R791" s="384"/>
      <c r="S791" s="384"/>
      <c r="T791" s="384"/>
      <c r="U791" s="384"/>
      <c r="V791" s="384"/>
      <c r="W791" s="384"/>
      <c r="X791" s="385"/>
      <c r="Y791" s="380">
        <v>5</v>
      </c>
      <c r="Z791" s="381"/>
      <c r="AA791" s="381"/>
      <c r="AB791" s="388"/>
      <c r="AC791" s="333" t="s">
        <v>672</v>
      </c>
      <c r="AD791" s="334"/>
      <c r="AE791" s="334"/>
      <c r="AF791" s="334"/>
      <c r="AG791" s="335"/>
      <c r="AH791" s="383" t="s">
        <v>672</v>
      </c>
      <c r="AI791" s="384"/>
      <c r="AJ791" s="384"/>
      <c r="AK791" s="384"/>
      <c r="AL791" s="384"/>
      <c r="AM791" s="384"/>
      <c r="AN791" s="384"/>
      <c r="AO791" s="384"/>
      <c r="AP791" s="384"/>
      <c r="AQ791" s="384"/>
      <c r="AR791" s="384"/>
      <c r="AS791" s="384"/>
      <c r="AT791" s="385"/>
      <c r="AU791" s="380">
        <v>0.7</v>
      </c>
      <c r="AV791" s="381"/>
      <c r="AW791" s="381"/>
      <c r="AX791" s="382"/>
    </row>
    <row r="792" spans="1:51" ht="24.75" hidden="1" customHeight="1" x14ac:dyDescent="0.15">
      <c r="A792" s="541"/>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51"/>
      <c r="C799" s="751"/>
      <c r="D799" s="751"/>
      <c r="E799" s="751"/>
      <c r="F799" s="752"/>
      <c r="G799" s="392" t="s">
        <v>20</v>
      </c>
      <c r="H799" s="393"/>
      <c r="I799" s="393"/>
      <c r="J799" s="393"/>
      <c r="K799" s="393"/>
      <c r="L799" s="394"/>
      <c r="M799" s="395"/>
      <c r="N799" s="395"/>
      <c r="O799" s="395"/>
      <c r="P799" s="395"/>
      <c r="Q799" s="395"/>
      <c r="R799" s="395"/>
      <c r="S799" s="395"/>
      <c r="T799" s="395"/>
      <c r="U799" s="395"/>
      <c r="V799" s="395"/>
      <c r="W799" s="395"/>
      <c r="X799" s="396"/>
      <c r="Y799" s="397">
        <f>SUM(Y789:AB798)</f>
        <v>53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7.5</v>
      </c>
      <c r="AV799" s="398"/>
      <c r="AW799" s="398"/>
      <c r="AX799" s="400"/>
    </row>
    <row r="800" spans="1:51" ht="24.75" hidden="1" customHeight="1" x14ac:dyDescent="0.15">
      <c r="A800" s="541"/>
      <c r="B800" s="751"/>
      <c r="C800" s="751"/>
      <c r="D800" s="751"/>
      <c r="E800" s="751"/>
      <c r="F800" s="752"/>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51"/>
      <c r="C801" s="751"/>
      <c r="D801" s="751"/>
      <c r="E801" s="751"/>
      <c r="F801" s="752"/>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51"/>
      <c r="C802" s="751"/>
      <c r="D802" s="751"/>
      <c r="E802" s="751"/>
      <c r="F802" s="752"/>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51"/>
      <c r="C803" s="751"/>
      <c r="D803" s="751"/>
      <c r="E803" s="751"/>
      <c r="F803" s="75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51"/>
      <c r="C804" s="751"/>
      <c r="D804" s="751"/>
      <c r="E804" s="751"/>
      <c r="F804" s="75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51"/>
      <c r="C812" s="751"/>
      <c r="D812" s="751"/>
      <c r="E812" s="751"/>
      <c r="F812" s="752"/>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1"/>
      <c r="B813" s="751"/>
      <c r="C813" s="751"/>
      <c r="D813" s="751"/>
      <c r="E813" s="751"/>
      <c r="F813" s="752"/>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51"/>
      <c r="C814" s="751"/>
      <c r="D814" s="751"/>
      <c r="E814" s="751"/>
      <c r="F814" s="752"/>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51"/>
      <c r="C815" s="751"/>
      <c r="D815" s="751"/>
      <c r="E815" s="751"/>
      <c r="F815" s="752"/>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41"/>
      <c r="B825" s="751"/>
      <c r="C825" s="751"/>
      <c r="D825" s="751"/>
      <c r="E825" s="751"/>
      <c r="F825" s="752"/>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1"/>
      <c r="B826" s="751"/>
      <c r="C826" s="751"/>
      <c r="D826" s="751"/>
      <c r="E826" s="751"/>
      <c r="F826" s="752"/>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51"/>
      <c r="C827" s="751"/>
      <c r="D827" s="751"/>
      <c r="E827" s="751"/>
      <c r="F827" s="752"/>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51"/>
      <c r="C828" s="751"/>
      <c r="D828" s="751"/>
      <c r="E828" s="751"/>
      <c r="F828" s="752"/>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51"/>
      <c r="C838" s="751"/>
      <c r="D838" s="751"/>
      <c r="E838" s="751"/>
      <c r="F838" s="752"/>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2" t="s">
        <v>265</v>
      </c>
      <c r="AM839" s="943"/>
      <c r="AN839" s="94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8"/>
      <c r="AP844" s="409" t="s">
        <v>222</v>
      </c>
      <c r="AQ844" s="409"/>
      <c r="AR844" s="409"/>
      <c r="AS844" s="409"/>
      <c r="AT844" s="409"/>
      <c r="AU844" s="409"/>
      <c r="AV844" s="409"/>
      <c r="AW844" s="409"/>
      <c r="AX844" s="409"/>
    </row>
    <row r="845" spans="1:51" ht="80.25" customHeight="1" x14ac:dyDescent="0.15">
      <c r="A845" s="387">
        <v>1</v>
      </c>
      <c r="B845" s="387">
        <v>1</v>
      </c>
      <c r="C845" s="406" t="s">
        <v>673</v>
      </c>
      <c r="D845" s="401"/>
      <c r="E845" s="401"/>
      <c r="F845" s="401"/>
      <c r="G845" s="401"/>
      <c r="H845" s="401"/>
      <c r="I845" s="401"/>
      <c r="J845" s="402">
        <v>6010405010430</v>
      </c>
      <c r="K845" s="403"/>
      <c r="L845" s="403"/>
      <c r="M845" s="403"/>
      <c r="N845" s="403"/>
      <c r="O845" s="403"/>
      <c r="P845" s="410" t="s">
        <v>674</v>
      </c>
      <c r="Q845" s="411"/>
      <c r="R845" s="411"/>
      <c r="S845" s="411"/>
      <c r="T845" s="411"/>
      <c r="U845" s="411"/>
      <c r="V845" s="411"/>
      <c r="W845" s="411"/>
      <c r="X845" s="411"/>
      <c r="Y845" s="303">
        <v>53</v>
      </c>
      <c r="Z845" s="304"/>
      <c r="AA845" s="304"/>
      <c r="AB845" s="305"/>
      <c r="AC845" s="412" t="s">
        <v>675</v>
      </c>
      <c r="AD845" s="412"/>
      <c r="AE845" s="412"/>
      <c r="AF845" s="412"/>
      <c r="AG845" s="412"/>
      <c r="AH845" s="309">
        <v>1</v>
      </c>
      <c r="AI845" s="310"/>
      <c r="AJ845" s="310"/>
      <c r="AK845" s="310"/>
      <c r="AL845" s="311">
        <v>93</v>
      </c>
      <c r="AM845" s="312"/>
      <c r="AN845" s="312"/>
      <c r="AO845" s="313"/>
      <c r="AP845" s="306" t="s">
        <v>323</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120.75" customHeight="1" x14ac:dyDescent="0.15">
      <c r="A878" s="387">
        <v>1</v>
      </c>
      <c r="B878" s="387">
        <v>1</v>
      </c>
      <c r="C878" s="406" t="s">
        <v>676</v>
      </c>
      <c r="D878" s="401"/>
      <c r="E878" s="401"/>
      <c r="F878" s="401"/>
      <c r="G878" s="401"/>
      <c r="H878" s="401"/>
      <c r="I878" s="401"/>
      <c r="J878" s="402">
        <v>9010005016841</v>
      </c>
      <c r="K878" s="403"/>
      <c r="L878" s="403"/>
      <c r="M878" s="403"/>
      <c r="N878" s="403"/>
      <c r="O878" s="403"/>
      <c r="P878" s="410" t="s">
        <v>677</v>
      </c>
      <c r="Q878" s="411"/>
      <c r="R878" s="411"/>
      <c r="S878" s="411"/>
      <c r="T878" s="411"/>
      <c r="U878" s="411"/>
      <c r="V878" s="411"/>
      <c r="W878" s="411"/>
      <c r="X878" s="411"/>
      <c r="Y878" s="303">
        <v>7.5</v>
      </c>
      <c r="Z878" s="304"/>
      <c r="AA878" s="304"/>
      <c r="AB878" s="305"/>
      <c r="AC878" s="412" t="s">
        <v>79</v>
      </c>
      <c r="AD878" s="412"/>
      <c r="AE878" s="412"/>
      <c r="AF878" s="412"/>
      <c r="AG878" s="412"/>
      <c r="AH878" s="309" t="s">
        <v>323</v>
      </c>
      <c r="AI878" s="310"/>
      <c r="AJ878" s="310"/>
      <c r="AK878" s="310"/>
      <c r="AL878" s="311" t="s">
        <v>323</v>
      </c>
      <c r="AM878" s="312"/>
      <c r="AN878" s="312"/>
      <c r="AO878" s="313"/>
      <c r="AP878" s="306" t="s">
        <v>323</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09" t="s">
        <v>251</v>
      </c>
      <c r="AQ1109" s="409"/>
      <c r="AR1109" s="409"/>
      <c r="AS1109" s="409"/>
      <c r="AT1109" s="409"/>
      <c r="AU1109" s="409"/>
      <c r="AV1109" s="409"/>
      <c r="AW1109" s="409"/>
      <c r="AX1109" s="409"/>
    </row>
    <row r="1110" spans="1:51" ht="30" customHeight="1" x14ac:dyDescent="0.15">
      <c r="A1110" s="387">
        <v>1</v>
      </c>
      <c r="B1110" s="387">
        <v>1</v>
      </c>
      <c r="C1110" s="880"/>
      <c r="D1110" s="880"/>
      <c r="E1110" s="879" t="s">
        <v>635</v>
      </c>
      <c r="F1110" s="879"/>
      <c r="G1110" s="879"/>
      <c r="H1110" s="879"/>
      <c r="I1110" s="879"/>
      <c r="J1110" s="402" t="s">
        <v>635</v>
      </c>
      <c r="K1110" s="403"/>
      <c r="L1110" s="403"/>
      <c r="M1110" s="403"/>
      <c r="N1110" s="403"/>
      <c r="O1110" s="403"/>
      <c r="P1110" s="302" t="s">
        <v>635</v>
      </c>
      <c r="Q1110" s="302"/>
      <c r="R1110" s="302"/>
      <c r="S1110" s="302"/>
      <c r="T1110" s="302"/>
      <c r="U1110" s="302"/>
      <c r="V1110" s="302"/>
      <c r="W1110" s="302"/>
      <c r="X1110" s="302"/>
      <c r="Y1110" s="303" t="s">
        <v>635</v>
      </c>
      <c r="Z1110" s="304"/>
      <c r="AA1110" s="304"/>
      <c r="AB1110" s="305"/>
      <c r="AC1110" s="307" t="s">
        <v>635</v>
      </c>
      <c r="AD1110" s="308"/>
      <c r="AE1110" s="308"/>
      <c r="AF1110" s="308"/>
      <c r="AG1110" s="308"/>
      <c r="AH1110" s="309" t="s">
        <v>635</v>
      </c>
      <c r="AI1110" s="310"/>
      <c r="AJ1110" s="310"/>
      <c r="AK1110" s="310"/>
      <c r="AL1110" s="311" t="s">
        <v>635</v>
      </c>
      <c r="AM1110" s="312"/>
      <c r="AN1110" s="312"/>
      <c r="AO1110" s="313"/>
      <c r="AP1110" s="306" t="s">
        <v>635</v>
      </c>
      <c r="AQ1110" s="306"/>
      <c r="AR1110" s="306"/>
      <c r="AS1110" s="306"/>
      <c r="AT1110" s="306"/>
      <c r="AU1110" s="306"/>
      <c r="AV1110" s="306"/>
      <c r="AW1110" s="306"/>
      <c r="AX1110" s="306"/>
    </row>
    <row r="1111" spans="1:51" ht="30" hidden="1" customHeight="1" x14ac:dyDescent="0.15">
      <c r="A1111" s="387">
        <v>2</v>
      </c>
      <c r="B1111" s="387">
        <v>1</v>
      </c>
      <c r="C1111" s="880"/>
      <c r="D1111" s="880"/>
      <c r="E1111" s="879"/>
      <c r="F1111" s="879"/>
      <c r="G1111" s="879"/>
      <c r="H1111" s="879"/>
      <c r="I1111" s="879"/>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0"/>
      <c r="D1112" s="880"/>
      <c r="E1112" s="879"/>
      <c r="F1112" s="879"/>
      <c r="G1112" s="879"/>
      <c r="H1112" s="879"/>
      <c r="I1112" s="879"/>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0"/>
      <c r="D1113" s="880"/>
      <c r="E1113" s="879"/>
      <c r="F1113" s="879"/>
      <c r="G1113" s="879"/>
      <c r="H1113" s="879"/>
      <c r="I1113" s="879"/>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0"/>
      <c r="D1114" s="880"/>
      <c r="E1114" s="879"/>
      <c r="F1114" s="879"/>
      <c r="G1114" s="879"/>
      <c r="H1114" s="879"/>
      <c r="I1114" s="879"/>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0"/>
      <c r="D1115" s="880"/>
      <c r="E1115" s="879"/>
      <c r="F1115" s="879"/>
      <c r="G1115" s="879"/>
      <c r="H1115" s="879"/>
      <c r="I1115" s="879"/>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0"/>
      <c r="D1116" s="880"/>
      <c r="E1116" s="879"/>
      <c r="F1116" s="879"/>
      <c r="G1116" s="879"/>
      <c r="H1116" s="879"/>
      <c r="I1116" s="879"/>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0"/>
      <c r="D1117" s="880"/>
      <c r="E1117" s="879"/>
      <c r="F1117" s="879"/>
      <c r="G1117" s="879"/>
      <c r="H1117" s="879"/>
      <c r="I1117" s="879"/>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0"/>
      <c r="D1118" s="880"/>
      <c r="E1118" s="879"/>
      <c r="F1118" s="879"/>
      <c r="G1118" s="879"/>
      <c r="H1118" s="879"/>
      <c r="I1118" s="879"/>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0"/>
      <c r="D1119" s="880"/>
      <c r="E1119" s="879"/>
      <c r="F1119" s="879"/>
      <c r="G1119" s="879"/>
      <c r="H1119" s="879"/>
      <c r="I1119" s="879"/>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0"/>
      <c r="D1120" s="880"/>
      <c r="E1120" s="879"/>
      <c r="F1120" s="879"/>
      <c r="G1120" s="879"/>
      <c r="H1120" s="879"/>
      <c r="I1120" s="879"/>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0"/>
      <c r="D1121" s="880"/>
      <c r="E1121" s="879"/>
      <c r="F1121" s="879"/>
      <c r="G1121" s="879"/>
      <c r="H1121" s="879"/>
      <c r="I1121" s="879"/>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0"/>
      <c r="D1122" s="880"/>
      <c r="E1122" s="879"/>
      <c r="F1122" s="879"/>
      <c r="G1122" s="879"/>
      <c r="H1122" s="879"/>
      <c r="I1122" s="879"/>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0"/>
      <c r="D1123" s="880"/>
      <c r="E1123" s="879"/>
      <c r="F1123" s="879"/>
      <c r="G1123" s="879"/>
      <c r="H1123" s="879"/>
      <c r="I1123" s="879"/>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0"/>
      <c r="D1124" s="880"/>
      <c r="E1124" s="879"/>
      <c r="F1124" s="879"/>
      <c r="G1124" s="879"/>
      <c r="H1124" s="879"/>
      <c r="I1124" s="879"/>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0"/>
      <c r="D1125" s="880"/>
      <c r="E1125" s="879"/>
      <c r="F1125" s="879"/>
      <c r="G1125" s="879"/>
      <c r="H1125" s="879"/>
      <c r="I1125" s="879"/>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0"/>
      <c r="D1126" s="880"/>
      <c r="E1126" s="879"/>
      <c r="F1126" s="879"/>
      <c r="G1126" s="879"/>
      <c r="H1126" s="879"/>
      <c r="I1126" s="879"/>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0"/>
      <c r="D1127" s="880"/>
      <c r="E1127" s="247"/>
      <c r="F1127" s="879"/>
      <c r="G1127" s="879"/>
      <c r="H1127" s="879"/>
      <c r="I1127" s="879"/>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0"/>
      <c r="D1128" s="880"/>
      <c r="E1128" s="879"/>
      <c r="F1128" s="879"/>
      <c r="G1128" s="879"/>
      <c r="H1128" s="879"/>
      <c r="I1128" s="879"/>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0"/>
      <c r="D1129" s="880"/>
      <c r="E1129" s="879"/>
      <c r="F1129" s="879"/>
      <c r="G1129" s="879"/>
      <c r="H1129" s="879"/>
      <c r="I1129" s="879"/>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0"/>
      <c r="D1130" s="880"/>
      <c r="E1130" s="879"/>
      <c r="F1130" s="879"/>
      <c r="G1130" s="879"/>
      <c r="H1130" s="879"/>
      <c r="I1130" s="879"/>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0"/>
      <c r="D1131" s="880"/>
      <c r="E1131" s="879"/>
      <c r="F1131" s="879"/>
      <c r="G1131" s="879"/>
      <c r="H1131" s="879"/>
      <c r="I1131" s="879"/>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0"/>
      <c r="D1132" s="880"/>
      <c r="E1132" s="879"/>
      <c r="F1132" s="879"/>
      <c r="G1132" s="879"/>
      <c r="H1132" s="879"/>
      <c r="I1132" s="879"/>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0"/>
      <c r="D1133" s="880"/>
      <c r="E1133" s="879"/>
      <c r="F1133" s="879"/>
      <c r="G1133" s="879"/>
      <c r="H1133" s="879"/>
      <c r="I1133" s="879"/>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0"/>
      <c r="D1134" s="880"/>
      <c r="E1134" s="879"/>
      <c r="F1134" s="879"/>
      <c r="G1134" s="879"/>
      <c r="H1134" s="879"/>
      <c r="I1134" s="879"/>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0"/>
      <c r="D1135" s="880"/>
      <c r="E1135" s="879"/>
      <c r="F1135" s="879"/>
      <c r="G1135" s="879"/>
      <c r="H1135" s="879"/>
      <c r="I1135" s="879"/>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0"/>
      <c r="D1136" s="880"/>
      <c r="E1136" s="879"/>
      <c r="F1136" s="879"/>
      <c r="G1136" s="879"/>
      <c r="H1136" s="879"/>
      <c r="I1136" s="879"/>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0"/>
      <c r="D1137" s="880"/>
      <c r="E1137" s="879"/>
      <c r="F1137" s="879"/>
      <c r="G1137" s="879"/>
      <c r="H1137" s="879"/>
      <c r="I1137" s="879"/>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0"/>
      <c r="D1138" s="880"/>
      <c r="E1138" s="879"/>
      <c r="F1138" s="879"/>
      <c r="G1138" s="879"/>
      <c r="H1138" s="879"/>
      <c r="I1138" s="879"/>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0"/>
      <c r="D1139" s="880"/>
      <c r="E1139" s="879"/>
      <c r="F1139" s="879"/>
      <c r="G1139" s="879"/>
      <c r="H1139" s="879"/>
      <c r="I1139" s="879"/>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23">
      <formula>IF(RIGHT(TEXT(P14,"0.#"),1)=".",FALSE,TRUE)</formula>
    </cfRule>
    <cfRule type="expression" dxfId="2112" priority="14024">
      <formula>IF(RIGHT(TEXT(P14,"0.#"),1)=".",TRUE,FALSE)</formula>
    </cfRule>
  </conditionalFormatting>
  <conditionalFormatting sqref="AE32">
    <cfRule type="expression" dxfId="2111" priority="14013">
      <formula>IF(RIGHT(TEXT(AE32,"0.#"),1)=".",FALSE,TRUE)</formula>
    </cfRule>
    <cfRule type="expression" dxfId="2110" priority="14014">
      <formula>IF(RIGHT(TEXT(AE32,"0.#"),1)=".",TRUE,FALSE)</formula>
    </cfRule>
  </conditionalFormatting>
  <conditionalFormatting sqref="P18:AX18">
    <cfRule type="expression" dxfId="2109" priority="13899">
      <formula>IF(RIGHT(TEXT(P18,"0.#"),1)=".",FALSE,TRUE)</formula>
    </cfRule>
    <cfRule type="expression" dxfId="2108" priority="13900">
      <formula>IF(RIGHT(TEXT(P18,"0.#"),1)=".",TRUE,FALSE)</formula>
    </cfRule>
  </conditionalFormatting>
  <conditionalFormatting sqref="Y799">
    <cfRule type="expression" dxfId="2107" priority="13891">
      <formula>IF(RIGHT(TEXT(Y799,"0.#"),1)=".",FALSE,TRUE)</formula>
    </cfRule>
    <cfRule type="expression" dxfId="2106" priority="13892">
      <formula>IF(RIGHT(TEXT(Y799,"0.#"),1)=".",TRUE,FALSE)</formula>
    </cfRule>
  </conditionalFormatting>
  <conditionalFormatting sqref="Y830:Y837 Y828 Y817:Y824 Y815 Y804:Y811 Y802">
    <cfRule type="expression" dxfId="2105" priority="13673">
      <formula>IF(RIGHT(TEXT(Y802,"0.#"),1)=".",FALSE,TRUE)</formula>
    </cfRule>
    <cfRule type="expression" dxfId="2104" priority="13674">
      <formula>IF(RIGHT(TEXT(Y802,"0.#"),1)=".",TRUE,FALSE)</formula>
    </cfRule>
  </conditionalFormatting>
  <conditionalFormatting sqref="P16:AQ17 P15:AX15 P13:AX13">
    <cfRule type="expression" dxfId="2103" priority="13721">
      <formula>IF(RIGHT(TEXT(P13,"0.#"),1)=".",FALSE,TRUE)</formula>
    </cfRule>
    <cfRule type="expression" dxfId="2102" priority="13722">
      <formula>IF(RIGHT(TEXT(P13,"0.#"),1)=".",TRUE,FALSE)</formula>
    </cfRule>
  </conditionalFormatting>
  <conditionalFormatting sqref="P19:AJ19">
    <cfRule type="expression" dxfId="2101" priority="13719">
      <formula>IF(RIGHT(TEXT(P19,"0.#"),1)=".",FALSE,TRUE)</formula>
    </cfRule>
    <cfRule type="expression" dxfId="2100" priority="13720">
      <formula>IF(RIGHT(TEXT(P19,"0.#"),1)=".",TRUE,FALSE)</formula>
    </cfRule>
  </conditionalFormatting>
  <conditionalFormatting sqref="AE101 AQ101">
    <cfRule type="expression" dxfId="2099" priority="13711">
      <formula>IF(RIGHT(TEXT(AE101,"0.#"),1)=".",FALSE,TRUE)</formula>
    </cfRule>
    <cfRule type="expression" dxfId="2098" priority="13712">
      <formula>IF(RIGHT(TEXT(AE101,"0.#"),1)=".",TRUE,FALSE)</formula>
    </cfRule>
  </conditionalFormatting>
  <conditionalFormatting sqref="Y792:Y798">
    <cfRule type="expression" dxfId="2097" priority="13697">
      <formula>IF(RIGHT(TEXT(Y792,"0.#"),1)=".",FALSE,TRUE)</formula>
    </cfRule>
    <cfRule type="expression" dxfId="2096" priority="13698">
      <formula>IF(RIGHT(TEXT(Y792,"0.#"),1)=".",TRUE,FALSE)</formula>
    </cfRule>
  </conditionalFormatting>
  <conditionalFormatting sqref="AU799">
    <cfRule type="expression" dxfId="2095" priority="13693">
      <formula>IF(RIGHT(TEXT(AU799,"0.#"),1)=".",FALSE,TRUE)</formula>
    </cfRule>
    <cfRule type="expression" dxfId="2094" priority="13694">
      <formula>IF(RIGHT(TEXT(AU799,"0.#"),1)=".",TRUE,FALSE)</formula>
    </cfRule>
  </conditionalFormatting>
  <conditionalFormatting sqref="AU792:AU798">
    <cfRule type="expression" dxfId="2093" priority="13691">
      <formula>IF(RIGHT(TEXT(AU792,"0.#"),1)=".",FALSE,TRUE)</formula>
    </cfRule>
    <cfRule type="expression" dxfId="2092" priority="13692">
      <formula>IF(RIGHT(TEXT(AU792,"0.#"),1)=".",TRUE,FALSE)</formula>
    </cfRule>
  </conditionalFormatting>
  <conditionalFormatting sqref="Y829 Y816 Y803">
    <cfRule type="expression" dxfId="2091" priority="13677">
      <formula>IF(RIGHT(TEXT(Y803,"0.#"),1)=".",FALSE,TRUE)</formula>
    </cfRule>
    <cfRule type="expression" dxfId="2090" priority="13678">
      <formula>IF(RIGHT(TEXT(Y803,"0.#"),1)=".",TRUE,FALSE)</formula>
    </cfRule>
  </conditionalFormatting>
  <conditionalFormatting sqref="Y838 Y825 Y812">
    <cfRule type="expression" dxfId="2089" priority="13675">
      <formula>IF(RIGHT(TEXT(Y812,"0.#"),1)=".",FALSE,TRUE)</formula>
    </cfRule>
    <cfRule type="expression" dxfId="2088" priority="13676">
      <formula>IF(RIGHT(TEXT(Y812,"0.#"),1)=".",TRUE,FALSE)</formula>
    </cfRule>
  </conditionalFormatting>
  <conditionalFormatting sqref="AU829 AU816 AU803">
    <cfRule type="expression" dxfId="2087" priority="13671">
      <formula>IF(RIGHT(TEXT(AU803,"0.#"),1)=".",FALSE,TRUE)</formula>
    </cfRule>
    <cfRule type="expression" dxfId="2086" priority="13672">
      <formula>IF(RIGHT(TEXT(AU803,"0.#"),1)=".",TRUE,FALSE)</formula>
    </cfRule>
  </conditionalFormatting>
  <conditionalFormatting sqref="AU838 AU825 AU812">
    <cfRule type="expression" dxfId="2085" priority="13669">
      <formula>IF(RIGHT(TEXT(AU812,"0.#"),1)=".",FALSE,TRUE)</formula>
    </cfRule>
    <cfRule type="expression" dxfId="2084" priority="13670">
      <formula>IF(RIGHT(TEXT(AU812,"0.#"),1)=".",TRUE,FALSE)</formula>
    </cfRule>
  </conditionalFormatting>
  <conditionalFormatting sqref="AU830:AU837 AU828 AU817:AU824 AU815 AU804:AU811 AU802">
    <cfRule type="expression" dxfId="2083" priority="13667">
      <formula>IF(RIGHT(TEXT(AU802,"0.#"),1)=".",FALSE,TRUE)</formula>
    </cfRule>
    <cfRule type="expression" dxfId="2082" priority="13668">
      <formula>IF(RIGHT(TEXT(AU802,"0.#"),1)=".",TRUE,FALSE)</formula>
    </cfRule>
  </conditionalFormatting>
  <conditionalFormatting sqref="AM87">
    <cfRule type="expression" dxfId="2081" priority="13321">
      <formula>IF(RIGHT(TEXT(AM87,"0.#"),1)=".",FALSE,TRUE)</formula>
    </cfRule>
    <cfRule type="expression" dxfId="2080" priority="13322">
      <formula>IF(RIGHT(TEXT(AM87,"0.#"),1)=".",TRUE,FALSE)</formula>
    </cfRule>
  </conditionalFormatting>
  <conditionalFormatting sqref="AE55">
    <cfRule type="expression" dxfId="2079" priority="13389">
      <formula>IF(RIGHT(TEXT(AE55,"0.#"),1)=".",FALSE,TRUE)</formula>
    </cfRule>
    <cfRule type="expression" dxfId="2078" priority="13390">
      <formula>IF(RIGHT(TEXT(AE55,"0.#"),1)=".",TRUE,FALSE)</formula>
    </cfRule>
  </conditionalFormatting>
  <conditionalFormatting sqref="AI55">
    <cfRule type="expression" dxfId="2077" priority="13387">
      <formula>IF(RIGHT(TEXT(AI55,"0.#"),1)=".",FALSE,TRUE)</formula>
    </cfRule>
    <cfRule type="expression" dxfId="2076" priority="13388">
      <formula>IF(RIGHT(TEXT(AI55,"0.#"),1)=".",TRUE,FALSE)</formula>
    </cfRule>
  </conditionalFormatting>
  <conditionalFormatting sqref="AM34">
    <cfRule type="expression" dxfId="2075" priority="13467">
      <formula>IF(RIGHT(TEXT(AM34,"0.#"),1)=".",FALSE,TRUE)</formula>
    </cfRule>
    <cfRule type="expression" dxfId="2074" priority="13468">
      <formula>IF(RIGHT(TEXT(AM34,"0.#"),1)=".",TRUE,FALSE)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6:AO846">
    <cfRule type="expression" dxfId="1699" priority="2831">
      <formula>IF(AND(AL846&gt;=0, RIGHT(TEXT(AL846,"0.#"),1)&lt;&gt;"."),TRUE,FALSE)</formula>
    </cfRule>
    <cfRule type="expression" dxfId="1698" priority="2832">
      <formula>IF(AND(AL846&gt;=0, RIGHT(TEXT(AL846,"0.#"),1)="."),TRUE,FALSE)</formula>
    </cfRule>
    <cfRule type="expression" dxfId="1697" priority="2833">
      <formula>IF(AND(AL846&lt;0, RIGHT(TEXT(AL846,"0.#"),1)&lt;&gt;"."),TRUE,FALSE)</formula>
    </cfRule>
    <cfRule type="expression" dxfId="1696" priority="2834">
      <formula>IF(AND(AL846&lt;0, RIGHT(TEXT(AL846,"0.#"),1)="."),TRUE,FALSE)</formula>
    </cfRule>
  </conditionalFormatting>
  <conditionalFormatting sqref="Y846">
    <cfRule type="expression" dxfId="1695" priority="2829">
      <formula>IF(RIGHT(TEXT(Y846,"0.#"),1)=".",FALSE,TRUE)</formula>
    </cfRule>
    <cfRule type="expression" dxfId="1694" priority="2830">
      <formula>IF(RIGHT(TEXT(Y846,"0.#"),1)=".",TRUE,FALSE)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9">
    <cfRule type="expression" dxfId="1375" priority="2083">
      <formula>IF(RIGHT(TEXT(Y879,"0.#"),1)=".",FALSE,TRUE)</formula>
    </cfRule>
    <cfRule type="expression" dxfId="1374" priority="2084">
      <formula>IF(RIGHT(TEXT(Y879,"0.#"),1)=".",TRUE,FALSE)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9:AO879">
    <cfRule type="expression" dxfId="1275" priority="2085">
      <formula>IF(AND(AL879&gt;=0, RIGHT(TEXT(AL879,"0.#"),1)&lt;&gt;"."),TRUE,FALSE)</formula>
    </cfRule>
    <cfRule type="expression" dxfId="1274" priority="2086">
      <formula>IF(AND(AL879&gt;=0, RIGHT(TEXT(AL879,"0.#"),1)="."),TRUE,FALSE)</formula>
    </cfRule>
    <cfRule type="expression" dxfId="1273" priority="2087">
      <formula>IF(AND(AL879&lt;0, RIGHT(TEXT(AL879,"0.#"),1)&lt;&gt;"."),TRUE,FALSE)</formula>
    </cfRule>
    <cfRule type="expression" dxfId="1272" priority="2088">
      <formula>IF(AND(AL879&lt;0, RIGHT(TEXT(AL879,"0.#"),1)="."),TRUE,FALSE)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 Y789">
    <cfRule type="expression" dxfId="17" priority="17">
      <formula>IF(RIGHT(TEXT(Y789,"0.#"),1)=".",FALSE,TRUE)</formula>
    </cfRule>
    <cfRule type="expression" dxfId="16" priority="18">
      <formula>IF(RIGHT(TEXT(Y789,"0.#"),1)=".",TRUE,FALSE)</formula>
    </cfRule>
  </conditionalFormatting>
  <conditionalFormatting sqref="AU790">
    <cfRule type="expression" dxfId="15" priority="15">
      <formula>IF(RIGHT(TEXT(AU790,"0.#"),1)=".",FALSE,TRUE)</formula>
    </cfRule>
    <cfRule type="expression" dxfId="14" priority="16">
      <formula>IF(RIGHT(TEXT(AU790,"0.#"),1)=".",TRUE,FALSE)</formula>
    </cfRule>
  </conditionalFormatting>
  <conditionalFormatting sqref="AU791 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878:AO878">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660</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t="s">
        <v>660</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男女共同参画</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基準局総務課予算</cp:lastModifiedBy>
  <cp:lastPrinted>2021-06-05T18:05:53Z</cp:lastPrinted>
  <dcterms:created xsi:type="dcterms:W3CDTF">2012-03-13T00:50:25Z</dcterms:created>
  <dcterms:modified xsi:type="dcterms:W3CDTF">2021-08-19T03:46:13Z</dcterms:modified>
</cp:coreProperties>
</file>