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<sst xmlns="http://schemas.openxmlformats.org/spreadsheetml/2006/main" count="2369" uniqueCount="718">
  <si>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</si>
  <si>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</si>
  <si>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</si>
  <si>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</si>
  <si>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</si>
  <si>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</si>
  <si>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</si>
  <si>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</si>
  <si>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</si>
  <si>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</si>
  <si>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</si>
  <si>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</si>
  <si>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</si>
  <si>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</si>
  <si>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</si>
  <si>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</si>
  <si>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</si>
  <si>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</si>
  <si>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</si>
  <si>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</si>
  <si>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</si>
  <si>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</si>
  <si>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</si>
  <si>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</si>
  <si>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</si>
  <si>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</si>
  <si>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</si>
  <si>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</si>
  <si>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</si>
  <si>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</si>
  <si>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</si>
  <si>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</si>
  <si>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</si>
  <si>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</si>
  <si>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</si>
  <si>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</si>
  <si>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</si>
  <si>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</si>
  <si>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</si>
  <si>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</si>
  <si>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</si>
  <si>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</si>
  <si>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</si>
  <si>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</si>
  <si>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</si>
  <si>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</si>
  <si>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</si>
  <si>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</si>
  <si>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</si>
  <si>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</si>
  <si>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</si>
  <si>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</si>
  <si>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</si>
  <si>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</si>
  <si>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</si>
  <si>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</si>
  <si>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</si>
  <si>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</si>
  <si>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</si>
  <si>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</si>
  <si>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</si>
  <si>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</si>
  <si>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</si>
  <si>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</si>
  <si>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</si>
  <si>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</si>
  <si>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</si>
  <si>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</si>
  <si>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</si>
  <si>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</si>
  <si>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</si>
  <si>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</si>
  <si>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</si>
  <si>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</si>
  <si>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</si>
  <si>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</si>
  <si>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</si>
  <si>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</si>
  <si>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</si>
  <si>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</si>
  <si>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</si>
  <si>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</si>
  <si>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</si>
  <si>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</si>
  <si>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</si>
  <si>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</si>
  <si>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</si>
  <si>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</si>
  <si>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</si>
  <si>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</si>
  <si>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</si>
  <si>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</si>
  <si>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</si>
  <si>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</si>
  <si>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</si>
  <si>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</si>
  <si>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</si>
  <si>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</si>
  <si>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</si>
  <si>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</si>
  <si>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</si>
  <si>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</si>
  <si>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</si>
  <si>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</si>
  <si>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</si>
  <si>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</si>
  <si>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</si>
  <si>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</si>
  <si>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</si>
  <si>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</si>
  <si>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</si>
  <si>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</si>
  <si>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</si>
  <si>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</si>
  <si>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</si>
  <si>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</si>
  <si>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</si>
  <si>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</si>
  <si>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</si>
  <si>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</si>
  <si>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</si>
  <si>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</si>
  <si>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</si>
  <si>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</si>
  <si>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</si>
  <si>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</si>
  <si>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</si>
  <si>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</si>
  <si>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</si>
  <si>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</si>
  <si>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</si>
  <si>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</si>
  <si>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</si>
  <si>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</si>
  <si>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</si>
  <si>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</si>
  <si>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</si>
  <si>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</si>
  <si>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</si>
  <si>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</si>
  <si>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</si>
  <si>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</si>
  <si>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</si>
  <si>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</si>
  <si>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</si>
  <si>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</si>
  <si>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</si>
  <si>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</si>
  <si>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</si>
  <si>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</si>
  <si>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</si>
  <si>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</si>
  <si>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</si>
  <si>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</si>
  <si>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</si>
  <si>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</si>
  <si>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</si>
  <si>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</si>
  <si>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</si>
  <si>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</si>
  <si>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</si>
  <si>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</si>
  <si>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</si>
  <si>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</si>
  <si>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</si>
  <si>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</si>
  <si>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</si>
  <si>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</si>
  <si>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</si>
  <si>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</si>
  <si>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</si>
  <si>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</si>
  <si>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</si>
  <si>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</si>
  <si>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</si>
  <si>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</si>
  <si>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</si>
  <si>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</si>
  <si>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</si>
  <si>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</si>
  <si>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</si>
  <si>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</si>
  <si>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</si>
  <si>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</si>
  <si>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</si>
  <si>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</si>
  <si>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</si>
  <si>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</si>
  <si>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</si>
  <si>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</si>
  <si>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</si>
  <si>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</si>
  <si>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</si>
  <si>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</si>
  <si>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</si>
  <si>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</si>
  <si>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</si>
  <si>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</si>
  <si>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</si>
  <si>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</si>
  <si>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</si>
  <si>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</si>
  <si>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</si>
  <si>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</si>
  <si>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</si>
  <si>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</si>
  <si>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</si>
  <si>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</si>
  <si>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</si>
  <si>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</si>
  <si>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</si>
  <si>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</si>
  <si>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</si>
  <si>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</si>
  <si>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</si>
  <si>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</si>
  <si>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</si>
  <si>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</si>
  <si>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</si>
  <si>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</si>
  <si>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</si>
  <si>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</si>
  <si>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</si>
  <si>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</si>
  <si>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</si>
  <si>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</si>
  <si>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</si>
  <si>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</si>
  <si>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</si>
  <si>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</si>
  <si>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</si>
  <si>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</si>
  <si>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</si>
  <si>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</si>
  <si>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</si>
  <si>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</si>
  <si>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</si>
  <si>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</si>
  <si>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</si>
  <si>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</si>
  <si>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</si>
  <si>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</si>
  <si>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</si>
  <si>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</si>
  <si>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</si>
  <si>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</si>
  <si>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</si>
  <si>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</si>
  <si>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</si>
  <si>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</si>
  <si>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</si>
  <si>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</si>
  <si>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</si>
  <si>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</si>
  <si>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</si>
  <si>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</si>
  <si>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</si>
  <si>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</si>
  <si>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</si>
  <si>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</si>
  <si>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</si>
  <si>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</si>
  <si>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</si>
  <si>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</si>
  <si>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</si>
  <si>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</si>
  <si>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</si>
  <si>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</si>
  <si>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</si>
  <si>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</si>
  <si>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</si>
  <si>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</si>
  <si>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</si>
  <si>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</si>
  <si>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</si>
  <si>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</si>
  <si>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</si>
  <si>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</si>
  <si>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</si>
  <si>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</si>
  <si>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</si>
  <si>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</si>
  <si>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</si>
  <si>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</si>
  <si>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</si>
  <si>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</si>
  <si>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</si>
  <si>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</si>
  <si>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</si>
  <si>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</si>
  <si>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</si>
  <si>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</si>
  <si>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</si>
  <si>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</si>
  <si>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</si>
  <si>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</si>
  <si>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</si>
  <si>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</si>
  <si>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</si>
  <si>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</si>
  <si>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</si>
  <si>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</si>
  <si>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</si>
  <si>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</si>
  <si>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</si>
  <si>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</si>
  <si>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</si>
  <si>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</si>
  <si>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</si>
  <si>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</si>
  <si>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</si>
  <si>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</si>
  <si>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</si>
  <si>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</si>
  <si>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</si>
  <si>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</si>
  <si>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</si>
  <si>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</si>
  <si>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</si>
  <si>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</si>
  <si>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</si>
  <si>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</si>
  <si>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</si>
  <si>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</si>
  <si>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</si>
  <si>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</si>
  <si>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</si>
  <si>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</si>
  <si>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</si>
  <si>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</si>
  <si>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</si>
  <si>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</si>
  <si>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</si>
  <si>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</si>
  <si>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</si>
  <si>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</si>
  <si>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</si>
  <si>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</si>
  <si>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</si>
  <si>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</si>
  <si>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</si>
  <si>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</si>
  <si>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</si>
  <si>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</si>
  <si>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</si>
  <si>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</si>
  <si>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</si>
  <si>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</si>
  <si>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</si>
  <si>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</si>
  <si>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</si>
  <si>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</si>
  <si>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</si>
  <si>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</si>
  <si>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</si>
  <si>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</si>
  <si>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</si>
  <si>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</si>
  <si>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</si>
  <si>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</si>
  <si>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</si>
  <si>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</si>
  <si>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</si>
  <si>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</si>
  <si>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</si>
  <si>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</si>
  <si>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</si>
  <si>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</si>
  <si>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</si>
  <si>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</si>
  <si>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</si>
  <si>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</si>
  <si>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</si>
  <si>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</si>
  <si>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</si>
  <si>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</si>
  <si>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</si>
  <si>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</si>
  <si>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</si>
  <si>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</si>
  <si>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</si>
  <si>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</si>
  <si>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</si>
  <si>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</si>
  <si>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</si>
  <si>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</si>
  <si>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</si>
  <si>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</si>
  <si>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</si>
  <si>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</si>
  <si>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</si>
  <si>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</si>
  <si>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</si>
  <si>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</si>
  <si>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</si>
  <si>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</si>
  <si>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</si>
  <si>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</si>
  <si>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</si>
  <si>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</si>
  <si>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</si>
  <si>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</si>
  <si>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</si>
  <si>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</si>
  <si>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</si>
  <si>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</si>
  <si>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</si>
  <si>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</si>
  <si>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</si>
  <si>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</si>
  <si>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</si>
  <si>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</si>
  <si>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</si>
  <si>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</si>
  <si>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</si>
  <si>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</si>
  <si>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</si>
  <si>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</si>
  <si>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</si>
  <si>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</si>
  <si>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</si>
  <si>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</si>
  <si>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</si>
  <si>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</si>
  <si>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</si>
  <si>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</si>
  <si>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</si>
  <si>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</si>
  <si>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</si>
  <si>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</si>
  <si>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</si>
  <si>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</si>
  <si>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</si>
  <si>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</si>
  <si>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</si>
  <si>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</si>
  <si>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</si>
  <si>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</si>
  <si>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</si>
  <si>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</si>
  <si>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</si>
  <si>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</si>
  <si>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</si>
  <si>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</si>
  <si>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</si>
  <si>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</si>
  <si>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</si>
  <si>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</si>
  <si>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</si>
  <si>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</si>
  <si>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</si>
  <si>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</si>
  <si>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</si>
  <si>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</si>
  <si>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</si>
  <si>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</si>
  <si>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</si>
  <si>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</si>
  <si>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</si>
  <si>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</si>
  <si>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</si>
  <si>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</si>
  <si>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</si>
  <si>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</si>
  <si>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</si>
  <si>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</si>
  <si>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</si>
  <si>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</si>
  <si>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</si>
  <si>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</si>
  <si>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</si>
  <si>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</si>
  <si>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</si>
  <si>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</si>
  <si>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</si>
  <si>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</si>
  <si>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</si>
  <si>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</si>
  <si>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</si>
  <si>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</si>
  <si>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</si>
  <si>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</si>
  <si>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</si>
  <si>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</si>
  <si>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</si>
  <si>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</si>
  <si>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</si>
  <si>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</si>
  <si>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</si>
  <si>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</si>
  <si>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</si>
  <si>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</si>
  <si>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</si>
  <si>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</si>
  <si>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</si>
  <si>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</si>
  <si>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</si>
  <si>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</si>
  <si>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</si>
  <si>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</si>
  <si>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</si>
  <si>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</si>
  <si>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</si>
  <si>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</si>
  <si>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</si>
  <si>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</si>
  <si>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</si>
  <si>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</si>
  <si>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</si>
  <si>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</si>
  <si>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</si>
  <si>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</si>
  <si>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</si>
  <si>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</si>
  <si>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</si>
  <si>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</si>
  <si>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</si>
  <si>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</si>
  <si>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</si>
  <si>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</si>
  <si>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</si>
  <si>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</si>
  <si>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</si>
  <si>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</si>
  <si>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</si>
  <si>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</si>
  <si>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</si>
  <si>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</si>
  <si>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</si>
  <si>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</si>
  <si>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</si>
  <si>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</si>
  <si>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</si>
  <si>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</si>
  <si>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</si>
  <si>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</si>
  <si>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</si>
  <si>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</si>
  <si>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</si>
  <si>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</si>
  <si>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</si>
  <si>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</si>
  <si>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</si>
  <si>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</si>
  <si>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</si>
  <si>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</si>
  <si>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</si>
  <si>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</si>
  <si>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</si>
  <si>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</si>
  <si>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</si>
  <si>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</si>
  <si>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</si>
  <si>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</si>
  <si>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</si>
  <si>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</si>
  <si>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</si>
  <si>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</si>
  <si>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</si>
  <si>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</si>
  <si>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</si>
  <si>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</si>
  <si>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</si>
  <si>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</si>
  <si>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</si>
  <si>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</si>
  <si>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</si>
  <si>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</si>
  <si>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</si>
  <si>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</si>
  <si>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</si>
  <si>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</si>
  <si>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</si>
  <si>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</si>
  <si>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</si>
  <si>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</si>
  <si>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</si>
  <si>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</si>
  <si>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</si>
  <si>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</si>
  <si>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</si>
  <si>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</si>
  <si>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</si>
  <si>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</si>
  <si>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</si>
  <si>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</si>
  <si>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</si>
  <si>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</si>
  <si>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</si>
  <si>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</si>
  <si>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</si>
  <si>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</si>
  <si>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</si>
  <si>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</si>
  <si>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</si>
  <si>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</si>
  <si>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</si>
  <si>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</si>
  <si>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</si>
  <si>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</si>
  <si>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</si>
  <si>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</si>
  <si>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</si>
  <si>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</si>
  <si>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</si>
  <si>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</si>
  <si>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</si>
  <si>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</si>
  <si>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</si>
  <si>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</si>
  <si>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</si>
  <si>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</si>
  <si>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</si>
  <si>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</si>
  <si>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</si>
  <si>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</si>
  <si>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</si>
  <si>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</si>
  <si>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</si>
  <si>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</si>
  <si>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</si>
  <si>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</si>
  <si>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</si>
  <si>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</si>
  <si>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</si>
  <si>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</si>
  <si>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</si>
  <si>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</si>
  <si>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</si>
  <si>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髙倉　俊二</t>
  </si>
  <si>
    <t>平成２３年度</t>
  </si>
  <si>
    <t>終了予定なし</t>
  </si>
  <si>
    <t>労働衛生課</t>
  </si>
  <si>
    <t>労働安全衛生法第71条第１項
労働者災害補償保険法第29条第１項第３号</t>
  </si>
  <si>
    <t>第13次労働災害防止計画
がん対策推進基本計画（平成30年３月９日）</t>
  </si>
  <si>
    <t>-</t>
  </si>
  <si>
    <t>労働災害防止対策事業
委託費</t>
  </si>
  <si>
    <t>実地指導を行った事業場から有用であった旨の回答を受けた割合を80％以上とする</t>
  </si>
  <si>
    <t>委託事業実績報告書</t>
  </si>
  <si>
    <t>実地指導（集団指導を含む）の１か月当たりの平均実績件数の前年度比割合</t>
  </si>
  <si>
    <t xml:space="preserve">　　X / Y </t>
    <phoneticPr fontId="5"/>
  </si>
  <si>
    <t>15,859,956円
/1,299件</t>
  </si>
  <si>
    <t>23,736,485円
/3,839件</t>
  </si>
  <si>
    <t>40,693,524円
/160件</t>
  </si>
  <si>
    <t>34,845,787円
/150件</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</si>
  <si>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</si>
  <si>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</si>
  <si>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</si>
  <si>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</si>
  <si>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</si>
  <si>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受動喫煙に係る職場内環境測定支援業務</t>
  </si>
  <si>
    <t>受動喫煙防止対策助成金等</t>
  </si>
  <si>
    <t>45</t>
  </si>
  <si>
    <t>891</t>
  </si>
  <si>
    <t>371</t>
  </si>
  <si>
    <t>379</t>
  </si>
  <si>
    <t>386</t>
  </si>
  <si>
    <t>381</t>
  </si>
  <si>
    <t>388</t>
  </si>
  <si>
    <t>0393</t>
  </si>
  <si>
    <t>○</t>
  </si>
  <si>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</si>
  <si>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</si>
  <si>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</si>
  <si>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t>
    <phoneticPr fontId="5"/>
  </si>
  <si>
    <t>-</t>
    <phoneticPr fontId="5"/>
  </si>
  <si>
    <t>職場での受動喫煙防止対策に関する技術的支援の一環として、事業場が建物内全面禁煙や喫煙室設置等の受動喫煙防止対策を行う際の技術的な相談に対して、労働衛生コンサルタント等の専門家が電話又は実地指導等を行うことにより、また、経営者・安全衛生担当者を対象とした受動喫煙防止対策に係る説明会を開催することにより、労働者の健康の保持増進の観点から適切な受動喫煙防止対策が講じられるよう支援を行い、事業場における適切な受動喫煙防止対策の実施を促進することから、測定指標１及び２に寄与すると見込んでいる。</t>
  </si>
  <si>
    <t>１．予防・健康づくりの推進</t>
    <rPh sb="2" eb="4">
      <t>ヨボウ</t>
    </rPh>
    <rPh sb="5" eb="7">
      <t>ケンコウ</t>
    </rPh>
    <rPh sb="11" eb="13">
      <t>スイシン</t>
    </rPh>
    <phoneticPr fontId="5"/>
  </si>
  <si>
    <t>A.一般社団法人 日本労働安全衛生コンサルタント会</t>
    <phoneticPr fontId="5"/>
  </si>
  <si>
    <t>B.公益社団法人 全国労働基準関係団体連合会</t>
    <phoneticPr fontId="5"/>
  </si>
  <si>
    <t>事業費</t>
    <rPh sb="0" eb="3">
      <t>ジギョウヒ</t>
    </rPh>
    <phoneticPr fontId="5"/>
  </si>
  <si>
    <t>管理費</t>
    <rPh sb="0" eb="3">
      <t>カンリヒ</t>
    </rPh>
    <phoneticPr fontId="5"/>
  </si>
  <si>
    <t>消費税</t>
    <rPh sb="0" eb="3">
      <t>ショウヒゼイ</t>
    </rPh>
    <phoneticPr fontId="5"/>
  </si>
  <si>
    <t>一般社団法人 日本労働安全衛生コンサルタント会</t>
    <rPh sb="0" eb="2">
      <t>イッパン</t>
    </rPh>
    <rPh sb="2" eb="4">
      <t>シャダン</t>
    </rPh>
    <rPh sb="4" eb="6">
      <t>ホウジン</t>
    </rPh>
    <phoneticPr fontId="5"/>
  </si>
  <si>
    <t>職場の受動喫煙防止対策に関する専門家による電話相談の受付・対応、実地指導の実施、周知啓発業務等</t>
    <phoneticPr fontId="5"/>
  </si>
  <si>
    <t>一般競争契約
（最低価格）</t>
    <rPh sb="0" eb="2">
      <t>イッパン</t>
    </rPh>
    <rPh sb="2" eb="4">
      <t>キョウソウ</t>
    </rPh>
    <rPh sb="4" eb="6">
      <t>ケイヤク</t>
    </rPh>
    <rPh sb="8" eb="10">
      <t>サイテイ</t>
    </rPh>
    <rPh sb="10" eb="12">
      <t>カカク</t>
    </rPh>
    <phoneticPr fontId="5"/>
  </si>
  <si>
    <t>公益社団法人 全国労働基準関係団体連合会</t>
    <phoneticPr fontId="5"/>
  </si>
  <si>
    <t>関係団体等との合同会合における説明業務のうち、①会場の設定及び運営業務、②会場費等の経理処理業務、③関係資料等の配布業務、④配布したアンケートの回収・集計業務（再委託）</t>
    <rPh sb="80" eb="83">
      <t>サイイタク</t>
    </rPh>
    <phoneticPr fontId="5"/>
  </si>
  <si>
    <t>18,584,454円
/50件</t>
    <rPh sb="10" eb="11">
      <t>エン</t>
    </rPh>
    <rPh sb="15" eb="16">
      <t>ケン</t>
    </rPh>
    <phoneticPr fontId="5"/>
  </si>
  <si>
    <t>11,468,218円
/1,904件</t>
    <rPh sb="10" eb="11">
      <t>エン</t>
    </rPh>
    <rPh sb="18" eb="19">
      <t>ケン</t>
    </rPh>
    <phoneticPr fontId="5"/>
  </si>
  <si>
    <t>5,177,160円/160件</t>
    <rPh sb="9" eb="10">
      <t>エン</t>
    </rPh>
    <rPh sb="14" eb="15">
      <t>ケン</t>
    </rPh>
    <phoneticPr fontId="5"/>
  </si>
  <si>
    <t>受動喫煙による健康への影響が明らかとなっている中、平成30年労働安全衛生調査によると、全面禁煙又は空間分煙による措置がなされている事業場は平成30年の時点で71.8％であり、37.4％の事業場が「職場の受動喫煙防止対策の取り組みに当たり問題がある」と回答していることから、事業場ごとの受動喫煙防止の取組を促進することは、広く国民・社会のニーズがあるものである。</t>
    <phoneticPr fontId="5"/>
  </si>
  <si>
    <t>平成27年６月１日より施行され改正労働安全衛生法において、国が必要な援助に努めることとされているため、国が実施すべき事業である。</t>
    <phoneticPr fontId="5"/>
  </si>
  <si>
    <t>職場で受動喫煙を受けている労働者の割合は平成30年の時点で28.9％であり、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政策目的達成に向けて、優先度の高い事業である。</t>
    <phoneticPr fontId="5"/>
  </si>
  <si>
    <t>有</t>
  </si>
  <si>
    <t>無</t>
  </si>
  <si>
    <t>本事業は労働者の健康を確保する観点から、事業者に対して支援を行うものであり、事業者から徴収した労災保険料から経費を支出しており、受益者との負担関係は妥当である。</t>
    <rPh sb="11" eb="13">
      <t>カクホ</t>
    </rPh>
    <phoneticPr fontId="5"/>
  </si>
  <si>
    <t>電話のみの相談では対応が十分に行えない場合はコストの高い実地指導を行うこととしており、また、説明会についても関係団体との合同会合の活用により、コストを抑えつつ実効性の高いものとしている。</t>
  </si>
  <si>
    <t>関係団体等との合同会合における会場設営や資料配付等、事業の効率的な実施に資する部分のみ再委託している。</t>
  </si>
  <si>
    <t>事業場からの相談や説明会に対応する専門家への謝金及び旅費並びに説明会の会場費等、事業の実施に必要なもののみに限定されている。</t>
    <rPh sb="38" eb="39">
      <t>トウ</t>
    </rPh>
    <phoneticPr fontId="5"/>
  </si>
  <si>
    <t>‐</t>
  </si>
  <si>
    <t>実地指導の専門家は、原則として、各都道府県に在籍する労働衛生コンサルタントを活用することにより、旅費の節減に努める等の工夫をしている。</t>
    <rPh sb="48" eb="50">
      <t>リョヒ</t>
    </rPh>
    <rPh sb="51" eb="53">
      <t>セツゲン</t>
    </rPh>
    <rPh sb="54" eb="55">
      <t>ツト</t>
    </rPh>
    <rPh sb="57" eb="58">
      <t>トウ</t>
    </rPh>
    <phoneticPr fontId="5"/>
  </si>
  <si>
    <t>成果実績は、成果目標を達成しており、見合ったものとなっている。</t>
    <rPh sb="6" eb="8">
      <t>セイカ</t>
    </rPh>
    <rPh sb="11" eb="13">
      <t>タッセイ</t>
    </rPh>
    <rPh sb="18" eb="20">
      <t>ミア</t>
    </rPh>
    <phoneticPr fontId="5"/>
  </si>
  <si>
    <t>本事業における相談対応や説明会により得られた意見や改善すべき点等については、関係者間で共有し、以後の対応に反映するとともに、事業の改善に活用することとしている。</t>
  </si>
  <si>
    <t>本事業は受動喫煙防止対策に係る技術的な内容に対する相談対応や説明会を行うものであり、受動喫煙防止対策のための設備の設置に対する助成等を行う「受動喫煙防止対策助成金等」や事業場の環境把握のための機器の貸出しを行う「受動喫煙防止対策に関する測定機器貸出業務」とは適切に役割分担を行っている。</t>
    <rPh sb="65" eb="66">
      <t>ナド</t>
    </rPh>
    <phoneticPr fontId="5"/>
  </si>
  <si>
    <t>単位当たりコスト ＝ Ｘ ／ Ｙ
Ｘ：本事業の相談窓口に係る委託費
Ｙ：電話相談受付件数＋実地指導件数
※令和３年度は契約額を記載</t>
    <rPh sb="53" eb="55">
      <t>レイワ</t>
    </rPh>
    <rPh sb="56" eb="58">
      <t>ネンド</t>
    </rPh>
    <rPh sb="59" eb="62">
      <t>ケイヤクガク</t>
    </rPh>
    <rPh sb="63" eb="65">
      <t>キサイ</t>
    </rPh>
    <phoneticPr fontId="5"/>
  </si>
  <si>
    <t>単位当たりコスト ＝ Ｘ ／ Ｙ
Ｘ：本事業の説明会に係る委託費
Ｙ：説明会開催件数
※令和３年度は契約額を記載</t>
    <rPh sb="44" eb="46">
      <t>レイワ</t>
    </rPh>
    <rPh sb="47" eb="49">
      <t>ネンド</t>
    </rPh>
    <rPh sb="50" eb="53">
      <t>ケイヤクガク</t>
    </rPh>
    <rPh sb="54" eb="56">
      <t>キサイ</t>
    </rPh>
    <phoneticPr fontId="5"/>
  </si>
  <si>
    <t>-</t>
    <phoneticPr fontId="5"/>
  </si>
  <si>
    <t>改正健康増進法の完全施行後ということも踏まえ、新制度の事業者における対応状況を把握しつつ、成果目標等の達成に向けて、説明会等を通じて、職場における受動喫煙防止対策の実施の必要性、支援事業の内容等についてより一層の周知啓発を行う。また、受動喫煙防止対策への対応が義務化されたことから、事業については、一部縮小し、事業の実績を踏まえ、事業内容等について実効性・効率化の観点から見直しを行っていく。</t>
    <rPh sb="141" eb="143">
      <t>ジギョウ</t>
    </rPh>
    <rPh sb="149" eb="151">
      <t>イチブ</t>
    </rPh>
    <rPh sb="151" eb="153">
      <t>シュクショウ</t>
    </rPh>
    <phoneticPr fontId="5"/>
  </si>
  <si>
    <t>-</t>
    <phoneticPr fontId="5"/>
  </si>
  <si>
    <t>本事業は、一般競争入札（最低価格落札方式）により調達を実施しており、支出先の選定は妥当である。一者応札解消のため、令和３年度調達については、実力のある相談員の確保が困難との回答を応札しなかった業者より得ていることから、実力のある過去の入札説明会参加者に公示後に声かけを実施するとともに、新たな委託業者にも声かけすることとした。</t>
    <rPh sb="34" eb="37">
      <t>シシュツサキ</t>
    </rPh>
    <rPh sb="38" eb="40">
      <t>センテイ</t>
    </rPh>
    <rPh sb="41" eb="43">
      <t>ダトウ</t>
    </rPh>
    <rPh sb="47" eb="49">
      <t>イッシャ</t>
    </rPh>
    <rPh sb="49" eb="51">
      <t>オウサツ</t>
    </rPh>
    <rPh sb="51" eb="53">
      <t>カイショウ</t>
    </rPh>
    <rPh sb="57" eb="59">
      <t>レイワ</t>
    </rPh>
    <rPh sb="60" eb="62">
      <t>ネンド</t>
    </rPh>
    <rPh sb="62" eb="64">
      <t>チョウタツ</t>
    </rPh>
    <rPh sb="109" eb="111">
      <t>ジツリョク</t>
    </rPh>
    <rPh sb="146" eb="148">
      <t>イタク</t>
    </rPh>
    <rPh sb="148" eb="150">
      <t>ギョウシャ</t>
    </rPh>
    <phoneticPr fontId="5"/>
  </si>
  <si>
    <t>-</t>
    <phoneticPr fontId="5"/>
  </si>
  <si>
    <t>職場における受動喫煙防止対策事業</t>
    <phoneticPr fontId="5"/>
  </si>
  <si>
    <t>執行率は良好であり、成果実績は目標を上回り、かつ、活動実績はおおむね見込みどおりであり、受動喫煙環境に係る周知啓発や相談については必要性が高いことから、引き続き本事業を実施する必要がある。</t>
    <rPh sb="0" eb="2">
      <t>シッコウ</t>
    </rPh>
    <rPh sb="2" eb="3">
      <t>リツ</t>
    </rPh>
    <rPh sb="4" eb="6">
      <t>リョウコウ</t>
    </rPh>
    <rPh sb="15" eb="17">
      <t>モクヒョウ</t>
    </rPh>
    <rPh sb="18" eb="20">
      <t>ウワマワ</t>
    </rPh>
    <rPh sb="44" eb="46">
      <t>ジュドウ</t>
    </rPh>
    <rPh sb="46" eb="48">
      <t>キツエン</t>
    </rPh>
    <rPh sb="48" eb="50">
      <t>カンキョウ</t>
    </rPh>
    <rPh sb="51" eb="52">
      <t>カカ</t>
    </rPh>
    <rPh sb="53" eb="55">
      <t>シュウチ</t>
    </rPh>
    <rPh sb="55" eb="57">
      <t>ケイハツ</t>
    </rPh>
    <rPh sb="58" eb="60">
      <t>ソウダン</t>
    </rPh>
    <rPh sb="65" eb="68">
      <t>ヒツヨウセイ</t>
    </rPh>
    <rPh sb="69" eb="70">
      <t>タカ</t>
    </rPh>
    <phoneticPr fontId="5"/>
  </si>
  <si>
    <t>円/件</t>
    <phoneticPr fontId="5"/>
  </si>
  <si>
    <t>15,195,841円/1,380件</t>
    <rPh sb="10" eb="11">
      <t>エン</t>
    </rPh>
    <rPh sb="17" eb="18">
      <t>ケン</t>
    </rPh>
    <phoneticPr fontId="5"/>
  </si>
  <si>
    <t>専門家・事務局の謝金・旅費、事務局の
人件費、印刷・運送費、会場費等</t>
    <rPh sb="23" eb="25">
      <t>インサツ</t>
    </rPh>
    <rPh sb="30" eb="33">
      <t>カイジョウヒ</t>
    </rPh>
    <phoneticPr fontId="5"/>
  </si>
  <si>
    <t>消耗品費、通信費、光熱水道費、賃料、
減価償却費等</t>
    <rPh sb="0" eb="3">
      <t>ショウモウヒン</t>
    </rPh>
    <rPh sb="3" eb="4">
      <t>ヒ</t>
    </rPh>
    <rPh sb="5" eb="7">
      <t>ツウシン</t>
    </rPh>
    <rPh sb="7" eb="8">
      <t>ヒ</t>
    </rPh>
    <rPh sb="15" eb="17">
      <t>チンリョウ</t>
    </rPh>
    <phoneticPr fontId="5"/>
  </si>
  <si>
    <t>実地指導を行った事業場から有用であった旨の回答を受けた割合
（実地指導事業場の「有用であった」旨の回答数／実地指導事業場のアンケート回答数）</t>
    <phoneticPr fontId="5"/>
  </si>
  <si>
    <t>　第13次労働災害防止計画に掲げられた「受動喫煙の健康への有害性に関する理解を図るための啓発や事業者に対する効果的な支援の実施により、事業者及び事業場の実情に応じた禁煙、空間分煙等の受動喫煙防止対策の普及及び促進を図る。」という目標の達成に向けて、喫煙室の設置の方法等の技術的な内容について専門的な見地から相談・助言（実地含む）を行うとともに、受動喫煙防止対策に関する説明会を開催することにより、事業場における職場の受動喫煙防止対策の取組を促進することを目的とする。</t>
    <phoneticPr fontId="5"/>
  </si>
  <si>
    <t>活動実績は、新型コロナウイルス感染拡大防止のため、実地指導を自粛した影響から見込を下回っている。</t>
    <rPh sb="0" eb="2">
      <t>カツドウ</t>
    </rPh>
    <rPh sb="6" eb="8">
      <t>シンガタ</t>
    </rPh>
    <rPh sb="15" eb="17">
      <t>カンセン</t>
    </rPh>
    <rPh sb="17" eb="19">
      <t>カクダイ</t>
    </rPh>
    <rPh sb="19" eb="21">
      <t>ボウシ</t>
    </rPh>
    <rPh sb="25" eb="27">
      <t>ジッチ</t>
    </rPh>
    <rPh sb="27" eb="29">
      <t>シドウ</t>
    </rPh>
    <rPh sb="30" eb="32">
      <t>ジシュク</t>
    </rPh>
    <rPh sb="34" eb="36">
      <t>エイキョウ</t>
    </rPh>
    <rPh sb="38" eb="40">
      <t>ミコミ</t>
    </rPh>
    <rPh sb="41" eb="43">
      <t>シタマワ</t>
    </rPh>
    <phoneticPr fontId="5"/>
  </si>
  <si>
    <t>△</t>
  </si>
  <si>
    <t>-</t>
    <phoneticPr fontId="5"/>
  </si>
  <si>
    <t>一者応札となっている要因及び活動実績が当初見込みを下回った要因を分析し、事業内容の改善を図ること。</t>
    <phoneticPr fontId="5"/>
  </si>
  <si>
    <t>-</t>
    <phoneticPr fontId="5"/>
  </si>
  <si>
    <t>　受動喫煙防止対策を行うにあたり、既存の喫煙室の改善方法等、受動喫煙防止対策を行う上での技術的な内容に関する事業者からの問い合わせについて、電話による無料相談窓口を開設し、労働衛生コンサルタント等の専門家が各事業者の個別の状況に応じた助言を行う。また、電話による対応のみでは不十分と判断される場合は、事業者の希望を確認した上で、実地指導についても無料で実施するほか、事業者団体等から希望がある場合には当該団体の会合等に赴き、集団説明を行う。
　また、主に経営者、人事担当及び安全衛生担当者を対象とした受動喫煙防止対策に関する説明会を開催する。</t>
    <phoneticPr fontId="5"/>
  </si>
  <si>
    <t>執行等改善</t>
  </si>
  <si>
    <t>一者応札の要因と考えられる実力のある相談員の確保について、相談員を多数有している複数の団体あてに声をかける等の対策を行っている。また、活動実績の改善についてはコロナウィルス感染症の流行によって説明会の開催が行えない状況等が生じたことを考慮し、オンライン開催が可能となるように仕様書を改訂した。</t>
    <rPh sb="0" eb="1">
      <t>イッ</t>
    </rPh>
    <rPh sb="1" eb="2">
      <t>シャ</t>
    </rPh>
    <rPh sb="2" eb="4">
      <t>オウサツ</t>
    </rPh>
    <rPh sb="5" eb="7">
      <t>ヨウイン</t>
    </rPh>
    <rPh sb="8" eb="9">
      <t>カンガ</t>
    </rPh>
    <rPh sb="13" eb="15">
      <t>ジツリョク</t>
    </rPh>
    <rPh sb="18" eb="21">
      <t>ソウダンイン</t>
    </rPh>
    <rPh sb="22" eb="24">
      <t>カクホ</t>
    </rPh>
    <rPh sb="29" eb="32">
      <t>ソウダンイン</t>
    </rPh>
    <rPh sb="33" eb="35">
      <t>タスウ</t>
    </rPh>
    <rPh sb="35" eb="36">
      <t>ユウ</t>
    </rPh>
    <rPh sb="40" eb="42">
      <t>フクスウ</t>
    </rPh>
    <rPh sb="43" eb="45">
      <t>ダンタイ</t>
    </rPh>
    <rPh sb="48" eb="49">
      <t>コエ</t>
    </rPh>
    <rPh sb="53" eb="54">
      <t>ナド</t>
    </rPh>
    <rPh sb="55" eb="57">
      <t>タイサク</t>
    </rPh>
    <rPh sb="58" eb="59">
      <t>オコナ</t>
    </rPh>
    <rPh sb="67" eb="69">
      <t>カツドウ</t>
    </rPh>
    <rPh sb="69" eb="71">
      <t>ジッセキ</t>
    </rPh>
    <rPh sb="72" eb="74">
      <t>カイゼン</t>
    </rPh>
    <rPh sb="86" eb="89">
      <t>カンセンショウ</t>
    </rPh>
    <rPh sb="90" eb="92">
      <t>リュウコウ</t>
    </rPh>
    <rPh sb="96" eb="99">
      <t>セツメイカイ</t>
    </rPh>
    <rPh sb="100" eb="102">
      <t>カイサイ</t>
    </rPh>
    <rPh sb="103" eb="104">
      <t>オコナ</t>
    </rPh>
    <rPh sb="107" eb="109">
      <t>ジョウキョウ</t>
    </rPh>
    <rPh sb="109" eb="110">
      <t>トウ</t>
    </rPh>
    <rPh sb="111" eb="112">
      <t>ショウ</t>
    </rPh>
    <rPh sb="117" eb="119">
      <t>コウリョ</t>
    </rPh>
    <rPh sb="126" eb="128">
      <t>カイサイ</t>
    </rPh>
    <rPh sb="129" eb="131">
      <t>カノウ</t>
    </rPh>
    <rPh sb="137" eb="140">
      <t>シヨウショ</t>
    </rPh>
    <rPh sb="141" eb="143">
      <t>カイテイ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</si>
</sst>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40824</xdr:colOff>
      <xdr:row>748</xdr:row>
      <xdr:rowOff>40832</xdr:rowOff>
    </xdr:from>
    <xdr:to>
      <xdr:col>36</xdr:col>
      <xdr:colOff>59874</xdr:colOff>
      <xdr:row>749</xdr:row>
      <xdr:rowOff>236374</xdr:rowOff>
    </xdr:to>
    <xdr:sp macro="" textlink="">
      <xdr:nvSpPr>
        <xdr:cNvPr id="7" name="正方形/長方形 6"/>
        <xdr:cNvSpPr/>
      </xdr:nvSpPr>
      <xdr:spPr>
        <a:xfrm>
          <a:off x="4441374" y="46780007"/>
          <a:ext cx="2819400" cy="547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（５３百万円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22</xdr:col>
      <xdr:colOff>63235</xdr:colOff>
      <xdr:row>749</xdr:row>
      <xdr:rowOff>349793</xdr:rowOff>
    </xdr:from>
    <xdr:to>
      <xdr:col>35</xdr:col>
      <xdr:colOff>161660</xdr:colOff>
      <xdr:row>751</xdr:row>
      <xdr:rowOff>140689</xdr:rowOff>
    </xdr:to>
    <xdr:sp macro="" textlink="">
      <xdr:nvSpPr>
        <xdr:cNvPr id="8" name="大かっこ 7"/>
        <xdr:cNvSpPr/>
      </xdr:nvSpPr>
      <xdr:spPr>
        <a:xfrm>
          <a:off x="4463785" y="47441393"/>
          <a:ext cx="2698750" cy="495746"/>
        </a:xfrm>
        <a:prstGeom prst="bracketPair">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事業管理、受託者への指導</a:t>
          </a:r>
        </a:p>
      </xdr:txBody>
    </xdr:sp>
    <xdr:clientData/>
  </xdr:twoCellAnchor>
  <xdr:twoCellAnchor>
    <xdr:from>
      <xdr:col>29</xdr:col>
      <xdr:colOff>18412</xdr:colOff>
      <xdr:row>751</xdr:row>
      <xdr:rowOff>231333</xdr:rowOff>
    </xdr:from>
    <xdr:to>
      <xdr:col>29</xdr:col>
      <xdr:colOff>18412</xdr:colOff>
      <xdr:row>753</xdr:row>
      <xdr:rowOff>9704</xdr:rowOff>
    </xdr:to>
    <xdr:cxnSp macro="">
      <xdr:nvCxnSpPr>
        <xdr:cNvPr id="9" name="直線矢印コネクタ 8"/>
        <xdr:cNvCxnSpPr/>
      </xdr:nvCxnSpPr>
      <xdr:spPr>
        <a:xfrm>
          <a:off x="5819137" y="48027783"/>
          <a:ext cx="0" cy="483221"/>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40824</xdr:colOff>
      <xdr:row>752</xdr:row>
      <xdr:rowOff>300488</xdr:rowOff>
    </xdr:from>
    <xdr:ext cx="1877437" cy="275717"/>
    <xdr:sp macro="" textlink="">
      <xdr:nvSpPr>
        <xdr:cNvPr id="10" name="テキスト ボックス 9"/>
        <xdr:cNvSpPr txBox="1"/>
      </xdr:nvSpPr>
      <xdr:spPr>
        <a:xfrm>
          <a:off x="4841424" y="48449363"/>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19</xdr:col>
      <xdr:colOff>40824</xdr:colOff>
      <xdr:row>753</xdr:row>
      <xdr:rowOff>231331</xdr:rowOff>
    </xdr:from>
    <xdr:to>
      <xdr:col>39</xdr:col>
      <xdr:colOff>50348</xdr:colOff>
      <xdr:row>755</xdr:row>
      <xdr:rowOff>130193</xdr:rowOff>
    </xdr:to>
    <xdr:sp macro="" textlink="">
      <xdr:nvSpPr>
        <xdr:cNvPr id="11" name="正方形/長方形 10"/>
        <xdr:cNvSpPr/>
      </xdr:nvSpPr>
      <xdr:spPr>
        <a:xfrm>
          <a:off x="3841299" y="4873263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一般社団法人 日本労働安全衛生コンサルタント会</a:t>
          </a:r>
          <a:r>
            <a:rPr kumimoji="1" lang="en-US" altLang="ja-JP" sz="1100">
              <a:solidFill>
                <a:sysClr val="windowText" lastClr="000000"/>
              </a:solidFill>
              <a:latin typeface="+mn-ea"/>
              <a:ea typeface="+mn-ea"/>
            </a:rPr>
            <a:t/>
          </a:r>
          <a:br>
            <a:rPr kumimoji="1" lang="en-US" altLang="ja-JP" sz="1100">
              <a:solidFill>
                <a:sysClr val="windowText" lastClr="000000"/>
              </a:solidFill>
              <a:latin typeface="+mn-ea"/>
              <a:ea typeface="+mn-ea"/>
            </a:rPr>
          </a:br>
          <a:r>
            <a:rPr kumimoji="1" lang="ja-JP" altLang="en-US" sz="1100">
              <a:solidFill>
                <a:sysClr val="windowText" lastClr="000000"/>
              </a:solidFill>
              <a:latin typeface="+mn-ea"/>
              <a:ea typeface="+mn-ea"/>
            </a:rPr>
            <a:t>（５３百万円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96853</xdr:colOff>
      <xdr:row>755</xdr:row>
      <xdr:rowOff>186509</xdr:rowOff>
    </xdr:from>
    <xdr:to>
      <xdr:col>37</xdr:col>
      <xdr:colOff>96853</xdr:colOff>
      <xdr:row>757</xdr:row>
      <xdr:rowOff>225168</xdr:rowOff>
    </xdr:to>
    <xdr:sp macro="" textlink="">
      <xdr:nvSpPr>
        <xdr:cNvPr id="12" name="大かっこ 11"/>
        <xdr:cNvSpPr/>
      </xdr:nvSpPr>
      <xdr:spPr>
        <a:xfrm>
          <a:off x="4097353" y="49392659"/>
          <a:ext cx="3400425" cy="74350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職場の受動喫煙防止対策に関する専門家による電話相談の受付・対応及び実地指導の実施並びに説明会の開催</a:t>
          </a:r>
        </a:p>
      </xdr:txBody>
    </xdr:sp>
    <xdr:clientData/>
  </xdr:twoCellAnchor>
  <xdr:twoCellAnchor>
    <xdr:from>
      <xdr:col>28</xdr:col>
      <xdr:colOff>175294</xdr:colOff>
      <xdr:row>757</xdr:row>
      <xdr:rowOff>154492</xdr:rowOff>
    </xdr:from>
    <xdr:to>
      <xdr:col>28</xdr:col>
      <xdr:colOff>175294</xdr:colOff>
      <xdr:row>758</xdr:row>
      <xdr:rowOff>286649</xdr:rowOff>
    </xdr:to>
    <xdr:cxnSp macro="">
      <xdr:nvCxnSpPr>
        <xdr:cNvPr id="13" name="直線矢印コネクタ 12"/>
        <xdr:cNvCxnSpPr/>
      </xdr:nvCxnSpPr>
      <xdr:spPr>
        <a:xfrm>
          <a:off x="5775994" y="50065492"/>
          <a:ext cx="0" cy="4845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200107</xdr:colOff>
      <xdr:row>758</xdr:row>
      <xdr:rowOff>261747</xdr:rowOff>
    </xdr:from>
    <xdr:ext cx="748923" cy="275717"/>
    <xdr:sp macro="" textlink="">
      <xdr:nvSpPr>
        <xdr:cNvPr id="14" name="テキスト ボックス 13"/>
        <xdr:cNvSpPr txBox="1"/>
      </xdr:nvSpPr>
      <xdr:spPr>
        <a:xfrm>
          <a:off x="5400757" y="50525172"/>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再委託</a:t>
          </a:r>
          <a:r>
            <a:rPr kumimoji="1" lang="en-US" altLang="ja-JP" sz="1100"/>
            <a:t>】</a:t>
          </a:r>
          <a:endParaRPr kumimoji="1" lang="ja-JP" altLang="en-US" sz="1100"/>
        </a:p>
      </xdr:txBody>
    </xdr:sp>
    <xdr:clientData/>
  </xdr:oneCellAnchor>
  <xdr:twoCellAnchor>
    <xdr:from>
      <xdr:col>19</xdr:col>
      <xdr:colOff>40823</xdr:colOff>
      <xdr:row>759</xdr:row>
      <xdr:rowOff>154491</xdr:rowOff>
    </xdr:from>
    <xdr:to>
      <xdr:col>39</xdr:col>
      <xdr:colOff>50347</xdr:colOff>
      <xdr:row>761</xdr:row>
      <xdr:rowOff>53353</xdr:rowOff>
    </xdr:to>
    <xdr:sp macro="" textlink="">
      <xdr:nvSpPr>
        <xdr:cNvPr id="15" name="正方形/長方形 14"/>
        <xdr:cNvSpPr/>
      </xdr:nvSpPr>
      <xdr:spPr>
        <a:xfrm>
          <a:off x="3841298" y="50770341"/>
          <a:ext cx="4010024" cy="60371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公益社団法人 全国労働基準関係団体連合会</a:t>
          </a:r>
          <a:endParaRPr kumimoji="1" lang="en-US" altLang="ja-JP" sz="1100">
            <a:solidFill>
              <a:schemeClr val="tx1"/>
            </a:solidFill>
            <a:latin typeface="+mn-ea"/>
            <a:ea typeface="+mn-ea"/>
          </a:endParaRPr>
        </a:p>
        <a:p>
          <a:pPr algn="ctr"/>
          <a:r>
            <a:rPr kumimoji="1" lang="ja-JP" altLang="en-US" sz="1100">
              <a:solidFill>
                <a:sysClr val="windowText" lastClr="000000"/>
              </a:solidFill>
              <a:latin typeface="+mn-ea"/>
              <a:ea typeface="+mn-ea"/>
            </a:rPr>
            <a:t>（７．５百万円</a:t>
          </a:r>
          <a:r>
            <a:rPr kumimoji="1" lang="ja-JP" altLang="en-US" sz="1100">
              <a:solidFill>
                <a:sysClr val="windowText" lastClr="000000"/>
              </a:solidFill>
            </a:rPr>
            <a:t>）</a:t>
          </a:r>
          <a:endParaRPr kumimoji="1" lang="en-US" altLang="ja-JP" sz="1100">
            <a:solidFill>
              <a:sysClr val="windowText" lastClr="000000"/>
            </a:solidFill>
          </a:endParaRPr>
        </a:p>
      </xdr:txBody>
    </xdr:sp>
    <xdr:clientData/>
  </xdr:twoCellAnchor>
  <xdr:twoCellAnchor>
    <xdr:from>
      <xdr:col>20</xdr:col>
      <xdr:colOff>119265</xdr:colOff>
      <xdr:row>761</xdr:row>
      <xdr:rowOff>120875</xdr:rowOff>
    </xdr:from>
    <xdr:to>
      <xdr:col>37</xdr:col>
      <xdr:colOff>119265</xdr:colOff>
      <xdr:row>764</xdr:row>
      <xdr:rowOff>190500</xdr:rowOff>
    </xdr:to>
    <xdr:sp macro="" textlink="">
      <xdr:nvSpPr>
        <xdr:cNvPr id="16" name="大かっこ 15"/>
        <xdr:cNvSpPr/>
      </xdr:nvSpPr>
      <xdr:spPr>
        <a:xfrm>
          <a:off x="4119765" y="51441575"/>
          <a:ext cx="3400425" cy="119357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関係団体等との合同会合における説明業務のうち、①会場の設定及び運営業務、②会場費等の経理処理業務、③関係資料等の配布業務、④配布したアンケートの回収・集計業務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661</v>
      </c>
      <c r="AK2" s="191"/>
      <c r="AL2" s="191"/>
      <c r="AM2" s="191"/>
      <c r="AN2" s="83" t="s">
        <v>323</v>
      </c>
      <c r="AO2" s="191">
        <v>20</v>
      </c>
      <c r="AP2" s="191"/>
      <c r="AQ2" s="191"/>
      <c r="AR2" s="84" t="s">
        <v>626</v>
      </c>
      <c r="AS2" s="192">
        <v>474</v>
      </c>
      <c r="AT2" s="192"/>
      <c r="AU2" s="192"/>
      <c r="AV2" s="83" t="str">
        <f>IF(AW2="","","-")</f>
        <v/>
      </c>
      <c r="AW2" s="379"/>
      <c r="AX2" s="379"/>
    </row>
    <row r="3" spans="1:50" ht="21" customHeight="1" thickBot="1" x14ac:dyDescent="0.2">
      <c r="A3" s="508" t="s">
        <v>619</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627</v>
      </c>
      <c r="AK3" s="510"/>
      <c r="AL3" s="510"/>
      <c r="AM3" s="510"/>
      <c r="AN3" s="510"/>
      <c r="AO3" s="510"/>
      <c r="AP3" s="510"/>
      <c r="AQ3" s="510"/>
      <c r="AR3" s="510"/>
      <c r="AS3" s="510"/>
      <c r="AT3" s="510"/>
      <c r="AU3" s="510"/>
      <c r="AV3" s="510"/>
      <c r="AW3" s="510"/>
      <c r="AX3" s="24" t="s">
        <v>64</v>
      </c>
    </row>
    <row r="4" spans="1:50" ht="24.75" customHeight="1" x14ac:dyDescent="0.15">
      <c r="A4" s="713" t="s">
        <v>25</v>
      </c>
      <c r="B4" s="714"/>
      <c r="C4" s="714"/>
      <c r="D4" s="714"/>
      <c r="E4" s="714"/>
      <c r="F4" s="714"/>
      <c r="G4" s="689" t="s">
        <v>702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3" t="s">
        <v>630</v>
      </c>
      <c r="H5" s="544"/>
      <c r="I5" s="544"/>
      <c r="J5" s="544"/>
      <c r="K5" s="544"/>
      <c r="L5" s="544"/>
      <c r="M5" s="545" t="s">
        <v>65</v>
      </c>
      <c r="N5" s="546"/>
      <c r="O5" s="546"/>
      <c r="P5" s="546"/>
      <c r="Q5" s="546"/>
      <c r="R5" s="547"/>
      <c r="S5" s="548" t="s">
        <v>631</v>
      </c>
      <c r="T5" s="544"/>
      <c r="U5" s="544"/>
      <c r="V5" s="544"/>
      <c r="W5" s="544"/>
      <c r="X5" s="549"/>
      <c r="Y5" s="705" t="s">
        <v>3</v>
      </c>
      <c r="Z5" s="706"/>
      <c r="AA5" s="706"/>
      <c r="AB5" s="706"/>
      <c r="AC5" s="706"/>
      <c r="AD5" s="707"/>
      <c r="AE5" s="708" t="s">
        <v>632</v>
      </c>
      <c r="AF5" s="708"/>
      <c r="AG5" s="708"/>
      <c r="AH5" s="708"/>
      <c r="AI5" s="708"/>
      <c r="AJ5" s="708"/>
      <c r="AK5" s="708"/>
      <c r="AL5" s="708"/>
      <c r="AM5" s="708"/>
      <c r="AN5" s="708"/>
      <c r="AO5" s="708"/>
      <c r="AP5" s="709"/>
      <c r="AQ5" s="710" t="s">
        <v>629</v>
      </c>
      <c r="AR5" s="711"/>
      <c r="AS5" s="711"/>
      <c r="AT5" s="711"/>
      <c r="AU5" s="711"/>
      <c r="AV5" s="711"/>
      <c r="AW5" s="711"/>
      <c r="AX5" s="712"/>
    </row>
    <row r="6" spans="1:50" ht="39" customHeight="1" x14ac:dyDescent="0.15">
      <c r="A6" s="715" t="s">
        <v>4</v>
      </c>
      <c r="B6" s="716"/>
      <c r="C6" s="716"/>
      <c r="D6" s="716"/>
      <c r="E6" s="716"/>
      <c r="F6" s="716"/>
      <c r="G6" s="864" t="str">
        <f>入力規則等!F39</f>
        <v>労働保険特別会計労災勘定</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633</v>
      </c>
      <c r="H7" s="817"/>
      <c r="I7" s="817"/>
      <c r="J7" s="817"/>
      <c r="K7" s="817"/>
      <c r="L7" s="817"/>
      <c r="M7" s="817"/>
      <c r="N7" s="817"/>
      <c r="O7" s="817"/>
      <c r="P7" s="817"/>
      <c r="Q7" s="817"/>
      <c r="R7" s="817"/>
      <c r="S7" s="817"/>
      <c r="T7" s="817"/>
      <c r="U7" s="817"/>
      <c r="V7" s="817"/>
      <c r="W7" s="817"/>
      <c r="X7" s="818"/>
      <c r="Y7" s="377" t="s">
        <v>306</v>
      </c>
      <c r="Z7" s="281"/>
      <c r="AA7" s="281"/>
      <c r="AB7" s="281"/>
      <c r="AC7" s="281"/>
      <c r="AD7" s="378"/>
      <c r="AE7" s="364" t="s">
        <v>634</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3" t="s">
        <v>208</v>
      </c>
      <c r="B8" s="814"/>
      <c r="C8" s="814"/>
      <c r="D8" s="814"/>
      <c r="E8" s="814"/>
      <c r="F8" s="815"/>
      <c r="G8" s="203" t="str">
        <f>入力規則等!A27</f>
        <v>男女共同参画</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8" t="str">
        <f>入力規則等!K13</f>
        <v>社会保障</v>
      </c>
      <c r="AF8" s="204"/>
      <c r="AG8" s="204"/>
      <c r="AH8" s="204"/>
      <c r="AI8" s="204"/>
      <c r="AJ8" s="204"/>
      <c r="AK8" s="204"/>
      <c r="AL8" s="204"/>
      <c r="AM8" s="204"/>
      <c r="AN8" s="204"/>
      <c r="AO8" s="204"/>
      <c r="AP8" s="204"/>
      <c r="AQ8" s="204"/>
      <c r="AR8" s="204"/>
      <c r="AS8" s="204"/>
      <c r="AT8" s="204"/>
      <c r="AU8" s="204"/>
      <c r="AV8" s="204"/>
      <c r="AW8" s="204"/>
      <c r="AX8" s="729"/>
    </row>
    <row r="9" spans="1:50" ht="58.5" customHeight="1" x14ac:dyDescent="0.15">
      <c r="A9" s="108" t="s">
        <v>23</v>
      </c>
      <c r="B9" s="109"/>
      <c r="C9" s="109"/>
      <c r="D9" s="109"/>
      <c r="E9" s="109"/>
      <c r="F9" s="109"/>
      <c r="G9" s="557" t="s">
        <v>709</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8.25" customHeight="1" x14ac:dyDescent="0.15">
      <c r="A10" s="730" t="s">
        <v>29</v>
      </c>
      <c r="B10" s="731"/>
      <c r="C10" s="731"/>
      <c r="D10" s="731"/>
      <c r="E10" s="731"/>
      <c r="F10" s="731"/>
      <c r="G10" s="663" t="s">
        <v>715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2" t="s">
        <v>24</v>
      </c>
      <c r="B12" s="103"/>
      <c r="C12" s="103"/>
      <c r="D12" s="103"/>
      <c r="E12" s="103"/>
      <c r="F12" s="104"/>
      <c r="G12" s="669"/>
      <c r="H12" s="670"/>
      <c r="I12" s="670"/>
      <c r="J12" s="670"/>
      <c r="K12" s="670"/>
      <c r="L12" s="670"/>
      <c r="M12" s="670"/>
      <c r="N12" s="670"/>
      <c r="O12" s="670"/>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32"/>
    </row>
    <row r="13" spans="1:50" ht="21" customHeight="1" x14ac:dyDescent="0.15">
      <c r="A13" s="105"/>
      <c r="B13" s="106"/>
      <c r="C13" s="106"/>
      <c r="D13" s="106"/>
      <c r="E13" s="106"/>
      <c r="F13" s="107"/>
      <c r="G13" s="733" t="s">
        <v>6</v>
      </c>
      <c r="H13" s="734"/>
      <c r="I13" s="626" t="s">
        <v>7</v>
      </c>
      <c r="J13" s="627"/>
      <c r="K13" s="627"/>
      <c r="L13" s="627"/>
      <c r="M13" s="627"/>
      <c r="N13" s="627"/>
      <c r="O13" s="628"/>
      <c r="P13" s="148">
        <v>120</v>
      </c>
      <c r="Q13" s="149"/>
      <c r="R13" s="149"/>
      <c r="S13" s="149"/>
      <c r="T13" s="149"/>
      <c r="U13" s="149"/>
      <c r="V13" s="150"/>
      <c r="W13" s="148">
        <v>101</v>
      </c>
      <c r="X13" s="149"/>
      <c r="Y13" s="149"/>
      <c r="Z13" s="149"/>
      <c r="AA13" s="149"/>
      <c r="AB13" s="149"/>
      <c r="AC13" s="150"/>
      <c r="AD13" s="148">
        <v>57</v>
      </c>
      <c r="AE13" s="149"/>
      <c r="AF13" s="149"/>
      <c r="AG13" s="149"/>
      <c r="AH13" s="149"/>
      <c r="AI13" s="149"/>
      <c r="AJ13" s="150"/>
      <c r="AK13" s="148">
        <v>48</v>
      </c>
      <c r="AL13" s="149"/>
      <c r="AM13" s="149"/>
      <c r="AN13" s="149"/>
      <c r="AO13" s="149"/>
      <c r="AP13" s="149"/>
      <c r="AQ13" s="150"/>
      <c r="AR13" s="145">
        <v>48</v>
      </c>
      <c r="AS13" s="146"/>
      <c r="AT13" s="146"/>
      <c r="AU13" s="146"/>
      <c r="AV13" s="146"/>
      <c r="AW13" s="146"/>
      <c r="AX13" s="376"/>
    </row>
    <row r="14" spans="1:50" ht="21" customHeight="1" x14ac:dyDescent="0.15">
      <c r="A14" s="105"/>
      <c r="B14" s="106"/>
      <c r="C14" s="106"/>
      <c r="D14" s="106"/>
      <c r="E14" s="106"/>
      <c r="F14" s="107"/>
      <c r="G14" s="735"/>
      <c r="H14" s="736"/>
      <c r="I14" s="560" t="s">
        <v>8</v>
      </c>
      <c r="J14" s="617"/>
      <c r="K14" s="617"/>
      <c r="L14" s="617"/>
      <c r="M14" s="617"/>
      <c r="N14" s="617"/>
      <c r="O14" s="618"/>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665</v>
      </c>
      <c r="AL14" s="149"/>
      <c r="AM14" s="149"/>
      <c r="AN14" s="149"/>
      <c r="AO14" s="149"/>
      <c r="AP14" s="149"/>
      <c r="AQ14" s="150"/>
      <c r="AR14" s="653"/>
      <c r="AS14" s="653"/>
      <c r="AT14" s="653"/>
      <c r="AU14" s="653"/>
      <c r="AV14" s="653"/>
      <c r="AW14" s="653"/>
      <c r="AX14" s="654"/>
    </row>
    <row r="15" spans="1:50" ht="21" customHeight="1" x14ac:dyDescent="0.15">
      <c r="A15" s="105"/>
      <c r="B15" s="106"/>
      <c r="C15" s="106"/>
      <c r="D15" s="106"/>
      <c r="E15" s="106"/>
      <c r="F15" s="107"/>
      <c r="G15" s="735"/>
      <c r="H15" s="736"/>
      <c r="I15" s="560" t="s">
        <v>50</v>
      </c>
      <c r="J15" s="561"/>
      <c r="K15" s="561"/>
      <c r="L15" s="561"/>
      <c r="M15" s="561"/>
      <c r="N15" s="561"/>
      <c r="O15" s="562"/>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664</v>
      </c>
      <c r="AL15" s="149"/>
      <c r="AM15" s="149"/>
      <c r="AN15" s="149"/>
      <c r="AO15" s="149"/>
      <c r="AP15" s="149"/>
      <c r="AQ15" s="150"/>
      <c r="AR15" s="148" t="s">
        <v>714</v>
      </c>
      <c r="AS15" s="149"/>
      <c r="AT15" s="149"/>
      <c r="AU15" s="149"/>
      <c r="AV15" s="149"/>
      <c r="AW15" s="149"/>
      <c r="AX15" s="616"/>
    </row>
    <row r="16" spans="1:50" ht="21" customHeight="1" x14ac:dyDescent="0.15">
      <c r="A16" s="105"/>
      <c r="B16" s="106"/>
      <c r="C16" s="106"/>
      <c r="D16" s="106"/>
      <c r="E16" s="106"/>
      <c r="F16" s="107"/>
      <c r="G16" s="735"/>
      <c r="H16" s="736"/>
      <c r="I16" s="560" t="s">
        <v>51</v>
      </c>
      <c r="J16" s="561"/>
      <c r="K16" s="561"/>
      <c r="L16" s="561"/>
      <c r="M16" s="561"/>
      <c r="N16" s="561"/>
      <c r="O16" s="562"/>
      <c r="P16" s="148" t="s">
        <v>635</v>
      </c>
      <c r="Q16" s="149"/>
      <c r="R16" s="149"/>
      <c r="S16" s="149"/>
      <c r="T16" s="149"/>
      <c r="U16" s="149"/>
      <c r="V16" s="150"/>
      <c r="W16" s="148" t="s">
        <v>635</v>
      </c>
      <c r="X16" s="149"/>
      <c r="Y16" s="149"/>
      <c r="Z16" s="149"/>
      <c r="AA16" s="149"/>
      <c r="AB16" s="149"/>
      <c r="AC16" s="150"/>
      <c r="AD16" s="148" t="s">
        <v>712</v>
      </c>
      <c r="AE16" s="149"/>
      <c r="AF16" s="149"/>
      <c r="AG16" s="149"/>
      <c r="AH16" s="149"/>
      <c r="AI16" s="149"/>
      <c r="AJ16" s="150"/>
      <c r="AK16" s="148" t="s">
        <v>665</v>
      </c>
      <c r="AL16" s="149"/>
      <c r="AM16" s="149"/>
      <c r="AN16" s="149"/>
      <c r="AO16" s="149"/>
      <c r="AP16" s="149"/>
      <c r="AQ16" s="150"/>
      <c r="AR16" s="666"/>
      <c r="AS16" s="667"/>
      <c r="AT16" s="667"/>
      <c r="AU16" s="667"/>
      <c r="AV16" s="667"/>
      <c r="AW16" s="667"/>
      <c r="AX16" s="668"/>
    </row>
    <row r="17" spans="1:50" ht="24.75" customHeight="1" x14ac:dyDescent="0.15">
      <c r="A17" s="105"/>
      <c r="B17" s="106"/>
      <c r="C17" s="106"/>
      <c r="D17" s="106"/>
      <c r="E17" s="106"/>
      <c r="F17" s="107"/>
      <c r="G17" s="735"/>
      <c r="H17" s="736"/>
      <c r="I17" s="560" t="s">
        <v>49</v>
      </c>
      <c r="J17" s="617"/>
      <c r="K17" s="617"/>
      <c r="L17" s="617"/>
      <c r="M17" s="617"/>
      <c r="N17" s="617"/>
      <c r="O17" s="618"/>
      <c r="P17" s="148" t="s">
        <v>635</v>
      </c>
      <c r="Q17" s="149"/>
      <c r="R17" s="149"/>
      <c r="S17" s="149"/>
      <c r="T17" s="149"/>
      <c r="U17" s="149"/>
      <c r="V17" s="150"/>
      <c r="W17" s="148">
        <v>-16</v>
      </c>
      <c r="X17" s="149"/>
      <c r="Y17" s="149"/>
      <c r="Z17" s="149"/>
      <c r="AA17" s="149"/>
      <c r="AB17" s="149"/>
      <c r="AC17" s="150"/>
      <c r="AD17" s="148" t="s">
        <v>714</v>
      </c>
      <c r="AE17" s="149"/>
      <c r="AF17" s="149"/>
      <c r="AG17" s="149"/>
      <c r="AH17" s="149"/>
      <c r="AI17" s="149"/>
      <c r="AJ17" s="150"/>
      <c r="AK17" s="148" t="s">
        <v>665</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7"/>
      <c r="H18" s="738"/>
      <c r="I18" s="725" t="s">
        <v>20</v>
      </c>
      <c r="J18" s="726"/>
      <c r="K18" s="726"/>
      <c r="L18" s="726"/>
      <c r="M18" s="726"/>
      <c r="N18" s="726"/>
      <c r="O18" s="727"/>
      <c r="P18" s="154">
        <f>SUM(P13:V17)</f>
        <v>120</v>
      </c>
      <c r="Q18" s="155"/>
      <c r="R18" s="155"/>
      <c r="S18" s="155"/>
      <c r="T18" s="155"/>
      <c r="U18" s="155"/>
      <c r="V18" s="156"/>
      <c r="W18" s="154">
        <f>SUM(W13:AC17)</f>
        <v>85</v>
      </c>
      <c r="X18" s="155"/>
      <c r="Y18" s="155"/>
      <c r="Z18" s="155"/>
      <c r="AA18" s="155"/>
      <c r="AB18" s="155"/>
      <c r="AC18" s="156"/>
      <c r="AD18" s="154">
        <f>SUM(AD13:AJ17)</f>
        <v>57</v>
      </c>
      <c r="AE18" s="155"/>
      <c r="AF18" s="155"/>
      <c r="AG18" s="155"/>
      <c r="AH18" s="155"/>
      <c r="AI18" s="155"/>
      <c r="AJ18" s="156"/>
      <c r="AK18" s="154">
        <f>SUM(AK13:AQ17)</f>
        <v>48</v>
      </c>
      <c r="AL18" s="155"/>
      <c r="AM18" s="155"/>
      <c r="AN18" s="155"/>
      <c r="AO18" s="155"/>
      <c r="AP18" s="155"/>
      <c r="AQ18" s="156"/>
      <c r="AR18" s="154">
        <f>SUM(AR13:AX17)</f>
        <v>48</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103</v>
      </c>
      <c r="Q19" s="149"/>
      <c r="R19" s="149"/>
      <c r="S19" s="149"/>
      <c r="T19" s="149"/>
      <c r="U19" s="149"/>
      <c r="V19" s="150"/>
      <c r="W19" s="148">
        <v>91</v>
      </c>
      <c r="X19" s="149"/>
      <c r="Y19" s="149"/>
      <c r="Z19" s="149"/>
      <c r="AA19" s="149"/>
      <c r="AB19" s="149"/>
      <c r="AC19" s="150"/>
      <c r="AD19" s="148">
        <v>53</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0.85833333333333328</v>
      </c>
      <c r="Q20" s="524"/>
      <c r="R20" s="524"/>
      <c r="S20" s="524"/>
      <c r="T20" s="524"/>
      <c r="U20" s="524"/>
      <c r="V20" s="524"/>
      <c r="W20" s="524">
        <f t="shared" ref="W20" si="0">IF(W18=0, "-", SUM(W19)/W18)</f>
        <v>1.0705882352941176</v>
      </c>
      <c r="X20" s="524"/>
      <c r="Y20" s="524"/>
      <c r="Z20" s="524"/>
      <c r="AA20" s="524"/>
      <c r="AB20" s="524"/>
      <c r="AC20" s="524"/>
      <c r="AD20" s="524">
        <f t="shared" ref="AD20" si="1">IF(AD18=0, "-", SUM(AD19)/AD18)</f>
        <v>0.92982456140350878</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11" t="s">
        <v>274</v>
      </c>
      <c r="H21" s="912"/>
      <c r="I21" s="912"/>
      <c r="J21" s="912"/>
      <c r="K21" s="912"/>
      <c r="L21" s="912"/>
      <c r="M21" s="912"/>
      <c r="N21" s="912"/>
      <c r="O21" s="912"/>
      <c r="P21" s="524">
        <f>IF(P19=0, "-", SUM(P19)/SUM(P13,P14))</f>
        <v>0.85833333333333328</v>
      </c>
      <c r="Q21" s="524"/>
      <c r="R21" s="524"/>
      <c r="S21" s="524"/>
      <c r="T21" s="524"/>
      <c r="U21" s="524"/>
      <c r="V21" s="524"/>
      <c r="W21" s="524">
        <f t="shared" ref="W21" si="2">IF(W19=0, "-", SUM(W19)/SUM(W13,W14))</f>
        <v>0.90099009900990101</v>
      </c>
      <c r="X21" s="524"/>
      <c r="Y21" s="524"/>
      <c r="Z21" s="524"/>
      <c r="AA21" s="524"/>
      <c r="AB21" s="524"/>
      <c r="AC21" s="524"/>
      <c r="AD21" s="524">
        <f t="shared" ref="AD21" si="3">IF(AD19=0, "-", SUM(AD19)/SUM(AD13,AD14))</f>
        <v>0.92982456140350878</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636</v>
      </c>
      <c r="H23" s="118"/>
      <c r="I23" s="118"/>
      <c r="J23" s="118"/>
      <c r="K23" s="118"/>
      <c r="L23" s="118"/>
      <c r="M23" s="118"/>
      <c r="N23" s="118"/>
      <c r="O23" s="119"/>
      <c r="P23" s="145">
        <v>48</v>
      </c>
      <c r="Q23" s="146"/>
      <c r="R23" s="146"/>
      <c r="S23" s="146"/>
      <c r="T23" s="146"/>
      <c r="U23" s="146"/>
      <c r="V23" s="147"/>
      <c r="W23" s="145">
        <v>48</v>
      </c>
      <c r="X23" s="146"/>
      <c r="Y23" s="146"/>
      <c r="Z23" s="146"/>
      <c r="AA23" s="146"/>
      <c r="AB23" s="146"/>
      <c r="AC23" s="147"/>
      <c r="AD23" s="134" t="s">
        <v>714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3"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 customHeight="1" thickBot="1" x14ac:dyDescent="0.2">
      <c r="A29" s="129"/>
      <c r="B29" s="130"/>
      <c r="C29" s="130"/>
      <c r="D29" s="130"/>
      <c r="E29" s="130"/>
      <c r="F29" s="131"/>
      <c r="G29" s="213" t="s">
        <v>255</v>
      </c>
      <c r="H29" s="214"/>
      <c r="I29" s="214"/>
      <c r="J29" s="214"/>
      <c r="K29" s="214"/>
      <c r="L29" s="214"/>
      <c r="M29" s="214"/>
      <c r="N29" s="214"/>
      <c r="O29" s="215"/>
      <c r="P29" s="148">
        <f>AK13</f>
        <v>48</v>
      </c>
      <c r="Q29" s="149"/>
      <c r="R29" s="149"/>
      <c r="S29" s="149"/>
      <c r="T29" s="149"/>
      <c r="U29" s="149"/>
      <c r="V29" s="150"/>
      <c r="W29" s="196">
        <f>AR13</f>
        <v>48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8"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307</v>
      </c>
      <c r="AF30" s="368"/>
      <c r="AG30" s="368"/>
      <c r="AH30" s="369"/>
      <c r="AI30" s="370" t="s">
        <v>329</v>
      </c>
      <c r="AJ30" s="370"/>
      <c r="AK30" s="370"/>
      <c r="AL30" s="367"/>
      <c r="AM30" s="370" t="s">
        <v>426</v>
      </c>
      <c r="AN30" s="370"/>
      <c r="AO30" s="370"/>
      <c r="AP30" s="367"/>
      <c r="AQ30" s="629" t="s">
        <v>184</v>
      </c>
      <c r="AR30" s="630"/>
      <c r="AS30" s="630"/>
      <c r="AT30" s="631"/>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635</v>
      </c>
      <c r="AR31" s="163"/>
      <c r="AS31" s="164" t="s">
        <v>185</v>
      </c>
      <c r="AT31" s="187"/>
      <c r="AU31" s="256">
        <v>4</v>
      </c>
      <c r="AV31" s="256"/>
      <c r="AW31" s="360" t="s">
        <v>175</v>
      </c>
      <c r="AX31" s="361"/>
    </row>
    <row r="32" spans="1:50" ht="37.5" customHeight="1" x14ac:dyDescent="0.15">
      <c r="A32" s="500"/>
      <c r="B32" s="498"/>
      <c r="C32" s="498"/>
      <c r="D32" s="498"/>
      <c r="E32" s="498"/>
      <c r="F32" s="499"/>
      <c r="G32" s="525" t="s">
        <v>637</v>
      </c>
      <c r="H32" s="526"/>
      <c r="I32" s="526"/>
      <c r="J32" s="526"/>
      <c r="K32" s="526"/>
      <c r="L32" s="526"/>
      <c r="M32" s="526"/>
      <c r="N32" s="526"/>
      <c r="O32" s="527"/>
      <c r="P32" s="176" t="s">
        <v>708</v>
      </c>
      <c r="Q32" s="176"/>
      <c r="R32" s="176"/>
      <c r="S32" s="176"/>
      <c r="T32" s="176"/>
      <c r="U32" s="176"/>
      <c r="V32" s="176"/>
      <c r="W32" s="176"/>
      <c r="X32" s="218"/>
      <c r="Y32" s="324" t="s">
        <v>12</v>
      </c>
      <c r="Z32" s="534"/>
      <c r="AA32" s="535"/>
      <c r="AB32" s="536" t="s">
        <v>288</v>
      </c>
      <c r="AC32" s="536"/>
      <c r="AD32" s="536"/>
      <c r="AE32" s="348">
        <v>98</v>
      </c>
      <c r="AF32" s="349"/>
      <c r="AG32" s="349"/>
      <c r="AH32" s="349"/>
      <c r="AI32" s="348">
        <v>99</v>
      </c>
      <c r="AJ32" s="349"/>
      <c r="AK32" s="349"/>
      <c r="AL32" s="349"/>
      <c r="AM32" s="348">
        <v>100</v>
      </c>
      <c r="AN32" s="349"/>
      <c r="AO32" s="349"/>
      <c r="AP32" s="349"/>
      <c r="AQ32" s="151" t="s">
        <v>635</v>
      </c>
      <c r="AR32" s="152"/>
      <c r="AS32" s="152"/>
      <c r="AT32" s="153"/>
      <c r="AU32" s="349" t="s">
        <v>635</v>
      </c>
      <c r="AV32" s="349"/>
      <c r="AW32" s="349"/>
      <c r="AX32" s="350"/>
    </row>
    <row r="33" spans="1:51" ht="37.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288</v>
      </c>
      <c r="AC33" s="507"/>
      <c r="AD33" s="507"/>
      <c r="AE33" s="348">
        <v>80</v>
      </c>
      <c r="AF33" s="349"/>
      <c r="AG33" s="349"/>
      <c r="AH33" s="349"/>
      <c r="AI33" s="348">
        <v>80</v>
      </c>
      <c r="AJ33" s="349"/>
      <c r="AK33" s="349"/>
      <c r="AL33" s="349"/>
      <c r="AM33" s="348">
        <v>80</v>
      </c>
      <c r="AN33" s="349"/>
      <c r="AO33" s="349"/>
      <c r="AP33" s="349"/>
      <c r="AQ33" s="151" t="s">
        <v>635</v>
      </c>
      <c r="AR33" s="152"/>
      <c r="AS33" s="152"/>
      <c r="AT33" s="153"/>
      <c r="AU33" s="349">
        <v>80</v>
      </c>
      <c r="AV33" s="349"/>
      <c r="AW33" s="349"/>
      <c r="AX33" s="350"/>
    </row>
    <row r="34" spans="1:51" ht="37.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123</v>
      </c>
      <c r="AF34" s="349"/>
      <c r="AG34" s="349"/>
      <c r="AH34" s="349"/>
      <c r="AI34" s="348">
        <v>123</v>
      </c>
      <c r="AJ34" s="349"/>
      <c r="AK34" s="349"/>
      <c r="AL34" s="349"/>
      <c r="AM34" s="348">
        <v>125</v>
      </c>
      <c r="AN34" s="349"/>
      <c r="AO34" s="349"/>
      <c r="AP34" s="349"/>
      <c r="AQ34" s="151" t="s">
        <v>635</v>
      </c>
      <c r="AR34" s="152"/>
      <c r="AS34" s="152"/>
      <c r="AT34" s="153"/>
      <c r="AU34" s="349" t="s">
        <v>635</v>
      </c>
      <c r="AV34" s="349"/>
      <c r="AW34" s="349"/>
      <c r="AX34" s="350"/>
    </row>
    <row r="35" spans="1:51" ht="23.25" customHeight="1" x14ac:dyDescent="0.15">
      <c r="A35" s="884" t="s">
        <v>297</v>
      </c>
      <c r="B35" s="885"/>
      <c r="C35" s="885"/>
      <c r="D35" s="885"/>
      <c r="E35" s="885"/>
      <c r="F35" s="886"/>
      <c r="G35" s="890" t="s">
        <v>638</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15">
      <c r="A37" s="632" t="s">
        <v>270</v>
      </c>
      <c r="B37" s="633"/>
      <c r="C37" s="633"/>
      <c r="D37" s="633"/>
      <c r="E37" s="633"/>
      <c r="F37" s="634"/>
      <c r="G37" s="550" t="s">
        <v>145</v>
      </c>
      <c r="H37" s="362"/>
      <c r="I37" s="362"/>
      <c r="J37" s="362"/>
      <c r="K37" s="362"/>
      <c r="L37" s="362"/>
      <c r="M37" s="362"/>
      <c r="N37" s="362"/>
      <c r="O37" s="551"/>
      <c r="P37" s="619" t="s">
        <v>58</v>
      </c>
      <c r="Q37" s="362"/>
      <c r="R37" s="362"/>
      <c r="S37" s="362"/>
      <c r="T37" s="362"/>
      <c r="U37" s="362"/>
      <c r="V37" s="362"/>
      <c r="W37" s="362"/>
      <c r="X37" s="551"/>
      <c r="Y37" s="620"/>
      <c r="Z37" s="621"/>
      <c r="AA37" s="622"/>
      <c r="AB37" s="623" t="s">
        <v>11</v>
      </c>
      <c r="AC37" s="624"/>
      <c r="AD37" s="625"/>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v>3</v>
      </c>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5"/>
      <c r="B41" s="636"/>
      <c r="C41" s="636"/>
      <c r="D41" s="636"/>
      <c r="E41" s="636"/>
      <c r="F41" s="637"/>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4" t="s">
        <v>297</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15">
      <c r="A44" s="632" t="s">
        <v>270</v>
      </c>
      <c r="B44" s="633"/>
      <c r="C44" s="633"/>
      <c r="D44" s="633"/>
      <c r="E44" s="633"/>
      <c r="F44" s="634"/>
      <c r="G44" s="550" t="s">
        <v>145</v>
      </c>
      <c r="H44" s="362"/>
      <c r="I44" s="362"/>
      <c r="J44" s="362"/>
      <c r="K44" s="362"/>
      <c r="L44" s="362"/>
      <c r="M44" s="362"/>
      <c r="N44" s="362"/>
      <c r="O44" s="551"/>
      <c r="P44" s="619" t="s">
        <v>58</v>
      </c>
      <c r="Q44" s="362"/>
      <c r="R44" s="362"/>
      <c r="S44" s="362"/>
      <c r="T44" s="362"/>
      <c r="U44" s="362"/>
      <c r="V44" s="362"/>
      <c r="W44" s="362"/>
      <c r="X44" s="551"/>
      <c r="Y44" s="620"/>
      <c r="Z44" s="621"/>
      <c r="AA44" s="622"/>
      <c r="AB44" s="623" t="s">
        <v>11</v>
      </c>
      <c r="AC44" s="624"/>
      <c r="AD44" s="625"/>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v>3</v>
      </c>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5"/>
      <c r="B48" s="636"/>
      <c r="C48" s="636"/>
      <c r="D48" s="636"/>
      <c r="E48" s="636"/>
      <c r="F48" s="637"/>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4" t="s">
        <v>297</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9" t="s">
        <v>58</v>
      </c>
      <c r="Q51" s="362"/>
      <c r="R51" s="362"/>
      <c r="S51" s="362"/>
      <c r="T51" s="362"/>
      <c r="U51" s="362"/>
      <c r="V51" s="362"/>
      <c r="W51" s="362"/>
      <c r="X51" s="551"/>
      <c r="Y51" s="620"/>
      <c r="Z51" s="621"/>
      <c r="AA51" s="622"/>
      <c r="AB51" s="623" t="s">
        <v>11</v>
      </c>
      <c r="AC51" s="624"/>
      <c r="AD51" s="625"/>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v>3</v>
      </c>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5"/>
      <c r="B55" s="636"/>
      <c r="C55" s="636"/>
      <c r="D55" s="636"/>
      <c r="E55" s="636"/>
      <c r="F55" s="637"/>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4" t="s">
        <v>297</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9" t="s">
        <v>58</v>
      </c>
      <c r="Q58" s="362"/>
      <c r="R58" s="362"/>
      <c r="S58" s="362"/>
      <c r="T58" s="362"/>
      <c r="U58" s="362"/>
      <c r="V58" s="362"/>
      <c r="W58" s="362"/>
      <c r="X58" s="551"/>
      <c r="Y58" s="620"/>
      <c r="Z58" s="621"/>
      <c r="AA58" s="622"/>
      <c r="AB58" s="623" t="s">
        <v>11</v>
      </c>
      <c r="AC58" s="624"/>
      <c r="AD58" s="625"/>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v>3</v>
      </c>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4" t="s">
        <v>297</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15">
      <c r="A65" s="845" t="s">
        <v>271</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266</v>
      </c>
      <c r="X65" s="857"/>
      <c r="Y65" s="860"/>
      <c r="Z65" s="860"/>
      <c r="AA65" s="861"/>
      <c r="AB65" s="854" t="s">
        <v>11</v>
      </c>
      <c r="AC65" s="850"/>
      <c r="AD65" s="851"/>
      <c r="AE65" s="320" t="s">
        <v>307</v>
      </c>
      <c r="AF65" s="320"/>
      <c r="AG65" s="320"/>
      <c r="AH65" s="320"/>
      <c r="AI65" s="320" t="s">
        <v>329</v>
      </c>
      <c r="AJ65" s="320"/>
      <c r="AK65" s="320"/>
      <c r="AL65" s="320"/>
      <c r="AM65" s="320" t="s">
        <v>426</v>
      </c>
      <c r="AN65" s="320"/>
      <c r="AO65" s="320"/>
      <c r="AP65" s="320"/>
      <c r="AQ65" s="200" t="s">
        <v>184</v>
      </c>
      <c r="AR65" s="184"/>
      <c r="AS65" s="184"/>
      <c r="AT65" s="185"/>
      <c r="AU65" s="963" t="s">
        <v>133</v>
      </c>
      <c r="AV65" s="963"/>
      <c r="AW65" s="963"/>
      <c r="AX65" s="964"/>
      <c r="AY65">
        <f>COUNTA($H$67)</f>
        <v>0</v>
      </c>
    </row>
    <row r="66" spans="1:51"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20"/>
      <c r="AF66" s="320"/>
      <c r="AG66" s="320"/>
      <c r="AH66" s="320"/>
      <c r="AI66" s="320"/>
      <c r="AJ66" s="320"/>
      <c r="AK66" s="320"/>
      <c r="AL66" s="320"/>
      <c r="AM66" s="320"/>
      <c r="AN66" s="320"/>
      <c r="AO66" s="320"/>
      <c r="AP66" s="320"/>
      <c r="AQ66" s="216"/>
      <c r="AR66" s="163"/>
      <c r="AS66" s="164" t="s">
        <v>185</v>
      </c>
      <c r="AT66" s="187"/>
      <c r="AU66" s="256"/>
      <c r="AV66" s="256"/>
      <c r="AW66" s="852" t="s">
        <v>269</v>
      </c>
      <c r="AX66" s="965"/>
      <c r="AY66">
        <f>$AY$65</f>
        <v>0</v>
      </c>
    </row>
    <row r="67" spans="1:51" ht="23.25" hidden="1" customHeight="1" x14ac:dyDescent="0.15">
      <c r="A67" s="838"/>
      <c r="B67" s="839"/>
      <c r="C67" s="839"/>
      <c r="D67" s="839"/>
      <c r="E67" s="839"/>
      <c r="F67" s="840"/>
      <c r="G67" s="966" t="s">
        <v>186</v>
      </c>
      <c r="H67" s="949"/>
      <c r="I67" s="950"/>
      <c r="J67" s="950"/>
      <c r="K67" s="950"/>
      <c r="L67" s="950"/>
      <c r="M67" s="950"/>
      <c r="N67" s="950"/>
      <c r="O67" s="951"/>
      <c r="P67" s="949"/>
      <c r="Q67" s="950"/>
      <c r="R67" s="950"/>
      <c r="S67" s="950"/>
      <c r="T67" s="950"/>
      <c r="U67" s="950"/>
      <c r="V67" s="951"/>
      <c r="W67" s="955"/>
      <c r="X67" s="956"/>
      <c r="Y67" s="936" t="s">
        <v>12</v>
      </c>
      <c r="Z67" s="936"/>
      <c r="AA67" s="937"/>
      <c r="AB67" s="938" t="s">
        <v>287</v>
      </c>
      <c r="AC67" s="938"/>
      <c r="AD67" s="938"/>
      <c r="AE67" s="348"/>
      <c r="AF67" s="349"/>
      <c r="AG67" s="349"/>
      <c r="AH67" s="349"/>
      <c r="AI67" s="348"/>
      <c r="AJ67" s="349"/>
      <c r="AK67" s="349"/>
      <c r="AL67" s="349"/>
      <c r="AM67" s="348"/>
      <c r="AN67" s="349"/>
      <c r="AO67" s="349"/>
      <c r="AP67" s="349"/>
      <c r="AQ67" s="348"/>
      <c r="AR67" s="349"/>
      <c r="AS67" s="349"/>
      <c r="AT67" s="803"/>
      <c r="AU67" s="349"/>
      <c r="AV67" s="349"/>
      <c r="AW67" s="349"/>
      <c r="AX67" s="350"/>
      <c r="AY67">
        <f t="shared" ref="AY67:AY72" si="8">$AY$65</f>
        <v>0</v>
      </c>
    </row>
    <row r="68" spans="1:51" ht="23.25" hidden="1" customHeight="1" x14ac:dyDescent="0.15">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15" t="s">
        <v>53</v>
      </c>
      <c r="Z68" s="115"/>
      <c r="AA68" s="116"/>
      <c r="AB68" s="961" t="s">
        <v>287</v>
      </c>
      <c r="AC68" s="961"/>
      <c r="AD68" s="961"/>
      <c r="AE68" s="348"/>
      <c r="AF68" s="349"/>
      <c r="AG68" s="349"/>
      <c r="AH68" s="349"/>
      <c r="AI68" s="348"/>
      <c r="AJ68" s="349"/>
      <c r="AK68" s="349"/>
      <c r="AL68" s="349"/>
      <c r="AM68" s="348"/>
      <c r="AN68" s="349"/>
      <c r="AO68" s="349"/>
      <c r="AP68" s="349"/>
      <c r="AQ68" s="348"/>
      <c r="AR68" s="349"/>
      <c r="AS68" s="349"/>
      <c r="AT68" s="803"/>
      <c r="AU68" s="349"/>
      <c r="AV68" s="349"/>
      <c r="AW68" s="349"/>
      <c r="AX68" s="350"/>
      <c r="AY68">
        <f t="shared" si="8"/>
        <v>0</v>
      </c>
    </row>
    <row r="69" spans="1:51" ht="23.25" hidden="1" customHeight="1" x14ac:dyDescent="0.15">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15" t="s">
        <v>13</v>
      </c>
      <c r="Z69" s="115"/>
      <c r="AA69" s="116"/>
      <c r="AB69" s="962" t="s">
        <v>288</v>
      </c>
      <c r="AC69" s="962"/>
      <c r="AD69" s="962"/>
      <c r="AE69" s="356"/>
      <c r="AF69" s="357"/>
      <c r="AG69" s="357"/>
      <c r="AH69" s="357"/>
      <c r="AI69" s="356"/>
      <c r="AJ69" s="357"/>
      <c r="AK69" s="357"/>
      <c r="AL69" s="357"/>
      <c r="AM69" s="356"/>
      <c r="AN69" s="357"/>
      <c r="AO69" s="357"/>
      <c r="AP69" s="357"/>
      <c r="AQ69" s="348"/>
      <c r="AR69" s="349"/>
      <c r="AS69" s="349"/>
      <c r="AT69" s="803"/>
      <c r="AU69" s="349"/>
      <c r="AV69" s="349"/>
      <c r="AW69" s="349"/>
      <c r="AX69" s="350"/>
      <c r="AY69">
        <f t="shared" si="8"/>
        <v>0</v>
      </c>
    </row>
    <row r="70" spans="1:51" ht="23.25" hidden="1" customHeight="1" x14ac:dyDescent="0.15">
      <c r="A70" s="838" t="s">
        <v>275</v>
      </c>
      <c r="B70" s="839"/>
      <c r="C70" s="839"/>
      <c r="D70" s="839"/>
      <c r="E70" s="839"/>
      <c r="F70" s="840"/>
      <c r="G70" s="926" t="s">
        <v>187</v>
      </c>
      <c r="H70" s="927"/>
      <c r="I70" s="927"/>
      <c r="J70" s="927"/>
      <c r="K70" s="927"/>
      <c r="L70" s="927"/>
      <c r="M70" s="927"/>
      <c r="N70" s="927"/>
      <c r="O70" s="927"/>
      <c r="P70" s="927"/>
      <c r="Q70" s="927"/>
      <c r="R70" s="927"/>
      <c r="S70" s="927"/>
      <c r="T70" s="927"/>
      <c r="U70" s="927"/>
      <c r="V70" s="927"/>
      <c r="W70" s="930" t="s">
        <v>286</v>
      </c>
      <c r="X70" s="931"/>
      <c r="Y70" s="936" t="s">
        <v>12</v>
      </c>
      <c r="Z70" s="936"/>
      <c r="AA70" s="937"/>
      <c r="AB70" s="938" t="s">
        <v>287</v>
      </c>
      <c r="AC70" s="938"/>
      <c r="AD70" s="938"/>
      <c r="AE70" s="348"/>
      <c r="AF70" s="349"/>
      <c r="AG70" s="349"/>
      <c r="AH70" s="349"/>
      <c r="AI70" s="348"/>
      <c r="AJ70" s="349"/>
      <c r="AK70" s="349"/>
      <c r="AL70" s="349"/>
      <c r="AM70" s="348"/>
      <c r="AN70" s="349"/>
      <c r="AO70" s="349"/>
      <c r="AP70" s="349"/>
      <c r="AQ70" s="348"/>
      <c r="AR70" s="349"/>
      <c r="AS70" s="349"/>
      <c r="AT70" s="803"/>
      <c r="AU70" s="349"/>
      <c r="AV70" s="349"/>
      <c r="AW70" s="349"/>
      <c r="AX70" s="350"/>
      <c r="AY70">
        <f t="shared" si="8"/>
        <v>0</v>
      </c>
    </row>
    <row r="71" spans="1:51" ht="23.25" hidden="1" customHeight="1" x14ac:dyDescent="0.15">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15" t="s">
        <v>53</v>
      </c>
      <c r="Z71" s="115"/>
      <c r="AA71" s="116"/>
      <c r="AB71" s="961" t="s">
        <v>287</v>
      </c>
      <c r="AC71" s="961"/>
      <c r="AD71" s="961"/>
      <c r="AE71" s="348"/>
      <c r="AF71" s="349"/>
      <c r="AG71" s="349"/>
      <c r="AH71" s="349"/>
      <c r="AI71" s="348"/>
      <c r="AJ71" s="349"/>
      <c r="AK71" s="349"/>
      <c r="AL71" s="349"/>
      <c r="AM71" s="348"/>
      <c r="AN71" s="349"/>
      <c r="AO71" s="349"/>
      <c r="AP71" s="349"/>
      <c r="AQ71" s="348"/>
      <c r="AR71" s="349"/>
      <c r="AS71" s="349"/>
      <c r="AT71" s="803"/>
      <c r="AU71" s="349"/>
      <c r="AV71" s="349"/>
      <c r="AW71" s="349"/>
      <c r="AX71" s="350"/>
      <c r="AY71">
        <f t="shared" si="8"/>
        <v>0</v>
      </c>
    </row>
    <row r="72" spans="1:51" ht="23.25" hidden="1" customHeight="1" x14ac:dyDescent="0.15">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15" t="s">
        <v>13</v>
      </c>
      <c r="Z72" s="115"/>
      <c r="AA72" s="116"/>
      <c r="AB72" s="962" t="s">
        <v>288</v>
      </c>
      <c r="AC72" s="962"/>
      <c r="AD72" s="962"/>
      <c r="AE72" s="356"/>
      <c r="AF72" s="357"/>
      <c r="AG72" s="357"/>
      <c r="AH72" s="357"/>
      <c r="AI72" s="356"/>
      <c r="AJ72" s="357"/>
      <c r="AK72" s="357"/>
      <c r="AL72" s="357"/>
      <c r="AM72" s="356"/>
      <c r="AN72" s="357"/>
      <c r="AO72" s="357"/>
      <c r="AP72" s="925"/>
      <c r="AQ72" s="348"/>
      <c r="AR72" s="349"/>
      <c r="AS72" s="349"/>
      <c r="AT72" s="803"/>
      <c r="AU72" s="349"/>
      <c r="AV72" s="349"/>
      <c r="AW72" s="349"/>
      <c r="AX72" s="350"/>
      <c r="AY72">
        <f t="shared" si="8"/>
        <v>0</v>
      </c>
    </row>
    <row r="73" spans="1:51" ht="18.75" hidden="1" customHeight="1" x14ac:dyDescent="0.15">
      <c r="A73" s="824" t="s">
        <v>271</v>
      </c>
      <c r="B73" s="825"/>
      <c r="C73" s="825"/>
      <c r="D73" s="825"/>
      <c r="E73" s="825"/>
      <c r="F73" s="826"/>
      <c r="G73" s="795"/>
      <c r="H73" s="184" t="s">
        <v>145</v>
      </c>
      <c r="I73" s="184"/>
      <c r="J73" s="184"/>
      <c r="K73" s="184"/>
      <c r="L73" s="184"/>
      <c r="M73" s="184"/>
      <c r="N73" s="184"/>
      <c r="O73" s="185"/>
      <c r="P73" s="200" t="s">
        <v>58</v>
      </c>
      <c r="Q73" s="184"/>
      <c r="R73" s="184"/>
      <c r="S73" s="184"/>
      <c r="T73" s="184"/>
      <c r="U73" s="184"/>
      <c r="V73" s="184"/>
      <c r="W73" s="184"/>
      <c r="X73" s="185"/>
      <c r="Y73" s="797"/>
      <c r="Z73" s="798"/>
      <c r="AA73" s="799"/>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27"/>
      <c r="B74" s="828"/>
      <c r="C74" s="828"/>
      <c r="D74" s="828"/>
      <c r="E74" s="828"/>
      <c r="F74" s="829"/>
      <c r="G74" s="79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7"/>
      <c r="B75" s="828"/>
      <c r="C75" s="828"/>
      <c r="D75" s="828"/>
      <c r="E75" s="828"/>
      <c r="F75" s="829"/>
      <c r="G75" s="77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7"/>
      <c r="B76" s="828"/>
      <c r="C76" s="828"/>
      <c r="D76" s="828"/>
      <c r="E76" s="828"/>
      <c r="F76" s="829"/>
      <c r="G76" s="77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7"/>
      <c r="B77" s="828"/>
      <c r="C77" s="828"/>
      <c r="D77" s="828"/>
      <c r="E77" s="828"/>
      <c r="F77" s="829"/>
      <c r="G77" s="77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9" t="s">
        <v>300</v>
      </c>
      <c r="B78" s="900"/>
      <c r="C78" s="900"/>
      <c r="D78" s="900"/>
      <c r="E78" s="897" t="s">
        <v>249</v>
      </c>
      <c r="F78" s="898"/>
      <c r="G78" s="45" t="s">
        <v>187</v>
      </c>
      <c r="H78" s="781"/>
      <c r="I78" s="230"/>
      <c r="J78" s="230"/>
      <c r="K78" s="230"/>
      <c r="L78" s="230"/>
      <c r="M78" s="230"/>
      <c r="N78" s="230"/>
      <c r="O78" s="782"/>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33" t="s">
        <v>262</v>
      </c>
      <c r="C80" s="834"/>
      <c r="D80" s="834"/>
      <c r="E80" s="834"/>
      <c r="F80" s="835"/>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617</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0</v>
      </c>
    </row>
    <row r="81" spans="1:60" ht="22.5" hidden="1" customHeight="1" x14ac:dyDescent="0.15">
      <c r="A81" s="505"/>
      <c r="B81" s="836"/>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6"/>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40"/>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6"/>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41"/>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7"/>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42"/>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83" t="s">
        <v>60</v>
      </c>
      <c r="H85" s="768"/>
      <c r="I85" s="768"/>
      <c r="J85" s="768"/>
      <c r="K85" s="768"/>
      <c r="L85" s="768"/>
      <c r="M85" s="768"/>
      <c r="N85" s="768"/>
      <c r="O85" s="769"/>
      <c r="P85" s="767" t="s">
        <v>62</v>
      </c>
      <c r="Q85" s="768"/>
      <c r="R85" s="768"/>
      <c r="S85" s="768"/>
      <c r="T85" s="768"/>
      <c r="U85" s="768"/>
      <c r="V85" s="768"/>
      <c r="W85" s="768"/>
      <c r="X85" s="769"/>
      <c r="Y85" s="188"/>
      <c r="Z85" s="189"/>
      <c r="AA85" s="190"/>
      <c r="AB85" s="443" t="s">
        <v>11</v>
      </c>
      <c r="AC85" s="444"/>
      <c r="AD85" s="445"/>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8"/>
      <c r="R87" s="788"/>
      <c r="S87" s="788"/>
      <c r="T87" s="788"/>
      <c r="U87" s="788"/>
      <c r="V87" s="788"/>
      <c r="W87" s="788"/>
      <c r="X87" s="789"/>
      <c r="Y87" s="743" t="s">
        <v>61</v>
      </c>
      <c r="Z87" s="744"/>
      <c r="AA87" s="745"/>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90"/>
      <c r="Q88" s="790"/>
      <c r="R88" s="790"/>
      <c r="S88" s="790"/>
      <c r="T88" s="790"/>
      <c r="U88" s="790"/>
      <c r="V88" s="790"/>
      <c r="W88" s="790"/>
      <c r="X88" s="791"/>
      <c r="Y88" s="720" t="s">
        <v>53</v>
      </c>
      <c r="Z88" s="721"/>
      <c r="AA88" s="722"/>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2"/>
      <c r="Y89" s="720" t="s">
        <v>13</v>
      </c>
      <c r="Z89" s="721"/>
      <c r="AA89" s="722"/>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83" t="s">
        <v>60</v>
      </c>
      <c r="H90" s="768"/>
      <c r="I90" s="768"/>
      <c r="J90" s="768"/>
      <c r="K90" s="768"/>
      <c r="L90" s="768"/>
      <c r="M90" s="768"/>
      <c r="N90" s="768"/>
      <c r="O90" s="769"/>
      <c r="P90" s="767" t="s">
        <v>62</v>
      </c>
      <c r="Q90" s="768"/>
      <c r="R90" s="768"/>
      <c r="S90" s="768"/>
      <c r="T90" s="768"/>
      <c r="U90" s="768"/>
      <c r="V90" s="768"/>
      <c r="W90" s="768"/>
      <c r="X90" s="769"/>
      <c r="Y90" s="188"/>
      <c r="Z90" s="189"/>
      <c r="AA90" s="190"/>
      <c r="AB90" s="443" t="s">
        <v>11</v>
      </c>
      <c r="AC90" s="444"/>
      <c r="AD90" s="445"/>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8"/>
      <c r="R92" s="788"/>
      <c r="S92" s="788"/>
      <c r="T92" s="788"/>
      <c r="U92" s="788"/>
      <c r="V92" s="788"/>
      <c r="W92" s="788"/>
      <c r="X92" s="789"/>
      <c r="Y92" s="743" t="s">
        <v>61</v>
      </c>
      <c r="Z92" s="744"/>
      <c r="AA92" s="745"/>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90"/>
      <c r="Q93" s="790"/>
      <c r="R93" s="790"/>
      <c r="S93" s="790"/>
      <c r="T93" s="790"/>
      <c r="U93" s="790"/>
      <c r="V93" s="790"/>
      <c r="W93" s="790"/>
      <c r="X93" s="791"/>
      <c r="Y93" s="720" t="s">
        <v>53</v>
      </c>
      <c r="Z93" s="721"/>
      <c r="AA93" s="722"/>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2"/>
      <c r="Y94" s="720" t="s">
        <v>13</v>
      </c>
      <c r="Z94" s="721"/>
      <c r="AA94" s="722"/>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83" t="s">
        <v>60</v>
      </c>
      <c r="H95" s="768"/>
      <c r="I95" s="768"/>
      <c r="J95" s="768"/>
      <c r="K95" s="768"/>
      <c r="L95" s="768"/>
      <c r="M95" s="768"/>
      <c r="N95" s="768"/>
      <c r="O95" s="769"/>
      <c r="P95" s="767" t="s">
        <v>62</v>
      </c>
      <c r="Q95" s="768"/>
      <c r="R95" s="768"/>
      <c r="S95" s="768"/>
      <c r="T95" s="768"/>
      <c r="U95" s="768"/>
      <c r="V95" s="768"/>
      <c r="W95" s="768"/>
      <c r="X95" s="769"/>
      <c r="Y95" s="188"/>
      <c r="Z95" s="189"/>
      <c r="AA95" s="190"/>
      <c r="AB95" s="443" t="s">
        <v>11</v>
      </c>
      <c r="AC95" s="444"/>
      <c r="AD95" s="445"/>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8"/>
      <c r="R97" s="788"/>
      <c r="S97" s="788"/>
      <c r="T97" s="788"/>
      <c r="U97" s="788"/>
      <c r="V97" s="788"/>
      <c r="W97" s="788"/>
      <c r="X97" s="789"/>
      <c r="Y97" s="743" t="s">
        <v>61</v>
      </c>
      <c r="Z97" s="744"/>
      <c r="AA97" s="745"/>
      <c r="AB97" s="389"/>
      <c r="AC97" s="390"/>
      <c r="AD97" s="391"/>
      <c r="AE97" s="348"/>
      <c r="AF97" s="349"/>
      <c r="AG97" s="349"/>
      <c r="AH97" s="803"/>
      <c r="AI97" s="348"/>
      <c r="AJ97" s="349"/>
      <c r="AK97" s="349"/>
      <c r="AL97" s="803"/>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90"/>
      <c r="Q98" s="790"/>
      <c r="R98" s="790"/>
      <c r="S98" s="790"/>
      <c r="T98" s="790"/>
      <c r="U98" s="790"/>
      <c r="V98" s="790"/>
      <c r="W98" s="790"/>
      <c r="X98" s="791"/>
      <c r="Y98" s="720" t="s">
        <v>53</v>
      </c>
      <c r="Z98" s="721"/>
      <c r="AA98" s="722"/>
      <c r="AB98" s="285"/>
      <c r="AC98" s="286"/>
      <c r="AD98" s="287"/>
      <c r="AE98" s="348"/>
      <c r="AF98" s="349"/>
      <c r="AG98" s="349"/>
      <c r="AH98" s="803"/>
      <c r="AI98" s="348"/>
      <c r="AJ98" s="349"/>
      <c r="AK98" s="349"/>
      <c r="AL98" s="803"/>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7"/>
      <c r="C99" s="867"/>
      <c r="D99" s="867"/>
      <c r="E99" s="867"/>
      <c r="F99" s="868"/>
      <c r="G99" s="793"/>
      <c r="H99" s="233"/>
      <c r="I99" s="233"/>
      <c r="J99" s="233"/>
      <c r="K99" s="233"/>
      <c r="L99" s="233"/>
      <c r="M99" s="233"/>
      <c r="N99" s="233"/>
      <c r="O99" s="794"/>
      <c r="P99" s="830"/>
      <c r="Q99" s="830"/>
      <c r="R99" s="830"/>
      <c r="S99" s="830"/>
      <c r="T99" s="830"/>
      <c r="U99" s="830"/>
      <c r="V99" s="830"/>
      <c r="W99" s="830"/>
      <c r="X99" s="831"/>
      <c r="Y99" s="465" t="s">
        <v>13</v>
      </c>
      <c r="Z99" s="466"/>
      <c r="AA99" s="467"/>
      <c r="AB99" s="447" t="s">
        <v>14</v>
      </c>
      <c r="AC99" s="448"/>
      <c r="AD99" s="449"/>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15">
      <c r="A100" s="819" t="s">
        <v>272</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0"/>
      <c r="Z100" s="451"/>
      <c r="AA100" s="452"/>
      <c r="AB100" s="844" t="s">
        <v>11</v>
      </c>
      <c r="AC100" s="844"/>
      <c r="AD100" s="844"/>
      <c r="AE100" s="810" t="s">
        <v>307</v>
      </c>
      <c r="AF100" s="811"/>
      <c r="AG100" s="811"/>
      <c r="AH100" s="812"/>
      <c r="AI100" s="810" t="s">
        <v>329</v>
      </c>
      <c r="AJ100" s="811"/>
      <c r="AK100" s="811"/>
      <c r="AL100" s="812"/>
      <c r="AM100" s="810" t="s">
        <v>426</v>
      </c>
      <c r="AN100" s="811"/>
      <c r="AO100" s="811"/>
      <c r="AP100" s="812"/>
      <c r="AQ100" s="913" t="s">
        <v>334</v>
      </c>
      <c r="AR100" s="914"/>
      <c r="AS100" s="914"/>
      <c r="AT100" s="915"/>
      <c r="AU100" s="913" t="s">
        <v>458</v>
      </c>
      <c r="AV100" s="914"/>
      <c r="AW100" s="914"/>
      <c r="AX100" s="916"/>
    </row>
    <row r="101" spans="1:60" ht="23.25" customHeight="1" x14ac:dyDescent="0.15">
      <c r="A101" s="476"/>
      <c r="B101" s="477"/>
      <c r="C101" s="477"/>
      <c r="D101" s="477"/>
      <c r="E101" s="477"/>
      <c r="F101" s="478"/>
      <c r="G101" s="176" t="s">
        <v>639</v>
      </c>
      <c r="H101" s="176"/>
      <c r="I101" s="176"/>
      <c r="J101" s="176"/>
      <c r="K101" s="176"/>
      <c r="L101" s="176"/>
      <c r="M101" s="176"/>
      <c r="N101" s="176"/>
      <c r="O101" s="176"/>
      <c r="P101" s="176"/>
      <c r="Q101" s="176"/>
      <c r="R101" s="176"/>
      <c r="S101" s="176"/>
      <c r="T101" s="176"/>
      <c r="U101" s="176"/>
      <c r="V101" s="176"/>
      <c r="W101" s="176"/>
      <c r="X101" s="218"/>
      <c r="Y101" s="802" t="s">
        <v>54</v>
      </c>
      <c r="Z101" s="706"/>
      <c r="AA101" s="707"/>
      <c r="AB101" s="536" t="s">
        <v>288</v>
      </c>
      <c r="AC101" s="536"/>
      <c r="AD101" s="536"/>
      <c r="AE101" s="343">
        <v>120</v>
      </c>
      <c r="AF101" s="343"/>
      <c r="AG101" s="343"/>
      <c r="AH101" s="343"/>
      <c r="AI101" s="343">
        <v>290</v>
      </c>
      <c r="AJ101" s="343"/>
      <c r="AK101" s="343"/>
      <c r="AL101" s="343"/>
      <c r="AM101" s="343">
        <v>44.8</v>
      </c>
      <c r="AN101" s="343"/>
      <c r="AO101" s="343"/>
      <c r="AP101" s="343"/>
      <c r="AQ101" s="343" t="s">
        <v>664</v>
      </c>
      <c r="AR101" s="343"/>
      <c r="AS101" s="343"/>
      <c r="AT101" s="343"/>
      <c r="AU101" s="348" t="s">
        <v>714</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288</v>
      </c>
      <c r="AC102" s="536"/>
      <c r="AD102" s="536"/>
      <c r="AE102" s="343">
        <v>200</v>
      </c>
      <c r="AF102" s="343"/>
      <c r="AG102" s="343"/>
      <c r="AH102" s="343"/>
      <c r="AI102" s="343">
        <v>170</v>
      </c>
      <c r="AJ102" s="343"/>
      <c r="AK102" s="343"/>
      <c r="AL102" s="343"/>
      <c r="AM102" s="343">
        <v>50</v>
      </c>
      <c r="AN102" s="343"/>
      <c r="AO102" s="343"/>
      <c r="AP102" s="343"/>
      <c r="AQ102" s="343">
        <v>100</v>
      </c>
      <c r="AR102" s="343"/>
      <c r="AS102" s="343"/>
      <c r="AT102" s="343"/>
      <c r="AU102" s="356">
        <v>100</v>
      </c>
      <c r="AV102" s="357"/>
      <c r="AW102" s="357"/>
      <c r="AX102" s="917"/>
    </row>
    <row r="103" spans="1:60" ht="31.5" hidden="1" customHeight="1" x14ac:dyDescent="0.15">
      <c r="A103" s="473" t="s">
        <v>272</v>
      </c>
      <c r="B103" s="474"/>
      <c r="C103" s="474"/>
      <c r="D103" s="474"/>
      <c r="E103" s="474"/>
      <c r="F103" s="475"/>
      <c r="G103" s="721" t="s">
        <v>59</v>
      </c>
      <c r="H103" s="721"/>
      <c r="I103" s="721"/>
      <c r="J103" s="721"/>
      <c r="K103" s="721"/>
      <c r="L103" s="721"/>
      <c r="M103" s="721"/>
      <c r="N103" s="721"/>
      <c r="O103" s="721"/>
      <c r="P103" s="721"/>
      <c r="Q103" s="721"/>
      <c r="R103" s="721"/>
      <c r="S103" s="721"/>
      <c r="T103" s="721"/>
      <c r="U103" s="721"/>
      <c r="V103" s="721"/>
      <c r="W103" s="721"/>
      <c r="X103" s="722"/>
      <c r="Y103" s="453"/>
      <c r="Z103" s="454"/>
      <c r="AA103" s="455"/>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6"/>
      <c r="B104" s="477"/>
      <c r="C104" s="477"/>
      <c r="D104" s="477"/>
      <c r="E104" s="477"/>
      <c r="F104" s="478"/>
      <c r="G104" s="176"/>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c r="AC104" s="457"/>
      <c r="AD104" s="458"/>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9"/>
      <c r="AC105" s="390"/>
      <c r="AD105" s="391"/>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3" t="s">
        <v>272</v>
      </c>
      <c r="B106" s="474"/>
      <c r="C106" s="474"/>
      <c r="D106" s="474"/>
      <c r="E106" s="474"/>
      <c r="F106" s="475"/>
      <c r="G106" s="721" t="s">
        <v>59</v>
      </c>
      <c r="H106" s="721"/>
      <c r="I106" s="721"/>
      <c r="J106" s="721"/>
      <c r="K106" s="721"/>
      <c r="L106" s="721"/>
      <c r="M106" s="721"/>
      <c r="N106" s="721"/>
      <c r="O106" s="721"/>
      <c r="P106" s="721"/>
      <c r="Q106" s="721"/>
      <c r="R106" s="721"/>
      <c r="S106" s="721"/>
      <c r="T106" s="721"/>
      <c r="U106" s="721"/>
      <c r="V106" s="721"/>
      <c r="W106" s="721"/>
      <c r="X106" s="722"/>
      <c r="Y106" s="453"/>
      <c r="Z106" s="454"/>
      <c r="AA106" s="455"/>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6"/>
      <c r="B107" s="477"/>
      <c r="C107" s="477"/>
      <c r="D107" s="477"/>
      <c r="E107" s="477"/>
      <c r="F107" s="478"/>
      <c r="G107" s="176"/>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c r="AC107" s="457"/>
      <c r="AD107" s="458"/>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3" t="s">
        <v>272</v>
      </c>
      <c r="B109" s="474"/>
      <c r="C109" s="474"/>
      <c r="D109" s="474"/>
      <c r="E109" s="474"/>
      <c r="F109" s="475"/>
      <c r="G109" s="721" t="s">
        <v>59</v>
      </c>
      <c r="H109" s="721"/>
      <c r="I109" s="721"/>
      <c r="J109" s="721"/>
      <c r="K109" s="721"/>
      <c r="L109" s="721"/>
      <c r="M109" s="721"/>
      <c r="N109" s="721"/>
      <c r="O109" s="721"/>
      <c r="P109" s="721"/>
      <c r="Q109" s="721"/>
      <c r="R109" s="721"/>
      <c r="S109" s="721"/>
      <c r="T109" s="721"/>
      <c r="U109" s="721"/>
      <c r="V109" s="721"/>
      <c r="W109" s="721"/>
      <c r="X109" s="722"/>
      <c r="Y109" s="453"/>
      <c r="Z109" s="454"/>
      <c r="AA109" s="455"/>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21" t="s">
        <v>59</v>
      </c>
      <c r="H112" s="721"/>
      <c r="I112" s="721"/>
      <c r="J112" s="721"/>
      <c r="K112" s="721"/>
      <c r="L112" s="721"/>
      <c r="M112" s="721"/>
      <c r="N112" s="721"/>
      <c r="O112" s="721"/>
      <c r="P112" s="721"/>
      <c r="Q112" s="721"/>
      <c r="R112" s="721"/>
      <c r="S112" s="721"/>
      <c r="T112" s="721"/>
      <c r="U112" s="721"/>
      <c r="V112" s="721"/>
      <c r="W112" s="721"/>
      <c r="X112" s="722"/>
      <c r="Y112" s="453"/>
      <c r="Z112" s="454"/>
      <c r="AA112" s="455"/>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3"/>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9"/>
      <c r="AC114" s="390"/>
      <c r="AD114" s="391"/>
      <c r="AE114" s="351"/>
      <c r="AF114" s="351"/>
      <c r="AG114" s="351"/>
      <c r="AH114" s="351"/>
      <c r="AI114" s="351"/>
      <c r="AJ114" s="351"/>
      <c r="AK114" s="351"/>
      <c r="AL114" s="351"/>
      <c r="AM114" s="351"/>
      <c r="AN114" s="351"/>
      <c r="AO114" s="351"/>
      <c r="AP114" s="351"/>
      <c r="AQ114" s="348"/>
      <c r="AR114" s="349"/>
      <c r="AS114" s="349"/>
      <c r="AT114" s="803"/>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695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704</v>
      </c>
      <c r="AC116" s="286"/>
      <c r="AD116" s="287"/>
      <c r="AE116" s="343">
        <v>12209</v>
      </c>
      <c r="AF116" s="343"/>
      <c r="AG116" s="343"/>
      <c r="AH116" s="343"/>
      <c r="AI116" s="343">
        <v>6183</v>
      </c>
      <c r="AJ116" s="343"/>
      <c r="AK116" s="343"/>
      <c r="AL116" s="343"/>
      <c r="AM116" s="343">
        <v>6023</v>
      </c>
      <c r="AN116" s="343"/>
      <c r="AO116" s="343"/>
      <c r="AP116" s="343"/>
      <c r="AQ116" s="348">
        <v>11011</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640</v>
      </c>
      <c r="AC117" s="328"/>
      <c r="AD117" s="329"/>
      <c r="AE117" s="386" t="s">
        <v>641</v>
      </c>
      <c r="AF117" s="291"/>
      <c r="AG117" s="291"/>
      <c r="AH117" s="291"/>
      <c r="AI117" s="386" t="s">
        <v>642</v>
      </c>
      <c r="AJ117" s="291"/>
      <c r="AK117" s="291"/>
      <c r="AL117" s="291"/>
      <c r="AM117" s="386" t="s">
        <v>679</v>
      </c>
      <c r="AN117" s="291"/>
      <c r="AO117" s="291"/>
      <c r="AP117" s="291"/>
      <c r="AQ117" s="291" t="s">
        <v>705</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696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704</v>
      </c>
      <c r="AC119" s="286"/>
      <c r="AD119" s="287"/>
      <c r="AE119" s="343">
        <v>254335</v>
      </c>
      <c r="AF119" s="343"/>
      <c r="AG119" s="343"/>
      <c r="AH119" s="343"/>
      <c r="AI119" s="343">
        <v>232305</v>
      </c>
      <c r="AJ119" s="343"/>
      <c r="AK119" s="343"/>
      <c r="AL119" s="343"/>
      <c r="AM119" s="343">
        <v>371689</v>
      </c>
      <c r="AN119" s="343"/>
      <c r="AO119" s="343"/>
      <c r="AP119" s="343"/>
      <c r="AQ119" s="343">
        <v>32357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640</v>
      </c>
      <c r="AC120" s="328"/>
      <c r="AD120" s="329"/>
      <c r="AE120" s="386" t="s">
        <v>643</v>
      </c>
      <c r="AF120" s="291"/>
      <c r="AG120" s="291"/>
      <c r="AH120" s="291"/>
      <c r="AI120" s="386" t="s">
        <v>644</v>
      </c>
      <c r="AJ120" s="291"/>
      <c r="AK120" s="291"/>
      <c r="AL120" s="291"/>
      <c r="AM120" s="386" t="s">
        <v>678</v>
      </c>
      <c r="AN120" s="291"/>
      <c r="AO120" s="291"/>
      <c r="AP120" s="291"/>
      <c r="AQ120" s="291" t="s">
        <v>680</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0" t="s">
        <v>322</v>
      </c>
      <c r="B130" s="978"/>
      <c r="C130" s="977" t="s">
        <v>188</v>
      </c>
      <c r="D130" s="978"/>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1"/>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4</v>
      </c>
      <c r="AV133" s="163"/>
      <c r="AW133" s="164" t="s">
        <v>175</v>
      </c>
      <c r="AX133" s="165"/>
      <c r="AY133">
        <f>$AY$132</f>
        <v>1</v>
      </c>
    </row>
    <row r="134" spans="1:51" ht="39.75" customHeight="1" x14ac:dyDescent="0.15">
      <c r="A134" s="981"/>
      <c r="B134" s="238"/>
      <c r="C134" s="237"/>
      <c r="D134" s="238"/>
      <c r="E134" s="237"/>
      <c r="F134" s="299"/>
      <c r="G134" s="217" t="s">
        <v>647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648</v>
      </c>
      <c r="AC134" s="209"/>
      <c r="AD134" s="209"/>
      <c r="AE134" s="251">
        <v>909</v>
      </c>
      <c r="AF134" s="152"/>
      <c r="AG134" s="152"/>
      <c r="AH134" s="152"/>
      <c r="AI134" s="251">
        <v>845</v>
      </c>
      <c r="AJ134" s="152"/>
      <c r="AK134" s="152"/>
      <c r="AL134" s="152"/>
      <c r="AM134" s="251">
        <v>802</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8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648</v>
      </c>
      <c r="AC135" s="160"/>
      <c r="AD135" s="160"/>
      <c r="AE135" s="251">
        <v>948</v>
      </c>
      <c r="AF135" s="152"/>
      <c r="AG135" s="152"/>
      <c r="AH135" s="152"/>
      <c r="AI135" s="251">
        <v>919</v>
      </c>
      <c r="AJ135" s="152"/>
      <c r="AK135" s="152"/>
      <c r="AL135" s="152"/>
      <c r="AM135" s="251">
        <v>889</v>
      </c>
      <c r="AN135" s="152"/>
      <c r="AO135" s="152"/>
      <c r="AP135" s="152"/>
      <c r="AQ135" s="251" t="s">
        <v>635</v>
      </c>
      <c r="AR135" s="152"/>
      <c r="AS135" s="152"/>
      <c r="AT135" s="152"/>
      <c r="AU135" s="251">
        <v>831</v>
      </c>
      <c r="AV135" s="152"/>
      <c r="AW135" s="152"/>
      <c r="AX135" s="193"/>
      <c r="AY135">
        <f t="shared" si="13"/>
        <v>1</v>
      </c>
    </row>
    <row r="136" spans="1:51" ht="18.75" customHeight="1" x14ac:dyDescent="0.15">
      <c r="A136" s="98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8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4</v>
      </c>
      <c r="AV137" s="163"/>
      <c r="AW137" s="164" t="s">
        <v>175</v>
      </c>
      <c r="AX137" s="165"/>
      <c r="AY137">
        <f>$AY$136</f>
        <v>1</v>
      </c>
    </row>
    <row r="138" spans="1:51" ht="39.75" customHeight="1" x14ac:dyDescent="0.15">
      <c r="A138" s="981"/>
      <c r="B138" s="238"/>
      <c r="C138" s="237"/>
      <c r="D138" s="238"/>
      <c r="E138" s="237"/>
      <c r="F138" s="299"/>
      <c r="G138" s="217" t="s">
        <v>649</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648</v>
      </c>
      <c r="AC138" s="209"/>
      <c r="AD138" s="209"/>
      <c r="AE138" s="251">
        <v>127329</v>
      </c>
      <c r="AF138" s="152"/>
      <c r="AG138" s="152"/>
      <c r="AH138" s="152"/>
      <c r="AI138" s="251">
        <v>125611</v>
      </c>
      <c r="AJ138" s="152"/>
      <c r="AK138" s="152"/>
      <c r="AL138" s="152"/>
      <c r="AM138" s="251">
        <v>131156</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98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648</v>
      </c>
      <c r="AC139" s="160"/>
      <c r="AD139" s="160"/>
      <c r="AE139" s="251">
        <v>119255</v>
      </c>
      <c r="AF139" s="152"/>
      <c r="AG139" s="152"/>
      <c r="AH139" s="152"/>
      <c r="AI139" s="251">
        <v>118050</v>
      </c>
      <c r="AJ139" s="152"/>
      <c r="AK139" s="152"/>
      <c r="AL139" s="152"/>
      <c r="AM139" s="251">
        <v>116846</v>
      </c>
      <c r="AN139" s="152"/>
      <c r="AO139" s="152"/>
      <c r="AP139" s="152"/>
      <c r="AQ139" s="251" t="s">
        <v>635</v>
      </c>
      <c r="AR139" s="152"/>
      <c r="AS139" s="152"/>
      <c r="AT139" s="152"/>
      <c r="AU139" s="251">
        <v>114437</v>
      </c>
      <c r="AV139" s="152"/>
      <c r="AW139" s="152"/>
      <c r="AX139" s="193"/>
      <c r="AY139">
        <f t="shared" si="14"/>
        <v>1</v>
      </c>
    </row>
    <row r="140" spans="1:51" ht="18.75" hidden="1" customHeight="1" x14ac:dyDescent="0.15">
      <c r="A140" s="98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8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1"/>
      <c r="B155" s="238"/>
      <c r="C155" s="237"/>
      <c r="D155" s="238"/>
      <c r="E155" s="237"/>
      <c r="F155" s="299"/>
      <c r="G155" s="219"/>
      <c r="H155" s="220"/>
      <c r="I155" s="220"/>
      <c r="J155" s="220"/>
      <c r="K155" s="220"/>
      <c r="L155" s="220"/>
      <c r="M155" s="220"/>
      <c r="N155" s="220"/>
      <c r="O155" s="220"/>
      <c r="P155" s="221"/>
      <c r="Q155" s="413"/>
      <c r="R155" s="220"/>
      <c r="S155" s="220"/>
      <c r="T155" s="220"/>
      <c r="U155" s="220"/>
      <c r="V155" s="220"/>
      <c r="W155" s="220"/>
      <c r="X155" s="220"/>
      <c r="Y155" s="220"/>
      <c r="Z155" s="220"/>
      <c r="AA155" s="90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1"/>
      <c r="B156" s="238"/>
      <c r="C156" s="237"/>
      <c r="D156" s="238"/>
      <c r="E156" s="237"/>
      <c r="F156" s="299"/>
      <c r="G156" s="219"/>
      <c r="H156" s="220"/>
      <c r="I156" s="220"/>
      <c r="J156" s="220"/>
      <c r="K156" s="220"/>
      <c r="L156" s="220"/>
      <c r="M156" s="220"/>
      <c r="N156" s="220"/>
      <c r="O156" s="220"/>
      <c r="P156" s="221"/>
      <c r="Q156" s="413"/>
      <c r="R156" s="220"/>
      <c r="S156" s="220"/>
      <c r="T156" s="220"/>
      <c r="U156" s="220"/>
      <c r="V156" s="220"/>
      <c r="W156" s="220"/>
      <c r="X156" s="220"/>
      <c r="Y156" s="220"/>
      <c r="Z156" s="220"/>
      <c r="AA156" s="90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1"/>
      <c r="B157" s="238"/>
      <c r="C157" s="237"/>
      <c r="D157" s="238"/>
      <c r="E157" s="237"/>
      <c r="F157" s="299"/>
      <c r="G157" s="219"/>
      <c r="H157" s="220"/>
      <c r="I157" s="220"/>
      <c r="J157" s="220"/>
      <c r="K157" s="220"/>
      <c r="L157" s="220"/>
      <c r="M157" s="220"/>
      <c r="N157" s="220"/>
      <c r="O157" s="220"/>
      <c r="P157" s="221"/>
      <c r="Q157" s="413"/>
      <c r="R157" s="220"/>
      <c r="S157" s="220"/>
      <c r="T157" s="220"/>
      <c r="U157" s="220"/>
      <c r="V157" s="220"/>
      <c r="W157" s="220"/>
      <c r="X157" s="220"/>
      <c r="Y157" s="220"/>
      <c r="Z157" s="220"/>
      <c r="AA157" s="90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1"/>
      <c r="B162" s="238"/>
      <c r="C162" s="237"/>
      <c r="D162" s="238"/>
      <c r="E162" s="237"/>
      <c r="F162" s="299"/>
      <c r="G162" s="219"/>
      <c r="H162" s="220"/>
      <c r="I162" s="220"/>
      <c r="J162" s="220"/>
      <c r="K162" s="220"/>
      <c r="L162" s="220"/>
      <c r="M162" s="220"/>
      <c r="N162" s="220"/>
      <c r="O162" s="220"/>
      <c r="P162" s="221"/>
      <c r="Q162" s="413"/>
      <c r="R162" s="220"/>
      <c r="S162" s="220"/>
      <c r="T162" s="220"/>
      <c r="U162" s="220"/>
      <c r="V162" s="220"/>
      <c r="W162" s="220"/>
      <c r="X162" s="220"/>
      <c r="Y162" s="220"/>
      <c r="Z162" s="220"/>
      <c r="AA162" s="90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1"/>
      <c r="B163" s="238"/>
      <c r="C163" s="237"/>
      <c r="D163" s="238"/>
      <c r="E163" s="237"/>
      <c r="F163" s="299"/>
      <c r="G163" s="219"/>
      <c r="H163" s="220"/>
      <c r="I163" s="220"/>
      <c r="J163" s="220"/>
      <c r="K163" s="220"/>
      <c r="L163" s="220"/>
      <c r="M163" s="220"/>
      <c r="N163" s="220"/>
      <c r="O163" s="220"/>
      <c r="P163" s="221"/>
      <c r="Q163" s="413"/>
      <c r="R163" s="220"/>
      <c r="S163" s="220"/>
      <c r="T163" s="220"/>
      <c r="U163" s="220"/>
      <c r="V163" s="220"/>
      <c r="W163" s="220"/>
      <c r="X163" s="220"/>
      <c r="Y163" s="220"/>
      <c r="Z163" s="220"/>
      <c r="AA163" s="90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1"/>
      <c r="B164" s="238"/>
      <c r="C164" s="237"/>
      <c r="D164" s="238"/>
      <c r="E164" s="237"/>
      <c r="F164" s="299"/>
      <c r="G164" s="219"/>
      <c r="H164" s="220"/>
      <c r="I164" s="220"/>
      <c r="J164" s="220"/>
      <c r="K164" s="220"/>
      <c r="L164" s="220"/>
      <c r="M164" s="220"/>
      <c r="N164" s="220"/>
      <c r="O164" s="220"/>
      <c r="P164" s="221"/>
      <c r="Q164" s="413"/>
      <c r="R164" s="220"/>
      <c r="S164" s="220"/>
      <c r="T164" s="220"/>
      <c r="U164" s="220"/>
      <c r="V164" s="220"/>
      <c r="W164" s="220"/>
      <c r="X164" s="220"/>
      <c r="Y164" s="220"/>
      <c r="Z164" s="220"/>
      <c r="AA164" s="90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1"/>
      <c r="B169" s="238"/>
      <c r="C169" s="237"/>
      <c r="D169" s="238"/>
      <c r="E169" s="237"/>
      <c r="F169" s="299"/>
      <c r="G169" s="219"/>
      <c r="H169" s="220"/>
      <c r="I169" s="220"/>
      <c r="J169" s="220"/>
      <c r="K169" s="220"/>
      <c r="L169" s="220"/>
      <c r="M169" s="220"/>
      <c r="N169" s="220"/>
      <c r="O169" s="220"/>
      <c r="P169" s="221"/>
      <c r="Q169" s="413"/>
      <c r="R169" s="220"/>
      <c r="S169" s="220"/>
      <c r="T169" s="220"/>
      <c r="U169" s="220"/>
      <c r="V169" s="220"/>
      <c r="W169" s="220"/>
      <c r="X169" s="220"/>
      <c r="Y169" s="220"/>
      <c r="Z169" s="220"/>
      <c r="AA169" s="90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1"/>
      <c r="B170" s="238"/>
      <c r="C170" s="237"/>
      <c r="D170" s="238"/>
      <c r="E170" s="237"/>
      <c r="F170" s="299"/>
      <c r="G170" s="219"/>
      <c r="H170" s="220"/>
      <c r="I170" s="220"/>
      <c r="J170" s="220"/>
      <c r="K170" s="220"/>
      <c r="L170" s="220"/>
      <c r="M170" s="220"/>
      <c r="N170" s="220"/>
      <c r="O170" s="220"/>
      <c r="P170" s="221"/>
      <c r="Q170" s="413"/>
      <c r="R170" s="220"/>
      <c r="S170" s="220"/>
      <c r="T170" s="220"/>
      <c r="U170" s="220"/>
      <c r="V170" s="220"/>
      <c r="W170" s="220"/>
      <c r="X170" s="220"/>
      <c r="Y170" s="220"/>
      <c r="Z170" s="220"/>
      <c r="AA170" s="90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1"/>
      <c r="B171" s="238"/>
      <c r="C171" s="237"/>
      <c r="D171" s="238"/>
      <c r="E171" s="237"/>
      <c r="F171" s="299"/>
      <c r="G171" s="219"/>
      <c r="H171" s="220"/>
      <c r="I171" s="220"/>
      <c r="J171" s="220"/>
      <c r="K171" s="220"/>
      <c r="L171" s="220"/>
      <c r="M171" s="220"/>
      <c r="N171" s="220"/>
      <c r="O171" s="220"/>
      <c r="P171" s="221"/>
      <c r="Q171" s="413"/>
      <c r="R171" s="220"/>
      <c r="S171" s="220"/>
      <c r="T171" s="220"/>
      <c r="U171" s="220"/>
      <c r="V171" s="220"/>
      <c r="W171" s="220"/>
      <c r="X171" s="220"/>
      <c r="Y171" s="220"/>
      <c r="Z171" s="220"/>
      <c r="AA171" s="90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1"/>
      <c r="B176" s="238"/>
      <c r="C176" s="237"/>
      <c r="D176" s="238"/>
      <c r="E176" s="237"/>
      <c r="F176" s="299"/>
      <c r="G176" s="219"/>
      <c r="H176" s="220"/>
      <c r="I176" s="220"/>
      <c r="J176" s="220"/>
      <c r="K176" s="220"/>
      <c r="L176" s="220"/>
      <c r="M176" s="220"/>
      <c r="N176" s="220"/>
      <c r="O176" s="220"/>
      <c r="P176" s="221"/>
      <c r="Q176" s="413"/>
      <c r="R176" s="220"/>
      <c r="S176" s="220"/>
      <c r="T176" s="220"/>
      <c r="U176" s="220"/>
      <c r="V176" s="220"/>
      <c r="W176" s="220"/>
      <c r="X176" s="220"/>
      <c r="Y176" s="220"/>
      <c r="Z176" s="220"/>
      <c r="AA176" s="90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1"/>
      <c r="B177" s="238"/>
      <c r="C177" s="237"/>
      <c r="D177" s="238"/>
      <c r="E177" s="237"/>
      <c r="F177" s="299"/>
      <c r="G177" s="219"/>
      <c r="H177" s="220"/>
      <c r="I177" s="220"/>
      <c r="J177" s="220"/>
      <c r="K177" s="220"/>
      <c r="L177" s="220"/>
      <c r="M177" s="220"/>
      <c r="N177" s="220"/>
      <c r="O177" s="220"/>
      <c r="P177" s="221"/>
      <c r="Q177" s="413"/>
      <c r="R177" s="220"/>
      <c r="S177" s="220"/>
      <c r="T177" s="220"/>
      <c r="U177" s="220"/>
      <c r="V177" s="220"/>
      <c r="W177" s="220"/>
      <c r="X177" s="220"/>
      <c r="Y177" s="220"/>
      <c r="Z177" s="220"/>
      <c r="AA177" s="90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1"/>
      <c r="B178" s="238"/>
      <c r="C178" s="237"/>
      <c r="D178" s="238"/>
      <c r="E178" s="237"/>
      <c r="F178" s="299"/>
      <c r="G178" s="219"/>
      <c r="H178" s="220"/>
      <c r="I178" s="220"/>
      <c r="J178" s="220"/>
      <c r="K178" s="220"/>
      <c r="L178" s="220"/>
      <c r="M178" s="220"/>
      <c r="N178" s="220"/>
      <c r="O178" s="220"/>
      <c r="P178" s="221"/>
      <c r="Q178" s="413"/>
      <c r="R178" s="220"/>
      <c r="S178" s="220"/>
      <c r="T178" s="220"/>
      <c r="U178" s="220"/>
      <c r="V178" s="220"/>
      <c r="W178" s="220"/>
      <c r="X178" s="220"/>
      <c r="Y178" s="220"/>
      <c r="Z178" s="220"/>
      <c r="AA178" s="90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1"/>
      <c r="B183" s="238"/>
      <c r="C183" s="237"/>
      <c r="D183" s="238"/>
      <c r="E183" s="237"/>
      <c r="F183" s="299"/>
      <c r="G183" s="219"/>
      <c r="H183" s="220"/>
      <c r="I183" s="220"/>
      <c r="J183" s="220"/>
      <c r="K183" s="220"/>
      <c r="L183" s="220"/>
      <c r="M183" s="220"/>
      <c r="N183" s="220"/>
      <c r="O183" s="220"/>
      <c r="P183" s="221"/>
      <c r="Q183" s="413"/>
      <c r="R183" s="220"/>
      <c r="S183" s="220"/>
      <c r="T183" s="220"/>
      <c r="U183" s="220"/>
      <c r="V183" s="220"/>
      <c r="W183" s="220"/>
      <c r="X183" s="220"/>
      <c r="Y183" s="220"/>
      <c r="Z183" s="220"/>
      <c r="AA183" s="90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1"/>
      <c r="B184" s="238"/>
      <c r="C184" s="237"/>
      <c r="D184" s="238"/>
      <c r="E184" s="237"/>
      <c r="F184" s="299"/>
      <c r="G184" s="219"/>
      <c r="H184" s="220"/>
      <c r="I184" s="220"/>
      <c r="J184" s="220"/>
      <c r="K184" s="220"/>
      <c r="L184" s="220"/>
      <c r="M184" s="220"/>
      <c r="N184" s="220"/>
      <c r="O184" s="220"/>
      <c r="P184" s="221"/>
      <c r="Q184" s="413"/>
      <c r="R184" s="220"/>
      <c r="S184" s="220"/>
      <c r="T184" s="220"/>
      <c r="U184" s="220"/>
      <c r="V184" s="220"/>
      <c r="W184" s="220"/>
      <c r="X184" s="220"/>
      <c r="Y184" s="220"/>
      <c r="Z184" s="220"/>
      <c r="AA184" s="90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1"/>
      <c r="B185" s="238"/>
      <c r="C185" s="237"/>
      <c r="D185" s="238"/>
      <c r="E185" s="237"/>
      <c r="F185" s="299"/>
      <c r="G185" s="219"/>
      <c r="H185" s="220"/>
      <c r="I185" s="220"/>
      <c r="J185" s="220"/>
      <c r="K185" s="220"/>
      <c r="L185" s="220"/>
      <c r="M185" s="220"/>
      <c r="N185" s="220"/>
      <c r="O185" s="220"/>
      <c r="P185" s="221"/>
      <c r="Q185" s="413"/>
      <c r="R185" s="220"/>
      <c r="S185" s="220"/>
      <c r="T185" s="220"/>
      <c r="U185" s="220"/>
      <c r="V185" s="220"/>
      <c r="W185" s="220"/>
      <c r="X185" s="220"/>
      <c r="Y185" s="220"/>
      <c r="Z185" s="220"/>
      <c r="AA185" s="90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32.25" customHeight="1" x14ac:dyDescent="0.15">
      <c r="A188" s="981"/>
      <c r="B188" s="238"/>
      <c r="C188" s="237"/>
      <c r="D188" s="238"/>
      <c r="E188" s="175" t="s">
        <v>666</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7.5" customHeight="1" x14ac:dyDescent="0.15">
      <c r="A189" s="981"/>
      <c r="B189" s="238"/>
      <c r="C189" s="237"/>
      <c r="D189" s="238"/>
      <c r="E189" s="413"/>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4"/>
      <c r="AY189">
        <f>$AY$187</f>
        <v>1</v>
      </c>
    </row>
    <row r="190" spans="1:51" ht="45" hidden="1" customHeight="1" x14ac:dyDescent="0.15">
      <c r="A190" s="98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8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1"/>
      <c r="B214" s="238"/>
      <c r="C214" s="237"/>
      <c r="D214" s="238"/>
      <c r="E214" s="237"/>
      <c r="F214" s="299"/>
      <c r="G214" s="217"/>
      <c r="H214" s="176"/>
      <c r="I214" s="176"/>
      <c r="J214" s="176"/>
      <c r="K214" s="176"/>
      <c r="L214" s="176"/>
      <c r="M214" s="176"/>
      <c r="N214" s="176"/>
      <c r="O214" s="176"/>
      <c r="P214" s="218"/>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1"/>
      <c r="B215" s="238"/>
      <c r="C215" s="237"/>
      <c r="D215" s="238"/>
      <c r="E215" s="237"/>
      <c r="F215" s="299"/>
      <c r="G215" s="219"/>
      <c r="H215" s="220"/>
      <c r="I215" s="220"/>
      <c r="J215" s="220"/>
      <c r="K215" s="220"/>
      <c r="L215" s="220"/>
      <c r="M215" s="220"/>
      <c r="N215" s="220"/>
      <c r="O215" s="220"/>
      <c r="P215" s="221"/>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1"/>
      <c r="B216" s="238"/>
      <c r="C216" s="237"/>
      <c r="D216" s="238"/>
      <c r="E216" s="237"/>
      <c r="F216" s="299"/>
      <c r="G216" s="219"/>
      <c r="H216" s="220"/>
      <c r="I216" s="220"/>
      <c r="J216" s="220"/>
      <c r="K216" s="220"/>
      <c r="L216" s="220"/>
      <c r="M216" s="220"/>
      <c r="N216" s="220"/>
      <c r="O216" s="220"/>
      <c r="P216" s="221"/>
      <c r="Q216" s="971"/>
      <c r="R216" s="972"/>
      <c r="S216" s="972"/>
      <c r="T216" s="972"/>
      <c r="U216" s="972"/>
      <c r="V216" s="972"/>
      <c r="W216" s="972"/>
      <c r="X216" s="972"/>
      <c r="Y216" s="972"/>
      <c r="Z216" s="972"/>
      <c r="AA216" s="97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1"/>
      <c r="B217" s="238"/>
      <c r="C217" s="237"/>
      <c r="D217" s="238"/>
      <c r="E217" s="237"/>
      <c r="F217" s="299"/>
      <c r="G217" s="219"/>
      <c r="H217" s="220"/>
      <c r="I217" s="220"/>
      <c r="J217" s="220"/>
      <c r="K217" s="220"/>
      <c r="L217" s="220"/>
      <c r="M217" s="220"/>
      <c r="N217" s="220"/>
      <c r="O217" s="220"/>
      <c r="P217" s="221"/>
      <c r="Q217" s="971"/>
      <c r="R217" s="972"/>
      <c r="S217" s="972"/>
      <c r="T217" s="972"/>
      <c r="U217" s="972"/>
      <c r="V217" s="972"/>
      <c r="W217" s="972"/>
      <c r="X217" s="972"/>
      <c r="Y217" s="972"/>
      <c r="Z217" s="972"/>
      <c r="AA217" s="97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1"/>
      <c r="B218" s="238"/>
      <c r="C218" s="237"/>
      <c r="D218" s="238"/>
      <c r="E218" s="237"/>
      <c r="F218" s="299"/>
      <c r="G218" s="222"/>
      <c r="H218" s="179"/>
      <c r="I218" s="179"/>
      <c r="J218" s="179"/>
      <c r="K218" s="179"/>
      <c r="L218" s="179"/>
      <c r="M218" s="179"/>
      <c r="N218" s="179"/>
      <c r="O218" s="179"/>
      <c r="P218" s="223"/>
      <c r="Q218" s="974"/>
      <c r="R218" s="975"/>
      <c r="S218" s="975"/>
      <c r="T218" s="975"/>
      <c r="U218" s="975"/>
      <c r="V218" s="975"/>
      <c r="W218" s="975"/>
      <c r="X218" s="975"/>
      <c r="Y218" s="975"/>
      <c r="Z218" s="975"/>
      <c r="AA218" s="97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1"/>
      <c r="B221" s="238"/>
      <c r="C221" s="237"/>
      <c r="D221" s="238"/>
      <c r="E221" s="237"/>
      <c r="F221" s="299"/>
      <c r="G221" s="217"/>
      <c r="H221" s="176"/>
      <c r="I221" s="176"/>
      <c r="J221" s="176"/>
      <c r="K221" s="176"/>
      <c r="L221" s="176"/>
      <c r="M221" s="176"/>
      <c r="N221" s="176"/>
      <c r="O221" s="176"/>
      <c r="P221" s="218"/>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1"/>
      <c r="B222" s="238"/>
      <c r="C222" s="237"/>
      <c r="D222" s="238"/>
      <c r="E222" s="237"/>
      <c r="F222" s="299"/>
      <c r="G222" s="219"/>
      <c r="H222" s="220"/>
      <c r="I222" s="220"/>
      <c r="J222" s="220"/>
      <c r="K222" s="220"/>
      <c r="L222" s="220"/>
      <c r="M222" s="220"/>
      <c r="N222" s="220"/>
      <c r="O222" s="220"/>
      <c r="P222" s="221"/>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1"/>
      <c r="B223" s="238"/>
      <c r="C223" s="237"/>
      <c r="D223" s="238"/>
      <c r="E223" s="237"/>
      <c r="F223" s="299"/>
      <c r="G223" s="219"/>
      <c r="H223" s="220"/>
      <c r="I223" s="220"/>
      <c r="J223" s="220"/>
      <c r="K223" s="220"/>
      <c r="L223" s="220"/>
      <c r="M223" s="220"/>
      <c r="N223" s="220"/>
      <c r="O223" s="220"/>
      <c r="P223" s="221"/>
      <c r="Q223" s="971"/>
      <c r="R223" s="972"/>
      <c r="S223" s="972"/>
      <c r="T223" s="972"/>
      <c r="U223" s="972"/>
      <c r="V223" s="972"/>
      <c r="W223" s="972"/>
      <c r="X223" s="972"/>
      <c r="Y223" s="972"/>
      <c r="Z223" s="972"/>
      <c r="AA223" s="97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1"/>
      <c r="B224" s="238"/>
      <c r="C224" s="237"/>
      <c r="D224" s="238"/>
      <c r="E224" s="237"/>
      <c r="F224" s="299"/>
      <c r="G224" s="219"/>
      <c r="H224" s="220"/>
      <c r="I224" s="220"/>
      <c r="J224" s="220"/>
      <c r="K224" s="220"/>
      <c r="L224" s="220"/>
      <c r="M224" s="220"/>
      <c r="N224" s="220"/>
      <c r="O224" s="220"/>
      <c r="P224" s="221"/>
      <c r="Q224" s="971"/>
      <c r="R224" s="972"/>
      <c r="S224" s="972"/>
      <c r="T224" s="972"/>
      <c r="U224" s="972"/>
      <c r="V224" s="972"/>
      <c r="W224" s="972"/>
      <c r="X224" s="972"/>
      <c r="Y224" s="972"/>
      <c r="Z224" s="972"/>
      <c r="AA224" s="97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1"/>
      <c r="B225" s="238"/>
      <c r="C225" s="237"/>
      <c r="D225" s="238"/>
      <c r="E225" s="237"/>
      <c r="F225" s="299"/>
      <c r="G225" s="222"/>
      <c r="H225" s="179"/>
      <c r="I225" s="179"/>
      <c r="J225" s="179"/>
      <c r="K225" s="179"/>
      <c r="L225" s="179"/>
      <c r="M225" s="179"/>
      <c r="N225" s="179"/>
      <c r="O225" s="179"/>
      <c r="P225" s="223"/>
      <c r="Q225" s="974"/>
      <c r="R225" s="975"/>
      <c r="S225" s="975"/>
      <c r="T225" s="975"/>
      <c r="U225" s="975"/>
      <c r="V225" s="975"/>
      <c r="W225" s="975"/>
      <c r="X225" s="975"/>
      <c r="Y225" s="975"/>
      <c r="Z225" s="975"/>
      <c r="AA225" s="97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1"/>
      <c r="B228" s="238"/>
      <c r="C228" s="237"/>
      <c r="D228" s="238"/>
      <c r="E228" s="237"/>
      <c r="F228" s="299"/>
      <c r="G228" s="217"/>
      <c r="H228" s="176"/>
      <c r="I228" s="176"/>
      <c r="J228" s="176"/>
      <c r="K228" s="176"/>
      <c r="L228" s="176"/>
      <c r="M228" s="176"/>
      <c r="N228" s="176"/>
      <c r="O228" s="176"/>
      <c r="P228" s="218"/>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1"/>
      <c r="B229" s="238"/>
      <c r="C229" s="237"/>
      <c r="D229" s="238"/>
      <c r="E229" s="237"/>
      <c r="F229" s="299"/>
      <c r="G229" s="219"/>
      <c r="H229" s="220"/>
      <c r="I229" s="220"/>
      <c r="J229" s="220"/>
      <c r="K229" s="220"/>
      <c r="L229" s="220"/>
      <c r="M229" s="220"/>
      <c r="N229" s="220"/>
      <c r="O229" s="220"/>
      <c r="P229" s="221"/>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1"/>
      <c r="B230" s="238"/>
      <c r="C230" s="237"/>
      <c r="D230" s="238"/>
      <c r="E230" s="237"/>
      <c r="F230" s="299"/>
      <c r="G230" s="219"/>
      <c r="H230" s="220"/>
      <c r="I230" s="220"/>
      <c r="J230" s="220"/>
      <c r="K230" s="220"/>
      <c r="L230" s="220"/>
      <c r="M230" s="220"/>
      <c r="N230" s="220"/>
      <c r="O230" s="220"/>
      <c r="P230" s="221"/>
      <c r="Q230" s="971"/>
      <c r="R230" s="972"/>
      <c r="S230" s="972"/>
      <c r="T230" s="972"/>
      <c r="U230" s="972"/>
      <c r="V230" s="972"/>
      <c r="W230" s="972"/>
      <c r="X230" s="972"/>
      <c r="Y230" s="972"/>
      <c r="Z230" s="972"/>
      <c r="AA230" s="97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1"/>
      <c r="B231" s="238"/>
      <c r="C231" s="237"/>
      <c r="D231" s="238"/>
      <c r="E231" s="237"/>
      <c r="F231" s="299"/>
      <c r="G231" s="219"/>
      <c r="H231" s="220"/>
      <c r="I231" s="220"/>
      <c r="J231" s="220"/>
      <c r="K231" s="220"/>
      <c r="L231" s="220"/>
      <c r="M231" s="220"/>
      <c r="N231" s="220"/>
      <c r="O231" s="220"/>
      <c r="P231" s="221"/>
      <c r="Q231" s="971"/>
      <c r="R231" s="972"/>
      <c r="S231" s="972"/>
      <c r="T231" s="972"/>
      <c r="U231" s="972"/>
      <c r="V231" s="972"/>
      <c r="W231" s="972"/>
      <c r="X231" s="972"/>
      <c r="Y231" s="972"/>
      <c r="Z231" s="972"/>
      <c r="AA231" s="97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1"/>
      <c r="B232" s="238"/>
      <c r="C232" s="237"/>
      <c r="D232" s="238"/>
      <c r="E232" s="237"/>
      <c r="F232" s="299"/>
      <c r="G232" s="222"/>
      <c r="H232" s="179"/>
      <c r="I232" s="179"/>
      <c r="J232" s="179"/>
      <c r="K232" s="179"/>
      <c r="L232" s="179"/>
      <c r="M232" s="179"/>
      <c r="N232" s="179"/>
      <c r="O232" s="179"/>
      <c r="P232" s="223"/>
      <c r="Q232" s="974"/>
      <c r="R232" s="975"/>
      <c r="S232" s="975"/>
      <c r="T232" s="975"/>
      <c r="U232" s="975"/>
      <c r="V232" s="975"/>
      <c r="W232" s="975"/>
      <c r="X232" s="975"/>
      <c r="Y232" s="975"/>
      <c r="Z232" s="975"/>
      <c r="AA232" s="97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1"/>
      <c r="B235" s="238"/>
      <c r="C235" s="237"/>
      <c r="D235" s="238"/>
      <c r="E235" s="237"/>
      <c r="F235" s="299"/>
      <c r="G235" s="217"/>
      <c r="H235" s="176"/>
      <c r="I235" s="176"/>
      <c r="J235" s="176"/>
      <c r="K235" s="176"/>
      <c r="L235" s="176"/>
      <c r="M235" s="176"/>
      <c r="N235" s="176"/>
      <c r="O235" s="176"/>
      <c r="P235" s="218"/>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1"/>
      <c r="B236" s="238"/>
      <c r="C236" s="237"/>
      <c r="D236" s="238"/>
      <c r="E236" s="237"/>
      <c r="F236" s="299"/>
      <c r="G236" s="219"/>
      <c r="H236" s="220"/>
      <c r="I236" s="220"/>
      <c r="J236" s="220"/>
      <c r="K236" s="220"/>
      <c r="L236" s="220"/>
      <c r="M236" s="220"/>
      <c r="N236" s="220"/>
      <c r="O236" s="220"/>
      <c r="P236" s="221"/>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1"/>
      <c r="B237" s="238"/>
      <c r="C237" s="237"/>
      <c r="D237" s="238"/>
      <c r="E237" s="237"/>
      <c r="F237" s="299"/>
      <c r="G237" s="219"/>
      <c r="H237" s="220"/>
      <c r="I237" s="220"/>
      <c r="J237" s="220"/>
      <c r="K237" s="220"/>
      <c r="L237" s="220"/>
      <c r="M237" s="220"/>
      <c r="N237" s="220"/>
      <c r="O237" s="220"/>
      <c r="P237" s="221"/>
      <c r="Q237" s="971"/>
      <c r="R237" s="972"/>
      <c r="S237" s="972"/>
      <c r="T237" s="972"/>
      <c r="U237" s="972"/>
      <c r="V237" s="972"/>
      <c r="W237" s="972"/>
      <c r="X237" s="972"/>
      <c r="Y237" s="972"/>
      <c r="Z237" s="972"/>
      <c r="AA237" s="97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1"/>
      <c r="B238" s="238"/>
      <c r="C238" s="237"/>
      <c r="D238" s="238"/>
      <c r="E238" s="237"/>
      <c r="F238" s="299"/>
      <c r="G238" s="219"/>
      <c r="H238" s="220"/>
      <c r="I238" s="220"/>
      <c r="J238" s="220"/>
      <c r="K238" s="220"/>
      <c r="L238" s="220"/>
      <c r="M238" s="220"/>
      <c r="N238" s="220"/>
      <c r="O238" s="220"/>
      <c r="P238" s="221"/>
      <c r="Q238" s="971"/>
      <c r="R238" s="972"/>
      <c r="S238" s="972"/>
      <c r="T238" s="972"/>
      <c r="U238" s="972"/>
      <c r="V238" s="972"/>
      <c r="W238" s="972"/>
      <c r="X238" s="972"/>
      <c r="Y238" s="972"/>
      <c r="Z238" s="972"/>
      <c r="AA238" s="97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1"/>
      <c r="B239" s="238"/>
      <c r="C239" s="237"/>
      <c r="D239" s="238"/>
      <c r="E239" s="237"/>
      <c r="F239" s="299"/>
      <c r="G239" s="222"/>
      <c r="H239" s="179"/>
      <c r="I239" s="179"/>
      <c r="J239" s="179"/>
      <c r="K239" s="179"/>
      <c r="L239" s="179"/>
      <c r="M239" s="179"/>
      <c r="N239" s="179"/>
      <c r="O239" s="179"/>
      <c r="P239" s="223"/>
      <c r="Q239" s="974"/>
      <c r="R239" s="975"/>
      <c r="S239" s="975"/>
      <c r="T239" s="975"/>
      <c r="U239" s="975"/>
      <c r="V239" s="975"/>
      <c r="W239" s="975"/>
      <c r="X239" s="975"/>
      <c r="Y239" s="975"/>
      <c r="Z239" s="975"/>
      <c r="AA239" s="97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1"/>
      <c r="B242" s="238"/>
      <c r="C242" s="237"/>
      <c r="D242" s="238"/>
      <c r="E242" s="237"/>
      <c r="F242" s="299"/>
      <c r="G242" s="217"/>
      <c r="H242" s="176"/>
      <c r="I242" s="176"/>
      <c r="J242" s="176"/>
      <c r="K242" s="176"/>
      <c r="L242" s="176"/>
      <c r="M242" s="176"/>
      <c r="N242" s="176"/>
      <c r="O242" s="176"/>
      <c r="P242" s="218"/>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1"/>
      <c r="B243" s="238"/>
      <c r="C243" s="237"/>
      <c r="D243" s="238"/>
      <c r="E243" s="237"/>
      <c r="F243" s="299"/>
      <c r="G243" s="219"/>
      <c r="H243" s="220"/>
      <c r="I243" s="220"/>
      <c r="J243" s="220"/>
      <c r="K243" s="220"/>
      <c r="L243" s="220"/>
      <c r="M243" s="220"/>
      <c r="N243" s="220"/>
      <c r="O243" s="220"/>
      <c r="P243" s="221"/>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1"/>
      <c r="B244" s="238"/>
      <c r="C244" s="237"/>
      <c r="D244" s="238"/>
      <c r="E244" s="237"/>
      <c r="F244" s="299"/>
      <c r="G244" s="219"/>
      <c r="H244" s="220"/>
      <c r="I244" s="220"/>
      <c r="J244" s="220"/>
      <c r="K244" s="220"/>
      <c r="L244" s="220"/>
      <c r="M244" s="220"/>
      <c r="N244" s="220"/>
      <c r="O244" s="220"/>
      <c r="P244" s="221"/>
      <c r="Q244" s="971"/>
      <c r="R244" s="972"/>
      <c r="S244" s="972"/>
      <c r="T244" s="972"/>
      <c r="U244" s="972"/>
      <c r="V244" s="972"/>
      <c r="W244" s="972"/>
      <c r="X244" s="972"/>
      <c r="Y244" s="972"/>
      <c r="Z244" s="972"/>
      <c r="AA244" s="97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1"/>
      <c r="B245" s="238"/>
      <c r="C245" s="237"/>
      <c r="D245" s="238"/>
      <c r="E245" s="237"/>
      <c r="F245" s="299"/>
      <c r="G245" s="219"/>
      <c r="H245" s="220"/>
      <c r="I245" s="220"/>
      <c r="J245" s="220"/>
      <c r="K245" s="220"/>
      <c r="L245" s="220"/>
      <c r="M245" s="220"/>
      <c r="N245" s="220"/>
      <c r="O245" s="220"/>
      <c r="P245" s="221"/>
      <c r="Q245" s="971"/>
      <c r="R245" s="972"/>
      <c r="S245" s="972"/>
      <c r="T245" s="972"/>
      <c r="U245" s="972"/>
      <c r="V245" s="972"/>
      <c r="W245" s="972"/>
      <c r="X245" s="972"/>
      <c r="Y245" s="972"/>
      <c r="Z245" s="972"/>
      <c r="AA245" s="97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1"/>
      <c r="B246" s="238"/>
      <c r="C246" s="237"/>
      <c r="D246" s="238"/>
      <c r="E246" s="300"/>
      <c r="F246" s="301"/>
      <c r="G246" s="222"/>
      <c r="H246" s="179"/>
      <c r="I246" s="179"/>
      <c r="J246" s="179"/>
      <c r="K246" s="179"/>
      <c r="L246" s="179"/>
      <c r="M246" s="179"/>
      <c r="N246" s="179"/>
      <c r="O246" s="179"/>
      <c r="P246" s="223"/>
      <c r="Q246" s="974"/>
      <c r="R246" s="975"/>
      <c r="S246" s="975"/>
      <c r="T246" s="975"/>
      <c r="U246" s="975"/>
      <c r="V246" s="975"/>
      <c r="W246" s="975"/>
      <c r="X246" s="975"/>
      <c r="Y246" s="975"/>
      <c r="Z246" s="975"/>
      <c r="AA246" s="97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1"/>
      <c r="B249" s="238"/>
      <c r="C249" s="237"/>
      <c r="D249" s="238"/>
      <c r="E249" s="413"/>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4"/>
      <c r="AY249">
        <f>$AY$247</f>
        <v>0</v>
      </c>
    </row>
    <row r="250" spans="1:51" ht="45" hidden="1" customHeight="1" x14ac:dyDescent="0.15">
      <c r="A250" s="98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8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1"/>
      <c r="B274" s="238"/>
      <c r="C274" s="237"/>
      <c r="D274" s="238"/>
      <c r="E274" s="237"/>
      <c r="F274" s="299"/>
      <c r="G274" s="217"/>
      <c r="H274" s="176"/>
      <c r="I274" s="176"/>
      <c r="J274" s="176"/>
      <c r="K274" s="176"/>
      <c r="L274" s="176"/>
      <c r="M274" s="176"/>
      <c r="N274" s="176"/>
      <c r="O274" s="176"/>
      <c r="P274" s="218"/>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1"/>
      <c r="B275" s="238"/>
      <c r="C275" s="237"/>
      <c r="D275" s="238"/>
      <c r="E275" s="237"/>
      <c r="F275" s="299"/>
      <c r="G275" s="219"/>
      <c r="H275" s="220"/>
      <c r="I275" s="220"/>
      <c r="J275" s="220"/>
      <c r="K275" s="220"/>
      <c r="L275" s="220"/>
      <c r="M275" s="220"/>
      <c r="N275" s="220"/>
      <c r="O275" s="220"/>
      <c r="P275" s="221"/>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1"/>
      <c r="B276" s="238"/>
      <c r="C276" s="237"/>
      <c r="D276" s="238"/>
      <c r="E276" s="237"/>
      <c r="F276" s="299"/>
      <c r="G276" s="219"/>
      <c r="H276" s="220"/>
      <c r="I276" s="220"/>
      <c r="J276" s="220"/>
      <c r="K276" s="220"/>
      <c r="L276" s="220"/>
      <c r="M276" s="220"/>
      <c r="N276" s="220"/>
      <c r="O276" s="220"/>
      <c r="P276" s="221"/>
      <c r="Q276" s="971"/>
      <c r="R276" s="972"/>
      <c r="S276" s="972"/>
      <c r="T276" s="972"/>
      <c r="U276" s="972"/>
      <c r="V276" s="972"/>
      <c r="W276" s="972"/>
      <c r="X276" s="972"/>
      <c r="Y276" s="972"/>
      <c r="Z276" s="972"/>
      <c r="AA276" s="97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1"/>
      <c r="B277" s="238"/>
      <c r="C277" s="237"/>
      <c r="D277" s="238"/>
      <c r="E277" s="237"/>
      <c r="F277" s="299"/>
      <c r="G277" s="219"/>
      <c r="H277" s="220"/>
      <c r="I277" s="220"/>
      <c r="J277" s="220"/>
      <c r="K277" s="220"/>
      <c r="L277" s="220"/>
      <c r="M277" s="220"/>
      <c r="N277" s="220"/>
      <c r="O277" s="220"/>
      <c r="P277" s="221"/>
      <c r="Q277" s="971"/>
      <c r="R277" s="972"/>
      <c r="S277" s="972"/>
      <c r="T277" s="972"/>
      <c r="U277" s="972"/>
      <c r="V277" s="972"/>
      <c r="W277" s="972"/>
      <c r="X277" s="972"/>
      <c r="Y277" s="972"/>
      <c r="Z277" s="972"/>
      <c r="AA277" s="97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1"/>
      <c r="B278" s="238"/>
      <c r="C278" s="237"/>
      <c r="D278" s="238"/>
      <c r="E278" s="237"/>
      <c r="F278" s="299"/>
      <c r="G278" s="222"/>
      <c r="H278" s="179"/>
      <c r="I278" s="179"/>
      <c r="J278" s="179"/>
      <c r="K278" s="179"/>
      <c r="L278" s="179"/>
      <c r="M278" s="179"/>
      <c r="N278" s="179"/>
      <c r="O278" s="179"/>
      <c r="P278" s="223"/>
      <c r="Q278" s="974"/>
      <c r="R278" s="975"/>
      <c r="S278" s="975"/>
      <c r="T278" s="975"/>
      <c r="U278" s="975"/>
      <c r="V278" s="975"/>
      <c r="W278" s="975"/>
      <c r="X278" s="975"/>
      <c r="Y278" s="975"/>
      <c r="Z278" s="975"/>
      <c r="AA278" s="97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1"/>
      <c r="B281" s="238"/>
      <c r="C281" s="237"/>
      <c r="D281" s="238"/>
      <c r="E281" s="237"/>
      <c r="F281" s="299"/>
      <c r="G281" s="217"/>
      <c r="H281" s="176"/>
      <c r="I281" s="176"/>
      <c r="J281" s="176"/>
      <c r="K281" s="176"/>
      <c r="L281" s="176"/>
      <c r="M281" s="176"/>
      <c r="N281" s="176"/>
      <c r="O281" s="176"/>
      <c r="P281" s="218"/>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1"/>
      <c r="B282" s="238"/>
      <c r="C282" s="237"/>
      <c r="D282" s="238"/>
      <c r="E282" s="237"/>
      <c r="F282" s="299"/>
      <c r="G282" s="219"/>
      <c r="H282" s="220"/>
      <c r="I282" s="220"/>
      <c r="J282" s="220"/>
      <c r="K282" s="220"/>
      <c r="L282" s="220"/>
      <c r="M282" s="220"/>
      <c r="N282" s="220"/>
      <c r="O282" s="220"/>
      <c r="P282" s="221"/>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1"/>
      <c r="B283" s="238"/>
      <c r="C283" s="237"/>
      <c r="D283" s="238"/>
      <c r="E283" s="237"/>
      <c r="F283" s="299"/>
      <c r="G283" s="219"/>
      <c r="H283" s="220"/>
      <c r="I283" s="220"/>
      <c r="J283" s="220"/>
      <c r="K283" s="220"/>
      <c r="L283" s="220"/>
      <c r="M283" s="220"/>
      <c r="N283" s="220"/>
      <c r="O283" s="220"/>
      <c r="P283" s="221"/>
      <c r="Q283" s="971"/>
      <c r="R283" s="972"/>
      <c r="S283" s="972"/>
      <c r="T283" s="972"/>
      <c r="U283" s="972"/>
      <c r="V283" s="972"/>
      <c r="W283" s="972"/>
      <c r="X283" s="972"/>
      <c r="Y283" s="972"/>
      <c r="Z283" s="972"/>
      <c r="AA283" s="97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1"/>
      <c r="B284" s="238"/>
      <c r="C284" s="237"/>
      <c r="D284" s="238"/>
      <c r="E284" s="237"/>
      <c r="F284" s="299"/>
      <c r="G284" s="219"/>
      <c r="H284" s="220"/>
      <c r="I284" s="220"/>
      <c r="J284" s="220"/>
      <c r="K284" s="220"/>
      <c r="L284" s="220"/>
      <c r="M284" s="220"/>
      <c r="N284" s="220"/>
      <c r="O284" s="220"/>
      <c r="P284" s="221"/>
      <c r="Q284" s="971"/>
      <c r="R284" s="972"/>
      <c r="S284" s="972"/>
      <c r="T284" s="972"/>
      <c r="U284" s="972"/>
      <c r="V284" s="972"/>
      <c r="W284" s="972"/>
      <c r="X284" s="972"/>
      <c r="Y284" s="972"/>
      <c r="Z284" s="972"/>
      <c r="AA284" s="97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1"/>
      <c r="B285" s="238"/>
      <c r="C285" s="237"/>
      <c r="D285" s="238"/>
      <c r="E285" s="237"/>
      <c r="F285" s="299"/>
      <c r="G285" s="222"/>
      <c r="H285" s="179"/>
      <c r="I285" s="179"/>
      <c r="J285" s="179"/>
      <c r="K285" s="179"/>
      <c r="L285" s="179"/>
      <c r="M285" s="179"/>
      <c r="N285" s="179"/>
      <c r="O285" s="179"/>
      <c r="P285" s="223"/>
      <c r="Q285" s="974"/>
      <c r="R285" s="975"/>
      <c r="S285" s="975"/>
      <c r="T285" s="975"/>
      <c r="U285" s="975"/>
      <c r="V285" s="975"/>
      <c r="W285" s="975"/>
      <c r="X285" s="975"/>
      <c r="Y285" s="975"/>
      <c r="Z285" s="975"/>
      <c r="AA285" s="97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1"/>
      <c r="B288" s="238"/>
      <c r="C288" s="237"/>
      <c r="D288" s="238"/>
      <c r="E288" s="237"/>
      <c r="F288" s="299"/>
      <c r="G288" s="217"/>
      <c r="H288" s="176"/>
      <c r="I288" s="176"/>
      <c r="J288" s="176"/>
      <c r="K288" s="176"/>
      <c r="L288" s="176"/>
      <c r="M288" s="176"/>
      <c r="N288" s="176"/>
      <c r="O288" s="176"/>
      <c r="P288" s="218"/>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1"/>
      <c r="B289" s="238"/>
      <c r="C289" s="237"/>
      <c r="D289" s="238"/>
      <c r="E289" s="237"/>
      <c r="F289" s="299"/>
      <c r="G289" s="219"/>
      <c r="H289" s="220"/>
      <c r="I289" s="220"/>
      <c r="J289" s="220"/>
      <c r="K289" s="220"/>
      <c r="L289" s="220"/>
      <c r="M289" s="220"/>
      <c r="N289" s="220"/>
      <c r="O289" s="220"/>
      <c r="P289" s="221"/>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1"/>
      <c r="B290" s="238"/>
      <c r="C290" s="237"/>
      <c r="D290" s="238"/>
      <c r="E290" s="237"/>
      <c r="F290" s="299"/>
      <c r="G290" s="219"/>
      <c r="H290" s="220"/>
      <c r="I290" s="220"/>
      <c r="J290" s="220"/>
      <c r="K290" s="220"/>
      <c r="L290" s="220"/>
      <c r="M290" s="220"/>
      <c r="N290" s="220"/>
      <c r="O290" s="220"/>
      <c r="P290" s="221"/>
      <c r="Q290" s="971"/>
      <c r="R290" s="972"/>
      <c r="S290" s="972"/>
      <c r="T290" s="972"/>
      <c r="U290" s="972"/>
      <c r="V290" s="972"/>
      <c r="W290" s="972"/>
      <c r="X290" s="972"/>
      <c r="Y290" s="972"/>
      <c r="Z290" s="972"/>
      <c r="AA290" s="97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1"/>
      <c r="B291" s="238"/>
      <c r="C291" s="237"/>
      <c r="D291" s="238"/>
      <c r="E291" s="237"/>
      <c r="F291" s="299"/>
      <c r="G291" s="219"/>
      <c r="H291" s="220"/>
      <c r="I291" s="220"/>
      <c r="J291" s="220"/>
      <c r="K291" s="220"/>
      <c r="L291" s="220"/>
      <c r="M291" s="220"/>
      <c r="N291" s="220"/>
      <c r="O291" s="220"/>
      <c r="P291" s="221"/>
      <c r="Q291" s="971"/>
      <c r="R291" s="972"/>
      <c r="S291" s="972"/>
      <c r="T291" s="972"/>
      <c r="U291" s="972"/>
      <c r="V291" s="972"/>
      <c r="W291" s="972"/>
      <c r="X291" s="972"/>
      <c r="Y291" s="972"/>
      <c r="Z291" s="972"/>
      <c r="AA291" s="97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1"/>
      <c r="B292" s="238"/>
      <c r="C292" s="237"/>
      <c r="D292" s="238"/>
      <c r="E292" s="237"/>
      <c r="F292" s="299"/>
      <c r="G292" s="222"/>
      <c r="H292" s="179"/>
      <c r="I292" s="179"/>
      <c r="J292" s="179"/>
      <c r="K292" s="179"/>
      <c r="L292" s="179"/>
      <c r="M292" s="179"/>
      <c r="N292" s="179"/>
      <c r="O292" s="179"/>
      <c r="P292" s="223"/>
      <c r="Q292" s="974"/>
      <c r="R292" s="975"/>
      <c r="S292" s="975"/>
      <c r="T292" s="975"/>
      <c r="U292" s="975"/>
      <c r="V292" s="975"/>
      <c r="W292" s="975"/>
      <c r="X292" s="975"/>
      <c r="Y292" s="975"/>
      <c r="Z292" s="975"/>
      <c r="AA292" s="97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1"/>
      <c r="B295" s="238"/>
      <c r="C295" s="237"/>
      <c r="D295" s="238"/>
      <c r="E295" s="237"/>
      <c r="F295" s="299"/>
      <c r="G295" s="217"/>
      <c r="H295" s="176"/>
      <c r="I295" s="176"/>
      <c r="J295" s="176"/>
      <c r="K295" s="176"/>
      <c r="L295" s="176"/>
      <c r="M295" s="176"/>
      <c r="N295" s="176"/>
      <c r="O295" s="176"/>
      <c r="P295" s="218"/>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1"/>
      <c r="B296" s="238"/>
      <c r="C296" s="237"/>
      <c r="D296" s="238"/>
      <c r="E296" s="237"/>
      <c r="F296" s="299"/>
      <c r="G296" s="219"/>
      <c r="H296" s="220"/>
      <c r="I296" s="220"/>
      <c r="J296" s="220"/>
      <c r="K296" s="220"/>
      <c r="L296" s="220"/>
      <c r="M296" s="220"/>
      <c r="N296" s="220"/>
      <c r="O296" s="220"/>
      <c r="P296" s="221"/>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1"/>
      <c r="B297" s="238"/>
      <c r="C297" s="237"/>
      <c r="D297" s="238"/>
      <c r="E297" s="237"/>
      <c r="F297" s="299"/>
      <c r="G297" s="219"/>
      <c r="H297" s="220"/>
      <c r="I297" s="220"/>
      <c r="J297" s="220"/>
      <c r="K297" s="220"/>
      <c r="L297" s="220"/>
      <c r="M297" s="220"/>
      <c r="N297" s="220"/>
      <c r="O297" s="220"/>
      <c r="P297" s="221"/>
      <c r="Q297" s="971"/>
      <c r="R297" s="972"/>
      <c r="S297" s="972"/>
      <c r="T297" s="972"/>
      <c r="U297" s="972"/>
      <c r="V297" s="972"/>
      <c r="W297" s="972"/>
      <c r="X297" s="972"/>
      <c r="Y297" s="972"/>
      <c r="Z297" s="972"/>
      <c r="AA297" s="97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1"/>
      <c r="B298" s="238"/>
      <c r="C298" s="237"/>
      <c r="D298" s="238"/>
      <c r="E298" s="237"/>
      <c r="F298" s="299"/>
      <c r="G298" s="219"/>
      <c r="H298" s="220"/>
      <c r="I298" s="220"/>
      <c r="J298" s="220"/>
      <c r="K298" s="220"/>
      <c r="L298" s="220"/>
      <c r="M298" s="220"/>
      <c r="N298" s="220"/>
      <c r="O298" s="220"/>
      <c r="P298" s="221"/>
      <c r="Q298" s="971"/>
      <c r="R298" s="972"/>
      <c r="S298" s="972"/>
      <c r="T298" s="972"/>
      <c r="U298" s="972"/>
      <c r="V298" s="972"/>
      <c r="W298" s="972"/>
      <c r="X298" s="972"/>
      <c r="Y298" s="972"/>
      <c r="Z298" s="972"/>
      <c r="AA298" s="97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1"/>
      <c r="B299" s="238"/>
      <c r="C299" s="237"/>
      <c r="D299" s="238"/>
      <c r="E299" s="237"/>
      <c r="F299" s="299"/>
      <c r="G299" s="222"/>
      <c r="H299" s="179"/>
      <c r="I299" s="179"/>
      <c r="J299" s="179"/>
      <c r="K299" s="179"/>
      <c r="L299" s="179"/>
      <c r="M299" s="179"/>
      <c r="N299" s="179"/>
      <c r="O299" s="179"/>
      <c r="P299" s="223"/>
      <c r="Q299" s="974"/>
      <c r="R299" s="975"/>
      <c r="S299" s="975"/>
      <c r="T299" s="975"/>
      <c r="U299" s="975"/>
      <c r="V299" s="975"/>
      <c r="W299" s="975"/>
      <c r="X299" s="975"/>
      <c r="Y299" s="975"/>
      <c r="Z299" s="975"/>
      <c r="AA299" s="97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1"/>
      <c r="B302" s="238"/>
      <c r="C302" s="237"/>
      <c r="D302" s="238"/>
      <c r="E302" s="237"/>
      <c r="F302" s="299"/>
      <c r="G302" s="217"/>
      <c r="H302" s="176"/>
      <c r="I302" s="176"/>
      <c r="J302" s="176"/>
      <c r="K302" s="176"/>
      <c r="L302" s="176"/>
      <c r="M302" s="176"/>
      <c r="N302" s="176"/>
      <c r="O302" s="176"/>
      <c r="P302" s="218"/>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1"/>
      <c r="B303" s="238"/>
      <c r="C303" s="237"/>
      <c r="D303" s="238"/>
      <c r="E303" s="237"/>
      <c r="F303" s="299"/>
      <c r="G303" s="219"/>
      <c r="H303" s="220"/>
      <c r="I303" s="220"/>
      <c r="J303" s="220"/>
      <c r="K303" s="220"/>
      <c r="L303" s="220"/>
      <c r="M303" s="220"/>
      <c r="N303" s="220"/>
      <c r="O303" s="220"/>
      <c r="P303" s="221"/>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1"/>
      <c r="B304" s="238"/>
      <c r="C304" s="237"/>
      <c r="D304" s="238"/>
      <c r="E304" s="237"/>
      <c r="F304" s="299"/>
      <c r="G304" s="219"/>
      <c r="H304" s="220"/>
      <c r="I304" s="220"/>
      <c r="J304" s="220"/>
      <c r="K304" s="220"/>
      <c r="L304" s="220"/>
      <c r="M304" s="220"/>
      <c r="N304" s="220"/>
      <c r="O304" s="220"/>
      <c r="P304" s="221"/>
      <c r="Q304" s="971"/>
      <c r="R304" s="972"/>
      <c r="S304" s="972"/>
      <c r="T304" s="972"/>
      <c r="U304" s="972"/>
      <c r="V304" s="972"/>
      <c r="W304" s="972"/>
      <c r="X304" s="972"/>
      <c r="Y304" s="972"/>
      <c r="Z304" s="972"/>
      <c r="AA304" s="97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1"/>
      <c r="B305" s="238"/>
      <c r="C305" s="237"/>
      <c r="D305" s="238"/>
      <c r="E305" s="237"/>
      <c r="F305" s="299"/>
      <c r="G305" s="219"/>
      <c r="H305" s="220"/>
      <c r="I305" s="220"/>
      <c r="J305" s="220"/>
      <c r="K305" s="220"/>
      <c r="L305" s="220"/>
      <c r="M305" s="220"/>
      <c r="N305" s="220"/>
      <c r="O305" s="220"/>
      <c r="P305" s="221"/>
      <c r="Q305" s="971"/>
      <c r="R305" s="972"/>
      <c r="S305" s="972"/>
      <c r="T305" s="972"/>
      <c r="U305" s="972"/>
      <c r="V305" s="972"/>
      <c r="W305" s="972"/>
      <c r="X305" s="972"/>
      <c r="Y305" s="972"/>
      <c r="Z305" s="972"/>
      <c r="AA305" s="97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1"/>
      <c r="B306" s="238"/>
      <c r="C306" s="237"/>
      <c r="D306" s="238"/>
      <c r="E306" s="300"/>
      <c r="F306" s="301"/>
      <c r="G306" s="222"/>
      <c r="H306" s="179"/>
      <c r="I306" s="179"/>
      <c r="J306" s="179"/>
      <c r="K306" s="179"/>
      <c r="L306" s="179"/>
      <c r="M306" s="179"/>
      <c r="N306" s="179"/>
      <c r="O306" s="179"/>
      <c r="P306" s="223"/>
      <c r="Q306" s="974"/>
      <c r="R306" s="975"/>
      <c r="S306" s="975"/>
      <c r="T306" s="975"/>
      <c r="U306" s="975"/>
      <c r="V306" s="975"/>
      <c r="W306" s="975"/>
      <c r="X306" s="975"/>
      <c r="Y306" s="975"/>
      <c r="Z306" s="975"/>
      <c r="AA306" s="97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8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1"/>
      <c r="B334" s="238"/>
      <c r="C334" s="237"/>
      <c r="D334" s="238"/>
      <c r="E334" s="237"/>
      <c r="F334" s="299"/>
      <c r="G334" s="217"/>
      <c r="H334" s="176"/>
      <c r="I334" s="176"/>
      <c r="J334" s="176"/>
      <c r="K334" s="176"/>
      <c r="L334" s="176"/>
      <c r="M334" s="176"/>
      <c r="N334" s="176"/>
      <c r="O334" s="176"/>
      <c r="P334" s="218"/>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1"/>
      <c r="B335" s="238"/>
      <c r="C335" s="237"/>
      <c r="D335" s="238"/>
      <c r="E335" s="237"/>
      <c r="F335" s="299"/>
      <c r="G335" s="219"/>
      <c r="H335" s="220"/>
      <c r="I335" s="220"/>
      <c r="J335" s="220"/>
      <c r="K335" s="220"/>
      <c r="L335" s="220"/>
      <c r="M335" s="220"/>
      <c r="N335" s="220"/>
      <c r="O335" s="220"/>
      <c r="P335" s="221"/>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1"/>
      <c r="B336" s="238"/>
      <c r="C336" s="237"/>
      <c r="D336" s="238"/>
      <c r="E336" s="237"/>
      <c r="F336" s="299"/>
      <c r="G336" s="219"/>
      <c r="H336" s="220"/>
      <c r="I336" s="220"/>
      <c r="J336" s="220"/>
      <c r="K336" s="220"/>
      <c r="L336" s="220"/>
      <c r="M336" s="220"/>
      <c r="N336" s="220"/>
      <c r="O336" s="220"/>
      <c r="P336" s="221"/>
      <c r="Q336" s="971"/>
      <c r="R336" s="972"/>
      <c r="S336" s="972"/>
      <c r="T336" s="972"/>
      <c r="U336" s="972"/>
      <c r="V336" s="972"/>
      <c r="W336" s="972"/>
      <c r="X336" s="972"/>
      <c r="Y336" s="972"/>
      <c r="Z336" s="972"/>
      <c r="AA336" s="97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1"/>
      <c r="B337" s="238"/>
      <c r="C337" s="237"/>
      <c r="D337" s="238"/>
      <c r="E337" s="237"/>
      <c r="F337" s="299"/>
      <c r="G337" s="219"/>
      <c r="H337" s="220"/>
      <c r="I337" s="220"/>
      <c r="J337" s="220"/>
      <c r="K337" s="220"/>
      <c r="L337" s="220"/>
      <c r="M337" s="220"/>
      <c r="N337" s="220"/>
      <c r="O337" s="220"/>
      <c r="P337" s="221"/>
      <c r="Q337" s="971"/>
      <c r="R337" s="972"/>
      <c r="S337" s="972"/>
      <c r="T337" s="972"/>
      <c r="U337" s="972"/>
      <c r="V337" s="972"/>
      <c r="W337" s="972"/>
      <c r="X337" s="972"/>
      <c r="Y337" s="972"/>
      <c r="Z337" s="972"/>
      <c r="AA337" s="97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1"/>
      <c r="B338" s="238"/>
      <c r="C338" s="237"/>
      <c r="D338" s="238"/>
      <c r="E338" s="237"/>
      <c r="F338" s="299"/>
      <c r="G338" s="222"/>
      <c r="H338" s="179"/>
      <c r="I338" s="179"/>
      <c r="J338" s="179"/>
      <c r="K338" s="179"/>
      <c r="L338" s="179"/>
      <c r="M338" s="179"/>
      <c r="N338" s="179"/>
      <c r="O338" s="179"/>
      <c r="P338" s="223"/>
      <c r="Q338" s="974"/>
      <c r="R338" s="975"/>
      <c r="S338" s="975"/>
      <c r="T338" s="975"/>
      <c r="U338" s="975"/>
      <c r="V338" s="975"/>
      <c r="W338" s="975"/>
      <c r="X338" s="975"/>
      <c r="Y338" s="975"/>
      <c r="Z338" s="975"/>
      <c r="AA338" s="97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1"/>
      <c r="B341" s="238"/>
      <c r="C341" s="237"/>
      <c r="D341" s="238"/>
      <c r="E341" s="237"/>
      <c r="F341" s="299"/>
      <c r="G341" s="217"/>
      <c r="H341" s="176"/>
      <c r="I341" s="176"/>
      <c r="J341" s="176"/>
      <c r="K341" s="176"/>
      <c r="L341" s="176"/>
      <c r="M341" s="176"/>
      <c r="N341" s="176"/>
      <c r="O341" s="176"/>
      <c r="P341" s="218"/>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1"/>
      <c r="B342" s="238"/>
      <c r="C342" s="237"/>
      <c r="D342" s="238"/>
      <c r="E342" s="237"/>
      <c r="F342" s="299"/>
      <c r="G342" s="219"/>
      <c r="H342" s="220"/>
      <c r="I342" s="220"/>
      <c r="J342" s="220"/>
      <c r="K342" s="220"/>
      <c r="L342" s="220"/>
      <c r="M342" s="220"/>
      <c r="N342" s="220"/>
      <c r="O342" s="220"/>
      <c r="P342" s="221"/>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1"/>
      <c r="B343" s="238"/>
      <c r="C343" s="237"/>
      <c r="D343" s="238"/>
      <c r="E343" s="237"/>
      <c r="F343" s="299"/>
      <c r="G343" s="219"/>
      <c r="H343" s="220"/>
      <c r="I343" s="220"/>
      <c r="J343" s="220"/>
      <c r="K343" s="220"/>
      <c r="L343" s="220"/>
      <c r="M343" s="220"/>
      <c r="N343" s="220"/>
      <c r="O343" s="220"/>
      <c r="P343" s="221"/>
      <c r="Q343" s="971"/>
      <c r="R343" s="972"/>
      <c r="S343" s="972"/>
      <c r="T343" s="972"/>
      <c r="U343" s="972"/>
      <c r="V343" s="972"/>
      <c r="W343" s="972"/>
      <c r="X343" s="972"/>
      <c r="Y343" s="972"/>
      <c r="Z343" s="972"/>
      <c r="AA343" s="97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1"/>
      <c r="B344" s="238"/>
      <c r="C344" s="237"/>
      <c r="D344" s="238"/>
      <c r="E344" s="237"/>
      <c r="F344" s="299"/>
      <c r="G344" s="219"/>
      <c r="H344" s="220"/>
      <c r="I344" s="220"/>
      <c r="J344" s="220"/>
      <c r="K344" s="220"/>
      <c r="L344" s="220"/>
      <c r="M344" s="220"/>
      <c r="N344" s="220"/>
      <c r="O344" s="220"/>
      <c r="P344" s="221"/>
      <c r="Q344" s="971"/>
      <c r="R344" s="972"/>
      <c r="S344" s="972"/>
      <c r="T344" s="972"/>
      <c r="U344" s="972"/>
      <c r="V344" s="972"/>
      <c r="W344" s="972"/>
      <c r="X344" s="972"/>
      <c r="Y344" s="972"/>
      <c r="Z344" s="972"/>
      <c r="AA344" s="97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1"/>
      <c r="B345" s="238"/>
      <c r="C345" s="237"/>
      <c r="D345" s="238"/>
      <c r="E345" s="237"/>
      <c r="F345" s="299"/>
      <c r="G345" s="222"/>
      <c r="H345" s="179"/>
      <c r="I345" s="179"/>
      <c r="J345" s="179"/>
      <c r="K345" s="179"/>
      <c r="L345" s="179"/>
      <c r="M345" s="179"/>
      <c r="N345" s="179"/>
      <c r="O345" s="179"/>
      <c r="P345" s="223"/>
      <c r="Q345" s="974"/>
      <c r="R345" s="975"/>
      <c r="S345" s="975"/>
      <c r="T345" s="975"/>
      <c r="U345" s="975"/>
      <c r="V345" s="975"/>
      <c r="W345" s="975"/>
      <c r="X345" s="975"/>
      <c r="Y345" s="975"/>
      <c r="Z345" s="975"/>
      <c r="AA345" s="97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1"/>
      <c r="B348" s="238"/>
      <c r="C348" s="237"/>
      <c r="D348" s="238"/>
      <c r="E348" s="237"/>
      <c r="F348" s="299"/>
      <c r="G348" s="217"/>
      <c r="H348" s="176"/>
      <c r="I348" s="176"/>
      <c r="J348" s="176"/>
      <c r="K348" s="176"/>
      <c r="L348" s="176"/>
      <c r="M348" s="176"/>
      <c r="N348" s="176"/>
      <c r="O348" s="176"/>
      <c r="P348" s="218"/>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1"/>
      <c r="B349" s="238"/>
      <c r="C349" s="237"/>
      <c r="D349" s="238"/>
      <c r="E349" s="237"/>
      <c r="F349" s="299"/>
      <c r="G349" s="219"/>
      <c r="H349" s="220"/>
      <c r="I349" s="220"/>
      <c r="J349" s="220"/>
      <c r="K349" s="220"/>
      <c r="L349" s="220"/>
      <c r="M349" s="220"/>
      <c r="N349" s="220"/>
      <c r="O349" s="220"/>
      <c r="P349" s="221"/>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1"/>
      <c r="B350" s="238"/>
      <c r="C350" s="237"/>
      <c r="D350" s="238"/>
      <c r="E350" s="237"/>
      <c r="F350" s="299"/>
      <c r="G350" s="219"/>
      <c r="H350" s="220"/>
      <c r="I350" s="220"/>
      <c r="J350" s="220"/>
      <c r="K350" s="220"/>
      <c r="L350" s="220"/>
      <c r="M350" s="220"/>
      <c r="N350" s="220"/>
      <c r="O350" s="220"/>
      <c r="P350" s="221"/>
      <c r="Q350" s="971"/>
      <c r="R350" s="972"/>
      <c r="S350" s="972"/>
      <c r="T350" s="972"/>
      <c r="U350" s="972"/>
      <c r="V350" s="972"/>
      <c r="W350" s="972"/>
      <c r="X350" s="972"/>
      <c r="Y350" s="972"/>
      <c r="Z350" s="972"/>
      <c r="AA350" s="97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1"/>
      <c r="B351" s="238"/>
      <c r="C351" s="237"/>
      <c r="D351" s="238"/>
      <c r="E351" s="237"/>
      <c r="F351" s="299"/>
      <c r="G351" s="219"/>
      <c r="H351" s="220"/>
      <c r="I351" s="220"/>
      <c r="J351" s="220"/>
      <c r="K351" s="220"/>
      <c r="L351" s="220"/>
      <c r="M351" s="220"/>
      <c r="N351" s="220"/>
      <c r="O351" s="220"/>
      <c r="P351" s="221"/>
      <c r="Q351" s="971"/>
      <c r="R351" s="972"/>
      <c r="S351" s="972"/>
      <c r="T351" s="972"/>
      <c r="U351" s="972"/>
      <c r="V351" s="972"/>
      <c r="W351" s="972"/>
      <c r="X351" s="972"/>
      <c r="Y351" s="972"/>
      <c r="Z351" s="972"/>
      <c r="AA351" s="97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1"/>
      <c r="B352" s="238"/>
      <c r="C352" s="237"/>
      <c r="D352" s="238"/>
      <c r="E352" s="237"/>
      <c r="F352" s="299"/>
      <c r="G352" s="222"/>
      <c r="H352" s="179"/>
      <c r="I352" s="179"/>
      <c r="J352" s="179"/>
      <c r="K352" s="179"/>
      <c r="L352" s="179"/>
      <c r="M352" s="179"/>
      <c r="N352" s="179"/>
      <c r="O352" s="179"/>
      <c r="P352" s="223"/>
      <c r="Q352" s="974"/>
      <c r="R352" s="975"/>
      <c r="S352" s="975"/>
      <c r="T352" s="975"/>
      <c r="U352" s="975"/>
      <c r="V352" s="975"/>
      <c r="W352" s="975"/>
      <c r="X352" s="975"/>
      <c r="Y352" s="975"/>
      <c r="Z352" s="975"/>
      <c r="AA352" s="97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1"/>
      <c r="B355" s="238"/>
      <c r="C355" s="237"/>
      <c r="D355" s="238"/>
      <c r="E355" s="237"/>
      <c r="F355" s="299"/>
      <c r="G355" s="217"/>
      <c r="H355" s="176"/>
      <c r="I355" s="176"/>
      <c r="J355" s="176"/>
      <c r="K355" s="176"/>
      <c r="L355" s="176"/>
      <c r="M355" s="176"/>
      <c r="N355" s="176"/>
      <c r="O355" s="176"/>
      <c r="P355" s="218"/>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1"/>
      <c r="B356" s="238"/>
      <c r="C356" s="237"/>
      <c r="D356" s="238"/>
      <c r="E356" s="237"/>
      <c r="F356" s="299"/>
      <c r="G356" s="219"/>
      <c r="H356" s="220"/>
      <c r="I356" s="220"/>
      <c r="J356" s="220"/>
      <c r="K356" s="220"/>
      <c r="L356" s="220"/>
      <c r="M356" s="220"/>
      <c r="N356" s="220"/>
      <c r="O356" s="220"/>
      <c r="P356" s="221"/>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1"/>
      <c r="B357" s="238"/>
      <c r="C357" s="237"/>
      <c r="D357" s="238"/>
      <c r="E357" s="237"/>
      <c r="F357" s="299"/>
      <c r="G357" s="219"/>
      <c r="H357" s="220"/>
      <c r="I357" s="220"/>
      <c r="J357" s="220"/>
      <c r="K357" s="220"/>
      <c r="L357" s="220"/>
      <c r="M357" s="220"/>
      <c r="N357" s="220"/>
      <c r="O357" s="220"/>
      <c r="P357" s="221"/>
      <c r="Q357" s="971"/>
      <c r="R357" s="972"/>
      <c r="S357" s="972"/>
      <c r="T357" s="972"/>
      <c r="U357" s="972"/>
      <c r="V357" s="972"/>
      <c r="W357" s="972"/>
      <c r="X357" s="972"/>
      <c r="Y357" s="972"/>
      <c r="Z357" s="972"/>
      <c r="AA357" s="97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1"/>
      <c r="B358" s="238"/>
      <c r="C358" s="237"/>
      <c r="D358" s="238"/>
      <c r="E358" s="237"/>
      <c r="F358" s="299"/>
      <c r="G358" s="219"/>
      <c r="H358" s="220"/>
      <c r="I358" s="220"/>
      <c r="J358" s="220"/>
      <c r="K358" s="220"/>
      <c r="L358" s="220"/>
      <c r="M358" s="220"/>
      <c r="N358" s="220"/>
      <c r="O358" s="220"/>
      <c r="P358" s="221"/>
      <c r="Q358" s="971"/>
      <c r="R358" s="972"/>
      <c r="S358" s="972"/>
      <c r="T358" s="972"/>
      <c r="U358" s="972"/>
      <c r="V358" s="972"/>
      <c r="W358" s="972"/>
      <c r="X358" s="972"/>
      <c r="Y358" s="972"/>
      <c r="Z358" s="972"/>
      <c r="AA358" s="97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1"/>
      <c r="B359" s="238"/>
      <c r="C359" s="237"/>
      <c r="D359" s="238"/>
      <c r="E359" s="237"/>
      <c r="F359" s="299"/>
      <c r="G359" s="222"/>
      <c r="H359" s="179"/>
      <c r="I359" s="179"/>
      <c r="J359" s="179"/>
      <c r="K359" s="179"/>
      <c r="L359" s="179"/>
      <c r="M359" s="179"/>
      <c r="N359" s="179"/>
      <c r="O359" s="179"/>
      <c r="P359" s="223"/>
      <c r="Q359" s="974"/>
      <c r="R359" s="975"/>
      <c r="S359" s="975"/>
      <c r="T359" s="975"/>
      <c r="U359" s="975"/>
      <c r="V359" s="975"/>
      <c r="W359" s="975"/>
      <c r="X359" s="975"/>
      <c r="Y359" s="975"/>
      <c r="Z359" s="975"/>
      <c r="AA359" s="97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1"/>
      <c r="B362" s="238"/>
      <c r="C362" s="237"/>
      <c r="D362" s="238"/>
      <c r="E362" s="237"/>
      <c r="F362" s="299"/>
      <c r="G362" s="217"/>
      <c r="H362" s="176"/>
      <c r="I362" s="176"/>
      <c r="J362" s="176"/>
      <c r="K362" s="176"/>
      <c r="L362" s="176"/>
      <c r="M362" s="176"/>
      <c r="N362" s="176"/>
      <c r="O362" s="176"/>
      <c r="P362" s="218"/>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1"/>
      <c r="B363" s="238"/>
      <c r="C363" s="237"/>
      <c r="D363" s="238"/>
      <c r="E363" s="237"/>
      <c r="F363" s="299"/>
      <c r="G363" s="219"/>
      <c r="H363" s="220"/>
      <c r="I363" s="220"/>
      <c r="J363" s="220"/>
      <c r="K363" s="220"/>
      <c r="L363" s="220"/>
      <c r="M363" s="220"/>
      <c r="N363" s="220"/>
      <c r="O363" s="220"/>
      <c r="P363" s="221"/>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1"/>
      <c r="B364" s="238"/>
      <c r="C364" s="237"/>
      <c r="D364" s="238"/>
      <c r="E364" s="237"/>
      <c r="F364" s="299"/>
      <c r="G364" s="219"/>
      <c r="H364" s="220"/>
      <c r="I364" s="220"/>
      <c r="J364" s="220"/>
      <c r="K364" s="220"/>
      <c r="L364" s="220"/>
      <c r="M364" s="220"/>
      <c r="N364" s="220"/>
      <c r="O364" s="220"/>
      <c r="P364" s="221"/>
      <c r="Q364" s="971"/>
      <c r="R364" s="972"/>
      <c r="S364" s="972"/>
      <c r="T364" s="972"/>
      <c r="U364" s="972"/>
      <c r="V364" s="972"/>
      <c r="W364" s="972"/>
      <c r="X364" s="972"/>
      <c r="Y364" s="972"/>
      <c r="Z364" s="972"/>
      <c r="AA364" s="97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1"/>
      <c r="B365" s="238"/>
      <c r="C365" s="237"/>
      <c r="D365" s="238"/>
      <c r="E365" s="237"/>
      <c r="F365" s="299"/>
      <c r="G365" s="219"/>
      <c r="H365" s="220"/>
      <c r="I365" s="220"/>
      <c r="J365" s="220"/>
      <c r="K365" s="220"/>
      <c r="L365" s="220"/>
      <c r="M365" s="220"/>
      <c r="N365" s="220"/>
      <c r="O365" s="220"/>
      <c r="P365" s="221"/>
      <c r="Q365" s="971"/>
      <c r="R365" s="972"/>
      <c r="S365" s="972"/>
      <c r="T365" s="972"/>
      <c r="U365" s="972"/>
      <c r="V365" s="972"/>
      <c r="W365" s="972"/>
      <c r="X365" s="972"/>
      <c r="Y365" s="972"/>
      <c r="Z365" s="972"/>
      <c r="AA365" s="97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1"/>
      <c r="B366" s="238"/>
      <c r="C366" s="237"/>
      <c r="D366" s="238"/>
      <c r="E366" s="300"/>
      <c r="F366" s="301"/>
      <c r="G366" s="222"/>
      <c r="H366" s="179"/>
      <c r="I366" s="179"/>
      <c r="J366" s="179"/>
      <c r="K366" s="179"/>
      <c r="L366" s="179"/>
      <c r="M366" s="179"/>
      <c r="N366" s="179"/>
      <c r="O366" s="179"/>
      <c r="P366" s="223"/>
      <c r="Q366" s="974"/>
      <c r="R366" s="975"/>
      <c r="S366" s="975"/>
      <c r="T366" s="975"/>
      <c r="U366" s="975"/>
      <c r="V366" s="975"/>
      <c r="W366" s="975"/>
      <c r="X366" s="975"/>
      <c r="Y366" s="975"/>
      <c r="Z366" s="975"/>
      <c r="AA366" s="97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1"/>
      <c r="B369" s="238"/>
      <c r="C369" s="237"/>
      <c r="D369" s="238"/>
      <c r="E369" s="413"/>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4"/>
      <c r="AY369">
        <f>$AY$367</f>
        <v>0</v>
      </c>
    </row>
    <row r="370" spans="1:51" ht="45" hidden="1" customHeight="1" x14ac:dyDescent="0.15">
      <c r="A370" s="98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8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1"/>
      <c r="B394" s="238"/>
      <c r="C394" s="237"/>
      <c r="D394" s="238"/>
      <c r="E394" s="237"/>
      <c r="F394" s="299"/>
      <c r="G394" s="217"/>
      <c r="H394" s="176"/>
      <c r="I394" s="176"/>
      <c r="J394" s="176"/>
      <c r="K394" s="176"/>
      <c r="L394" s="176"/>
      <c r="M394" s="176"/>
      <c r="N394" s="176"/>
      <c r="O394" s="176"/>
      <c r="P394" s="218"/>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1"/>
      <c r="B395" s="238"/>
      <c r="C395" s="237"/>
      <c r="D395" s="238"/>
      <c r="E395" s="237"/>
      <c r="F395" s="299"/>
      <c r="G395" s="219"/>
      <c r="H395" s="220"/>
      <c r="I395" s="220"/>
      <c r="J395" s="220"/>
      <c r="K395" s="220"/>
      <c r="L395" s="220"/>
      <c r="M395" s="220"/>
      <c r="N395" s="220"/>
      <c r="O395" s="220"/>
      <c r="P395" s="221"/>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1"/>
      <c r="B396" s="238"/>
      <c r="C396" s="237"/>
      <c r="D396" s="238"/>
      <c r="E396" s="237"/>
      <c r="F396" s="299"/>
      <c r="G396" s="219"/>
      <c r="H396" s="220"/>
      <c r="I396" s="220"/>
      <c r="J396" s="220"/>
      <c r="K396" s="220"/>
      <c r="L396" s="220"/>
      <c r="M396" s="220"/>
      <c r="N396" s="220"/>
      <c r="O396" s="220"/>
      <c r="P396" s="221"/>
      <c r="Q396" s="971"/>
      <c r="R396" s="972"/>
      <c r="S396" s="972"/>
      <c r="T396" s="972"/>
      <c r="U396" s="972"/>
      <c r="V396" s="972"/>
      <c r="W396" s="972"/>
      <c r="X396" s="972"/>
      <c r="Y396" s="972"/>
      <c r="Z396" s="972"/>
      <c r="AA396" s="97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1"/>
      <c r="B397" s="238"/>
      <c r="C397" s="237"/>
      <c r="D397" s="238"/>
      <c r="E397" s="237"/>
      <c r="F397" s="299"/>
      <c r="G397" s="219"/>
      <c r="H397" s="220"/>
      <c r="I397" s="220"/>
      <c r="J397" s="220"/>
      <c r="K397" s="220"/>
      <c r="L397" s="220"/>
      <c r="M397" s="220"/>
      <c r="N397" s="220"/>
      <c r="O397" s="220"/>
      <c r="P397" s="221"/>
      <c r="Q397" s="971"/>
      <c r="R397" s="972"/>
      <c r="S397" s="972"/>
      <c r="T397" s="972"/>
      <c r="U397" s="972"/>
      <c r="V397" s="972"/>
      <c r="W397" s="972"/>
      <c r="X397" s="972"/>
      <c r="Y397" s="972"/>
      <c r="Z397" s="972"/>
      <c r="AA397" s="97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1"/>
      <c r="B398" s="238"/>
      <c r="C398" s="237"/>
      <c r="D398" s="238"/>
      <c r="E398" s="237"/>
      <c r="F398" s="299"/>
      <c r="G398" s="222"/>
      <c r="H398" s="179"/>
      <c r="I398" s="179"/>
      <c r="J398" s="179"/>
      <c r="K398" s="179"/>
      <c r="L398" s="179"/>
      <c r="M398" s="179"/>
      <c r="N398" s="179"/>
      <c r="O398" s="179"/>
      <c r="P398" s="223"/>
      <c r="Q398" s="974"/>
      <c r="R398" s="975"/>
      <c r="S398" s="975"/>
      <c r="T398" s="975"/>
      <c r="U398" s="975"/>
      <c r="V398" s="975"/>
      <c r="W398" s="975"/>
      <c r="X398" s="975"/>
      <c r="Y398" s="975"/>
      <c r="Z398" s="975"/>
      <c r="AA398" s="97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1"/>
      <c r="B401" s="238"/>
      <c r="C401" s="237"/>
      <c r="D401" s="238"/>
      <c r="E401" s="237"/>
      <c r="F401" s="299"/>
      <c r="G401" s="217"/>
      <c r="H401" s="176"/>
      <c r="I401" s="176"/>
      <c r="J401" s="176"/>
      <c r="K401" s="176"/>
      <c r="L401" s="176"/>
      <c r="M401" s="176"/>
      <c r="N401" s="176"/>
      <c r="O401" s="176"/>
      <c r="P401" s="218"/>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1"/>
      <c r="B402" s="238"/>
      <c r="C402" s="237"/>
      <c r="D402" s="238"/>
      <c r="E402" s="237"/>
      <c r="F402" s="299"/>
      <c r="G402" s="219"/>
      <c r="H402" s="220"/>
      <c r="I402" s="220"/>
      <c r="J402" s="220"/>
      <c r="K402" s="220"/>
      <c r="L402" s="220"/>
      <c r="M402" s="220"/>
      <c r="N402" s="220"/>
      <c r="O402" s="220"/>
      <c r="P402" s="221"/>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1"/>
      <c r="B403" s="238"/>
      <c r="C403" s="237"/>
      <c r="D403" s="238"/>
      <c r="E403" s="237"/>
      <c r="F403" s="299"/>
      <c r="G403" s="219"/>
      <c r="H403" s="220"/>
      <c r="I403" s="220"/>
      <c r="J403" s="220"/>
      <c r="K403" s="220"/>
      <c r="L403" s="220"/>
      <c r="M403" s="220"/>
      <c r="N403" s="220"/>
      <c r="O403" s="220"/>
      <c r="P403" s="221"/>
      <c r="Q403" s="971"/>
      <c r="R403" s="972"/>
      <c r="S403" s="972"/>
      <c r="T403" s="972"/>
      <c r="U403" s="972"/>
      <c r="V403" s="972"/>
      <c r="W403" s="972"/>
      <c r="X403" s="972"/>
      <c r="Y403" s="972"/>
      <c r="Z403" s="972"/>
      <c r="AA403" s="97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1"/>
      <c r="B404" s="238"/>
      <c r="C404" s="237"/>
      <c r="D404" s="238"/>
      <c r="E404" s="237"/>
      <c r="F404" s="299"/>
      <c r="G404" s="219"/>
      <c r="H404" s="220"/>
      <c r="I404" s="220"/>
      <c r="J404" s="220"/>
      <c r="K404" s="220"/>
      <c r="L404" s="220"/>
      <c r="M404" s="220"/>
      <c r="N404" s="220"/>
      <c r="O404" s="220"/>
      <c r="P404" s="221"/>
      <c r="Q404" s="971"/>
      <c r="R404" s="972"/>
      <c r="S404" s="972"/>
      <c r="T404" s="972"/>
      <c r="U404" s="972"/>
      <c r="V404" s="972"/>
      <c r="W404" s="972"/>
      <c r="X404" s="972"/>
      <c r="Y404" s="972"/>
      <c r="Z404" s="972"/>
      <c r="AA404" s="97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1"/>
      <c r="B405" s="238"/>
      <c r="C405" s="237"/>
      <c r="D405" s="238"/>
      <c r="E405" s="237"/>
      <c r="F405" s="299"/>
      <c r="G405" s="222"/>
      <c r="H405" s="179"/>
      <c r="I405" s="179"/>
      <c r="J405" s="179"/>
      <c r="K405" s="179"/>
      <c r="L405" s="179"/>
      <c r="M405" s="179"/>
      <c r="N405" s="179"/>
      <c r="O405" s="179"/>
      <c r="P405" s="223"/>
      <c r="Q405" s="974"/>
      <c r="R405" s="975"/>
      <c r="S405" s="975"/>
      <c r="T405" s="975"/>
      <c r="U405" s="975"/>
      <c r="V405" s="975"/>
      <c r="W405" s="975"/>
      <c r="X405" s="975"/>
      <c r="Y405" s="975"/>
      <c r="Z405" s="975"/>
      <c r="AA405" s="97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1"/>
      <c r="B408" s="238"/>
      <c r="C408" s="237"/>
      <c r="D408" s="238"/>
      <c r="E408" s="237"/>
      <c r="F408" s="299"/>
      <c r="G408" s="217"/>
      <c r="H408" s="176"/>
      <c r="I408" s="176"/>
      <c r="J408" s="176"/>
      <c r="K408" s="176"/>
      <c r="L408" s="176"/>
      <c r="M408" s="176"/>
      <c r="N408" s="176"/>
      <c r="O408" s="176"/>
      <c r="P408" s="218"/>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1"/>
      <c r="B409" s="238"/>
      <c r="C409" s="237"/>
      <c r="D409" s="238"/>
      <c r="E409" s="237"/>
      <c r="F409" s="299"/>
      <c r="G409" s="219"/>
      <c r="H409" s="220"/>
      <c r="I409" s="220"/>
      <c r="J409" s="220"/>
      <c r="K409" s="220"/>
      <c r="L409" s="220"/>
      <c r="M409" s="220"/>
      <c r="N409" s="220"/>
      <c r="O409" s="220"/>
      <c r="P409" s="221"/>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1"/>
      <c r="B410" s="238"/>
      <c r="C410" s="237"/>
      <c r="D410" s="238"/>
      <c r="E410" s="237"/>
      <c r="F410" s="299"/>
      <c r="G410" s="219"/>
      <c r="H410" s="220"/>
      <c r="I410" s="220"/>
      <c r="J410" s="220"/>
      <c r="K410" s="220"/>
      <c r="L410" s="220"/>
      <c r="M410" s="220"/>
      <c r="N410" s="220"/>
      <c r="O410" s="220"/>
      <c r="P410" s="221"/>
      <c r="Q410" s="971"/>
      <c r="R410" s="972"/>
      <c r="S410" s="972"/>
      <c r="T410" s="972"/>
      <c r="U410" s="972"/>
      <c r="V410" s="972"/>
      <c r="W410" s="972"/>
      <c r="X410" s="972"/>
      <c r="Y410" s="972"/>
      <c r="Z410" s="972"/>
      <c r="AA410" s="97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1"/>
      <c r="B411" s="238"/>
      <c r="C411" s="237"/>
      <c r="D411" s="238"/>
      <c r="E411" s="237"/>
      <c r="F411" s="299"/>
      <c r="G411" s="219"/>
      <c r="H411" s="220"/>
      <c r="I411" s="220"/>
      <c r="J411" s="220"/>
      <c r="K411" s="220"/>
      <c r="L411" s="220"/>
      <c r="M411" s="220"/>
      <c r="N411" s="220"/>
      <c r="O411" s="220"/>
      <c r="P411" s="221"/>
      <c r="Q411" s="971"/>
      <c r="R411" s="972"/>
      <c r="S411" s="972"/>
      <c r="T411" s="972"/>
      <c r="U411" s="972"/>
      <c r="V411" s="972"/>
      <c r="W411" s="972"/>
      <c r="X411" s="972"/>
      <c r="Y411" s="972"/>
      <c r="Z411" s="972"/>
      <c r="AA411" s="97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1"/>
      <c r="B412" s="238"/>
      <c r="C412" s="237"/>
      <c r="D412" s="238"/>
      <c r="E412" s="237"/>
      <c r="F412" s="299"/>
      <c r="G412" s="222"/>
      <c r="H412" s="179"/>
      <c r="I412" s="179"/>
      <c r="J412" s="179"/>
      <c r="K412" s="179"/>
      <c r="L412" s="179"/>
      <c r="M412" s="179"/>
      <c r="N412" s="179"/>
      <c r="O412" s="179"/>
      <c r="P412" s="223"/>
      <c r="Q412" s="974"/>
      <c r="R412" s="975"/>
      <c r="S412" s="975"/>
      <c r="T412" s="975"/>
      <c r="U412" s="975"/>
      <c r="V412" s="975"/>
      <c r="W412" s="975"/>
      <c r="X412" s="975"/>
      <c r="Y412" s="975"/>
      <c r="Z412" s="975"/>
      <c r="AA412" s="97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1"/>
      <c r="B415" s="238"/>
      <c r="C415" s="237"/>
      <c r="D415" s="238"/>
      <c r="E415" s="237"/>
      <c r="F415" s="299"/>
      <c r="G415" s="217"/>
      <c r="H415" s="176"/>
      <c r="I415" s="176"/>
      <c r="J415" s="176"/>
      <c r="K415" s="176"/>
      <c r="L415" s="176"/>
      <c r="M415" s="176"/>
      <c r="N415" s="176"/>
      <c r="O415" s="176"/>
      <c r="P415" s="218"/>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1"/>
      <c r="B416" s="238"/>
      <c r="C416" s="237"/>
      <c r="D416" s="238"/>
      <c r="E416" s="237"/>
      <c r="F416" s="299"/>
      <c r="G416" s="219"/>
      <c r="H416" s="220"/>
      <c r="I416" s="220"/>
      <c r="J416" s="220"/>
      <c r="K416" s="220"/>
      <c r="L416" s="220"/>
      <c r="M416" s="220"/>
      <c r="N416" s="220"/>
      <c r="O416" s="220"/>
      <c r="P416" s="221"/>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1"/>
      <c r="B417" s="238"/>
      <c r="C417" s="237"/>
      <c r="D417" s="238"/>
      <c r="E417" s="237"/>
      <c r="F417" s="299"/>
      <c r="G417" s="219"/>
      <c r="H417" s="220"/>
      <c r="I417" s="220"/>
      <c r="J417" s="220"/>
      <c r="K417" s="220"/>
      <c r="L417" s="220"/>
      <c r="M417" s="220"/>
      <c r="N417" s="220"/>
      <c r="O417" s="220"/>
      <c r="P417" s="221"/>
      <c r="Q417" s="971"/>
      <c r="R417" s="972"/>
      <c r="S417" s="972"/>
      <c r="T417" s="972"/>
      <c r="U417" s="972"/>
      <c r="V417" s="972"/>
      <c r="W417" s="972"/>
      <c r="X417" s="972"/>
      <c r="Y417" s="972"/>
      <c r="Z417" s="972"/>
      <c r="AA417" s="97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1"/>
      <c r="B418" s="238"/>
      <c r="C418" s="237"/>
      <c r="D418" s="238"/>
      <c r="E418" s="237"/>
      <c r="F418" s="299"/>
      <c r="G418" s="219"/>
      <c r="H418" s="220"/>
      <c r="I418" s="220"/>
      <c r="J418" s="220"/>
      <c r="K418" s="220"/>
      <c r="L418" s="220"/>
      <c r="M418" s="220"/>
      <c r="N418" s="220"/>
      <c r="O418" s="220"/>
      <c r="P418" s="221"/>
      <c r="Q418" s="971"/>
      <c r="R418" s="972"/>
      <c r="S418" s="972"/>
      <c r="T418" s="972"/>
      <c r="U418" s="972"/>
      <c r="V418" s="972"/>
      <c r="W418" s="972"/>
      <c r="X418" s="972"/>
      <c r="Y418" s="972"/>
      <c r="Z418" s="972"/>
      <c r="AA418" s="97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1"/>
      <c r="B419" s="238"/>
      <c r="C419" s="237"/>
      <c r="D419" s="238"/>
      <c r="E419" s="237"/>
      <c r="F419" s="299"/>
      <c r="G419" s="222"/>
      <c r="H419" s="179"/>
      <c r="I419" s="179"/>
      <c r="J419" s="179"/>
      <c r="K419" s="179"/>
      <c r="L419" s="179"/>
      <c r="M419" s="179"/>
      <c r="N419" s="179"/>
      <c r="O419" s="179"/>
      <c r="P419" s="223"/>
      <c r="Q419" s="974"/>
      <c r="R419" s="975"/>
      <c r="S419" s="975"/>
      <c r="T419" s="975"/>
      <c r="U419" s="975"/>
      <c r="V419" s="975"/>
      <c r="W419" s="975"/>
      <c r="X419" s="975"/>
      <c r="Y419" s="975"/>
      <c r="Z419" s="975"/>
      <c r="AA419" s="97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1"/>
      <c r="B422" s="238"/>
      <c r="C422" s="237"/>
      <c r="D422" s="238"/>
      <c r="E422" s="237"/>
      <c r="F422" s="299"/>
      <c r="G422" s="217"/>
      <c r="H422" s="176"/>
      <c r="I422" s="176"/>
      <c r="J422" s="176"/>
      <c r="K422" s="176"/>
      <c r="L422" s="176"/>
      <c r="M422" s="176"/>
      <c r="N422" s="176"/>
      <c r="O422" s="176"/>
      <c r="P422" s="218"/>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1"/>
      <c r="B423" s="238"/>
      <c r="C423" s="237"/>
      <c r="D423" s="238"/>
      <c r="E423" s="237"/>
      <c r="F423" s="299"/>
      <c r="G423" s="219"/>
      <c r="H423" s="220"/>
      <c r="I423" s="220"/>
      <c r="J423" s="220"/>
      <c r="K423" s="220"/>
      <c r="L423" s="220"/>
      <c r="M423" s="220"/>
      <c r="N423" s="220"/>
      <c r="O423" s="220"/>
      <c r="P423" s="221"/>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1"/>
      <c r="B424" s="238"/>
      <c r="C424" s="237"/>
      <c r="D424" s="238"/>
      <c r="E424" s="237"/>
      <c r="F424" s="299"/>
      <c r="G424" s="219"/>
      <c r="H424" s="220"/>
      <c r="I424" s="220"/>
      <c r="J424" s="220"/>
      <c r="K424" s="220"/>
      <c r="L424" s="220"/>
      <c r="M424" s="220"/>
      <c r="N424" s="220"/>
      <c r="O424" s="220"/>
      <c r="P424" s="221"/>
      <c r="Q424" s="971"/>
      <c r="R424" s="972"/>
      <c r="S424" s="972"/>
      <c r="T424" s="972"/>
      <c r="U424" s="972"/>
      <c r="V424" s="972"/>
      <c r="W424" s="972"/>
      <c r="X424" s="972"/>
      <c r="Y424" s="972"/>
      <c r="Z424" s="972"/>
      <c r="AA424" s="97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1"/>
      <c r="B425" s="238"/>
      <c r="C425" s="237"/>
      <c r="D425" s="238"/>
      <c r="E425" s="237"/>
      <c r="F425" s="299"/>
      <c r="G425" s="219"/>
      <c r="H425" s="220"/>
      <c r="I425" s="220"/>
      <c r="J425" s="220"/>
      <c r="K425" s="220"/>
      <c r="L425" s="220"/>
      <c r="M425" s="220"/>
      <c r="N425" s="220"/>
      <c r="O425" s="220"/>
      <c r="P425" s="221"/>
      <c r="Q425" s="971"/>
      <c r="R425" s="972"/>
      <c r="S425" s="972"/>
      <c r="T425" s="972"/>
      <c r="U425" s="972"/>
      <c r="V425" s="972"/>
      <c r="W425" s="972"/>
      <c r="X425" s="972"/>
      <c r="Y425" s="972"/>
      <c r="Z425" s="972"/>
      <c r="AA425" s="97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1"/>
      <c r="B426" s="238"/>
      <c r="C426" s="237"/>
      <c r="D426" s="238"/>
      <c r="E426" s="300"/>
      <c r="F426" s="301"/>
      <c r="G426" s="222"/>
      <c r="H426" s="179"/>
      <c r="I426" s="179"/>
      <c r="J426" s="179"/>
      <c r="K426" s="179"/>
      <c r="L426" s="179"/>
      <c r="M426" s="179"/>
      <c r="N426" s="179"/>
      <c r="O426" s="179"/>
      <c r="P426" s="223"/>
      <c r="Q426" s="974"/>
      <c r="R426" s="975"/>
      <c r="S426" s="975"/>
      <c r="T426" s="975"/>
      <c r="U426" s="975"/>
      <c r="V426" s="975"/>
      <c r="W426" s="975"/>
      <c r="X426" s="975"/>
      <c r="Y426" s="975"/>
      <c r="Z426" s="975"/>
      <c r="AA426" s="97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1"/>
      <c r="B429" s="238"/>
      <c r="C429" s="300"/>
      <c r="D429" s="97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1"/>
      <c r="B430" s="238"/>
      <c r="C430" s="235" t="s">
        <v>588</v>
      </c>
      <c r="D430" s="236"/>
      <c r="E430" s="224" t="s">
        <v>316</v>
      </c>
      <c r="F430" s="433"/>
      <c r="G430" s="226" t="s">
        <v>204</v>
      </c>
      <c r="H430" s="173"/>
      <c r="I430" s="173"/>
      <c r="J430" s="227" t="s">
        <v>102</v>
      </c>
      <c r="K430" s="228"/>
      <c r="L430" s="228"/>
      <c r="M430" s="228"/>
      <c r="N430" s="228"/>
      <c r="O430" s="228"/>
      <c r="P430" s="228"/>
      <c r="Q430" s="228"/>
      <c r="R430" s="228"/>
      <c r="S430" s="228"/>
      <c r="T430" s="229"/>
      <c r="U430" s="230" t="s">
        <v>667</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1</v>
      </c>
    </row>
    <row r="431" spans="1:51" ht="18.75" customHeight="1" x14ac:dyDescent="0.15">
      <c r="A431" s="98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81"/>
      <c r="B433" s="238"/>
      <c r="C433" s="237"/>
      <c r="D433" s="238"/>
      <c r="E433" s="181"/>
      <c r="F433" s="182"/>
      <c r="G433" s="217" t="s">
        <v>697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699</v>
      </c>
      <c r="AN433" s="152"/>
      <c r="AO433" s="152"/>
      <c r="AP433" s="153"/>
      <c r="AQ433" s="151" t="s">
        <v>635</v>
      </c>
      <c r="AR433" s="152"/>
      <c r="AS433" s="152"/>
      <c r="AT433" s="153"/>
      <c r="AU433" s="152" t="s">
        <v>635</v>
      </c>
      <c r="AV433" s="152"/>
      <c r="AW433" s="152"/>
      <c r="AX433" s="193"/>
      <c r="AY433">
        <f t="shared" ref="AY433:AY435" si="63">$AY$431</f>
        <v>1</v>
      </c>
    </row>
    <row r="434" spans="1:51" ht="23.25" customHeight="1" x14ac:dyDescent="0.15">
      <c r="A434" s="98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697</v>
      </c>
      <c r="AF434" s="152"/>
      <c r="AG434" s="152"/>
      <c r="AH434" s="153"/>
      <c r="AI434" s="151" t="s">
        <v>635</v>
      </c>
      <c r="AJ434" s="152"/>
      <c r="AK434" s="152"/>
      <c r="AL434" s="152"/>
      <c r="AM434" s="151" t="s">
        <v>699</v>
      </c>
      <c r="AN434" s="152"/>
      <c r="AO434" s="152"/>
      <c r="AP434" s="153"/>
      <c r="AQ434" s="151" t="s">
        <v>635</v>
      </c>
      <c r="AR434" s="152"/>
      <c r="AS434" s="152"/>
      <c r="AT434" s="153"/>
      <c r="AU434" s="152" t="s">
        <v>635</v>
      </c>
      <c r="AV434" s="152"/>
      <c r="AW434" s="152"/>
      <c r="AX434" s="193"/>
      <c r="AY434">
        <f t="shared" si="63"/>
        <v>1</v>
      </c>
    </row>
    <row r="435" spans="1:51" ht="23.25" customHeight="1" x14ac:dyDescent="0.15">
      <c r="A435" s="98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699</v>
      </c>
      <c r="AN435" s="152"/>
      <c r="AO435" s="152"/>
      <c r="AP435" s="153"/>
      <c r="AQ435" s="151" t="s">
        <v>635</v>
      </c>
      <c r="AR435" s="152"/>
      <c r="AS435" s="152"/>
      <c r="AT435" s="153"/>
      <c r="AU435" s="152" t="s">
        <v>635</v>
      </c>
      <c r="AV435" s="152"/>
      <c r="AW435" s="152"/>
      <c r="AX435" s="193"/>
      <c r="AY435">
        <f t="shared" si="63"/>
        <v>1</v>
      </c>
    </row>
    <row r="436" spans="1:51" ht="18.75" hidden="1" customHeight="1" x14ac:dyDescent="0.15">
      <c r="A436" s="98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t="s">
        <v>635</v>
      </c>
      <c r="AF437" s="163"/>
      <c r="AG437" s="164" t="s">
        <v>185</v>
      </c>
      <c r="AH437" s="187"/>
      <c r="AI437" s="201"/>
      <c r="AJ437" s="201"/>
      <c r="AK437" s="201"/>
      <c r="AL437" s="202"/>
      <c r="AM437" s="201"/>
      <c r="AN437" s="201"/>
      <c r="AO437" s="201"/>
      <c r="AP437" s="202"/>
      <c r="AQ437" s="216" t="s">
        <v>635</v>
      </c>
      <c r="AR437" s="163"/>
      <c r="AS437" s="164" t="s">
        <v>185</v>
      </c>
      <c r="AT437" s="187"/>
      <c r="AU437" s="163" t="s">
        <v>635</v>
      </c>
      <c r="AV437" s="163"/>
      <c r="AW437" s="164" t="s">
        <v>175</v>
      </c>
      <c r="AX437" s="165"/>
      <c r="AY437">
        <f>$AY$436</f>
        <v>1</v>
      </c>
    </row>
    <row r="438" spans="1:51" ht="23.25" hidden="1" customHeight="1" x14ac:dyDescent="0.15">
      <c r="A438" s="981"/>
      <c r="B438" s="238"/>
      <c r="C438" s="237"/>
      <c r="D438" s="238"/>
      <c r="E438" s="181"/>
      <c r="F438" s="182"/>
      <c r="G438" s="217" t="s">
        <v>635</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t="s">
        <v>635</v>
      </c>
      <c r="AC438" s="160"/>
      <c r="AD438" s="160"/>
      <c r="AE438" s="151" t="s">
        <v>635</v>
      </c>
      <c r="AF438" s="152"/>
      <c r="AG438" s="152"/>
      <c r="AH438" s="152"/>
      <c r="AI438" s="151" t="s">
        <v>635</v>
      </c>
      <c r="AJ438" s="152"/>
      <c r="AK438" s="152"/>
      <c r="AL438" s="152"/>
      <c r="AM438" s="151"/>
      <c r="AN438" s="152"/>
      <c r="AO438" s="152"/>
      <c r="AP438" s="153"/>
      <c r="AQ438" s="151" t="s">
        <v>635</v>
      </c>
      <c r="AR438" s="152"/>
      <c r="AS438" s="152"/>
      <c r="AT438" s="153"/>
      <c r="AU438" s="152" t="s">
        <v>635</v>
      </c>
      <c r="AV438" s="152"/>
      <c r="AW438" s="152"/>
      <c r="AX438" s="193"/>
      <c r="AY438">
        <f t="shared" ref="AY438:AY440" si="64">$AY$436</f>
        <v>1</v>
      </c>
    </row>
    <row r="439" spans="1:51" ht="23.25" hidden="1" customHeight="1" x14ac:dyDescent="0.15">
      <c r="A439" s="98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t="s">
        <v>635</v>
      </c>
      <c r="AC439" s="209"/>
      <c r="AD439" s="209"/>
      <c r="AE439" s="151" t="s">
        <v>635</v>
      </c>
      <c r="AF439" s="152"/>
      <c r="AG439" s="152"/>
      <c r="AH439" s="153"/>
      <c r="AI439" s="151" t="s">
        <v>635</v>
      </c>
      <c r="AJ439" s="152"/>
      <c r="AK439" s="152"/>
      <c r="AL439" s="152"/>
      <c r="AM439" s="151"/>
      <c r="AN439" s="152"/>
      <c r="AO439" s="152"/>
      <c r="AP439" s="153"/>
      <c r="AQ439" s="151" t="s">
        <v>635</v>
      </c>
      <c r="AR439" s="152"/>
      <c r="AS439" s="152"/>
      <c r="AT439" s="153"/>
      <c r="AU439" s="152" t="s">
        <v>635</v>
      </c>
      <c r="AV439" s="152"/>
      <c r="AW439" s="152"/>
      <c r="AX439" s="193"/>
      <c r="AY439">
        <f t="shared" si="64"/>
        <v>1</v>
      </c>
    </row>
    <row r="440" spans="1:51" ht="23.25" hidden="1" customHeight="1" x14ac:dyDescent="0.15">
      <c r="A440" s="98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t="s">
        <v>635</v>
      </c>
      <c r="AF440" s="152"/>
      <c r="AG440" s="152"/>
      <c r="AH440" s="153"/>
      <c r="AI440" s="151" t="s">
        <v>635</v>
      </c>
      <c r="AJ440" s="152"/>
      <c r="AK440" s="152"/>
      <c r="AL440" s="152"/>
      <c r="AM440" s="151"/>
      <c r="AN440" s="152"/>
      <c r="AO440" s="152"/>
      <c r="AP440" s="153"/>
      <c r="AQ440" s="151" t="s">
        <v>635</v>
      </c>
      <c r="AR440" s="152"/>
      <c r="AS440" s="152"/>
      <c r="AT440" s="153"/>
      <c r="AU440" s="152" t="s">
        <v>635</v>
      </c>
      <c r="AV440" s="152"/>
      <c r="AW440" s="152"/>
      <c r="AX440" s="193"/>
      <c r="AY440">
        <f t="shared" si="64"/>
        <v>1</v>
      </c>
    </row>
    <row r="441" spans="1:51" ht="18.75" hidden="1" customHeight="1" x14ac:dyDescent="0.15">
      <c r="A441" s="98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8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3"/>
      <c r="AQ458" s="151" t="s">
        <v>635</v>
      </c>
      <c r="AR458" s="152"/>
      <c r="AS458" s="152"/>
      <c r="AT458" s="153"/>
      <c r="AU458" s="152" t="s">
        <v>635</v>
      </c>
      <c r="AV458" s="152"/>
      <c r="AW458" s="152"/>
      <c r="AX458" s="193"/>
      <c r="AY458">
        <f t="shared" ref="AY458:AY460" si="68">$AY$456</f>
        <v>1</v>
      </c>
    </row>
    <row r="459" spans="1:51" ht="23.25" customHeight="1" x14ac:dyDescent="0.15">
      <c r="A459" s="98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3"/>
      <c r="AQ459" s="151" t="s">
        <v>635</v>
      </c>
      <c r="AR459" s="152"/>
      <c r="AS459" s="152"/>
      <c r="AT459" s="153"/>
      <c r="AU459" s="152" t="s">
        <v>635</v>
      </c>
      <c r="AV459" s="152"/>
      <c r="AW459" s="152"/>
      <c r="AX459" s="193"/>
      <c r="AY459">
        <f t="shared" si="68"/>
        <v>1</v>
      </c>
    </row>
    <row r="460" spans="1:51" ht="23.25" customHeight="1" x14ac:dyDescent="0.15">
      <c r="A460" s="98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8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1"/>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81"/>
      <c r="B482" s="238"/>
      <c r="C482" s="237"/>
      <c r="D482" s="238"/>
      <c r="E482" s="175" t="s">
        <v>701</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8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1"/>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1"/>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1"/>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1"/>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1"/>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1"/>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1"/>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1"/>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0"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1"/>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111.75" customHeight="1" x14ac:dyDescent="0.15">
      <c r="A702" s="514" t="s">
        <v>139</v>
      </c>
      <c r="B702" s="515"/>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2" t="s">
        <v>660</v>
      </c>
      <c r="AE702" s="883"/>
      <c r="AF702" s="883"/>
      <c r="AG702" s="872" t="s">
        <v>681</v>
      </c>
      <c r="AH702" s="873"/>
      <c r="AI702" s="873"/>
      <c r="AJ702" s="873"/>
      <c r="AK702" s="873"/>
      <c r="AL702" s="873"/>
      <c r="AM702" s="873"/>
      <c r="AN702" s="873"/>
      <c r="AO702" s="873"/>
      <c r="AP702" s="873"/>
      <c r="AQ702" s="873"/>
      <c r="AR702" s="873"/>
      <c r="AS702" s="873"/>
      <c r="AT702" s="873"/>
      <c r="AU702" s="873"/>
      <c r="AV702" s="873"/>
      <c r="AW702" s="873"/>
      <c r="AX702" s="874"/>
    </row>
    <row r="703" spans="1:51" ht="54.75"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660</v>
      </c>
      <c r="AE703" s="170"/>
      <c r="AF703" s="170"/>
      <c r="AG703" s="655" t="s">
        <v>682</v>
      </c>
      <c r="AH703" s="656"/>
      <c r="AI703" s="656"/>
      <c r="AJ703" s="656"/>
      <c r="AK703" s="656"/>
      <c r="AL703" s="656"/>
      <c r="AM703" s="656"/>
      <c r="AN703" s="656"/>
      <c r="AO703" s="656"/>
      <c r="AP703" s="656"/>
      <c r="AQ703" s="656"/>
      <c r="AR703" s="656"/>
      <c r="AS703" s="656"/>
      <c r="AT703" s="656"/>
      <c r="AU703" s="656"/>
      <c r="AV703" s="656"/>
      <c r="AW703" s="656"/>
      <c r="AX703" s="657"/>
    </row>
    <row r="704" spans="1:51" ht="106.5"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660</v>
      </c>
      <c r="AE704" s="571"/>
      <c r="AF704" s="571"/>
      <c r="AG704" s="413" t="s">
        <v>683</v>
      </c>
      <c r="AH704" s="220"/>
      <c r="AI704" s="220"/>
      <c r="AJ704" s="220"/>
      <c r="AK704" s="220"/>
      <c r="AL704" s="220"/>
      <c r="AM704" s="220"/>
      <c r="AN704" s="220"/>
      <c r="AO704" s="220"/>
      <c r="AP704" s="220"/>
      <c r="AQ704" s="220"/>
      <c r="AR704" s="220"/>
      <c r="AS704" s="220"/>
      <c r="AT704" s="220"/>
      <c r="AU704" s="220"/>
      <c r="AV704" s="220"/>
      <c r="AW704" s="220"/>
      <c r="AX704" s="414"/>
    </row>
    <row r="705" spans="1:50" ht="36" customHeight="1" x14ac:dyDescent="0.15">
      <c r="A705" s="609" t="s">
        <v>38</v>
      </c>
      <c r="B705" s="757"/>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3" t="s">
        <v>660</v>
      </c>
      <c r="AE705" s="724"/>
      <c r="AF705" s="724"/>
      <c r="AG705" s="175" t="s">
        <v>700</v>
      </c>
      <c r="AH705" s="176"/>
      <c r="AI705" s="176"/>
      <c r="AJ705" s="176"/>
      <c r="AK705" s="176"/>
      <c r="AL705" s="176"/>
      <c r="AM705" s="176"/>
      <c r="AN705" s="176"/>
      <c r="AO705" s="176"/>
      <c r="AP705" s="176"/>
      <c r="AQ705" s="176"/>
      <c r="AR705" s="176"/>
      <c r="AS705" s="176"/>
      <c r="AT705" s="176"/>
      <c r="AU705" s="176"/>
      <c r="AV705" s="176"/>
      <c r="AW705" s="176"/>
      <c r="AX705" s="177"/>
    </row>
    <row r="706" spans="1:50" ht="36" customHeight="1" x14ac:dyDescent="0.15">
      <c r="A706" s="646"/>
      <c r="B706" s="758"/>
      <c r="C706" s="602"/>
      <c r="D706" s="603"/>
      <c r="E706" s="674" t="s">
        <v>298</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69" t="s">
        <v>684</v>
      </c>
      <c r="AE706" s="170"/>
      <c r="AF706" s="171"/>
      <c r="AG706" s="413"/>
      <c r="AH706" s="220"/>
      <c r="AI706" s="220"/>
      <c r="AJ706" s="220"/>
      <c r="AK706" s="220"/>
      <c r="AL706" s="220"/>
      <c r="AM706" s="220"/>
      <c r="AN706" s="220"/>
      <c r="AO706" s="220"/>
      <c r="AP706" s="220"/>
      <c r="AQ706" s="220"/>
      <c r="AR706" s="220"/>
      <c r="AS706" s="220"/>
      <c r="AT706" s="220"/>
      <c r="AU706" s="220"/>
      <c r="AV706" s="220"/>
      <c r="AW706" s="220"/>
      <c r="AX706" s="414"/>
    </row>
    <row r="707" spans="1:50" ht="36" customHeight="1" x14ac:dyDescent="0.15">
      <c r="A707" s="646"/>
      <c r="B707" s="758"/>
      <c r="C707" s="604"/>
      <c r="D707" s="605"/>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8" t="s">
        <v>685</v>
      </c>
      <c r="AE707" s="569"/>
      <c r="AF707" s="569"/>
      <c r="AG707" s="413"/>
      <c r="AH707" s="220"/>
      <c r="AI707" s="220"/>
      <c r="AJ707" s="220"/>
      <c r="AK707" s="220"/>
      <c r="AL707" s="220"/>
      <c r="AM707" s="220"/>
      <c r="AN707" s="220"/>
      <c r="AO707" s="220"/>
      <c r="AP707" s="220"/>
      <c r="AQ707" s="220"/>
      <c r="AR707" s="220"/>
      <c r="AS707" s="220"/>
      <c r="AT707" s="220"/>
      <c r="AU707" s="220"/>
      <c r="AV707" s="220"/>
      <c r="AW707" s="220"/>
      <c r="AX707" s="414"/>
    </row>
    <row r="708" spans="1:50" ht="48" customHeight="1" x14ac:dyDescent="0.15">
      <c r="A708" s="646"/>
      <c r="B708" s="647"/>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8" t="s">
        <v>660</v>
      </c>
      <c r="AE708" s="659"/>
      <c r="AF708" s="659"/>
      <c r="AG708" s="511" t="s">
        <v>686</v>
      </c>
      <c r="AH708" s="512"/>
      <c r="AI708" s="512"/>
      <c r="AJ708" s="512"/>
      <c r="AK708" s="512"/>
      <c r="AL708" s="512"/>
      <c r="AM708" s="512"/>
      <c r="AN708" s="512"/>
      <c r="AO708" s="512"/>
      <c r="AP708" s="512"/>
      <c r="AQ708" s="512"/>
      <c r="AR708" s="512"/>
      <c r="AS708" s="512"/>
      <c r="AT708" s="512"/>
      <c r="AU708" s="512"/>
      <c r="AV708" s="512"/>
      <c r="AW708" s="512"/>
      <c r="AX708" s="513"/>
    </row>
    <row r="709" spans="1:50" ht="68.25" customHeight="1" x14ac:dyDescent="0.15">
      <c r="A709" s="646"/>
      <c r="B709" s="647"/>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660</v>
      </c>
      <c r="AE709" s="170"/>
      <c r="AF709" s="170"/>
      <c r="AG709" s="655" t="s">
        <v>687</v>
      </c>
      <c r="AH709" s="656"/>
      <c r="AI709" s="656"/>
      <c r="AJ709" s="656"/>
      <c r="AK709" s="656"/>
      <c r="AL709" s="656"/>
      <c r="AM709" s="656"/>
      <c r="AN709" s="656"/>
      <c r="AO709" s="656"/>
      <c r="AP709" s="656"/>
      <c r="AQ709" s="656"/>
      <c r="AR709" s="656"/>
      <c r="AS709" s="656"/>
      <c r="AT709" s="656"/>
      <c r="AU709" s="656"/>
      <c r="AV709" s="656"/>
      <c r="AW709" s="656"/>
      <c r="AX709" s="657"/>
    </row>
    <row r="710" spans="1:50" ht="46.5" customHeight="1" x14ac:dyDescent="0.15">
      <c r="A710" s="646"/>
      <c r="B710" s="647"/>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660</v>
      </c>
      <c r="AE710" s="170"/>
      <c r="AF710" s="170"/>
      <c r="AG710" s="655" t="s">
        <v>688</v>
      </c>
      <c r="AH710" s="656"/>
      <c r="AI710" s="656"/>
      <c r="AJ710" s="656"/>
      <c r="AK710" s="656"/>
      <c r="AL710" s="656"/>
      <c r="AM710" s="656"/>
      <c r="AN710" s="656"/>
      <c r="AO710" s="656"/>
      <c r="AP710" s="656"/>
      <c r="AQ710" s="656"/>
      <c r="AR710" s="656"/>
      <c r="AS710" s="656"/>
      <c r="AT710" s="656"/>
      <c r="AU710" s="656"/>
      <c r="AV710" s="656"/>
      <c r="AW710" s="656"/>
      <c r="AX710" s="657"/>
    </row>
    <row r="711" spans="1:50" ht="55.5" customHeight="1" x14ac:dyDescent="0.15">
      <c r="A711" s="646"/>
      <c r="B711" s="647"/>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660</v>
      </c>
      <c r="AE711" s="170"/>
      <c r="AF711" s="170"/>
      <c r="AG711" s="655" t="s">
        <v>689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690</v>
      </c>
      <c r="AE712" s="571"/>
      <c r="AF712" s="571"/>
      <c r="AG712" s="579" t="s">
        <v>323</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690</v>
      </c>
      <c r="AE713" s="170"/>
      <c r="AF713" s="171"/>
      <c r="AG713" s="655" t="s">
        <v>635</v>
      </c>
      <c r="AH713" s="656"/>
      <c r="AI713" s="656"/>
      <c r="AJ713" s="656"/>
      <c r="AK713" s="656"/>
      <c r="AL713" s="656"/>
      <c r="AM713" s="656"/>
      <c r="AN713" s="656"/>
      <c r="AO713" s="656"/>
      <c r="AP713" s="656"/>
      <c r="AQ713" s="656"/>
      <c r="AR713" s="656"/>
      <c r="AS713" s="656"/>
      <c r="AT713" s="656"/>
      <c r="AU713" s="656"/>
      <c r="AV713" s="656"/>
      <c r="AW713" s="656"/>
      <c r="AX713" s="657"/>
    </row>
    <row r="714" spans="1:50" ht="56.25" customHeight="1" x14ac:dyDescent="0.15">
      <c r="A714" s="648"/>
      <c r="B714" s="649"/>
      <c r="C714" s="759" t="s">
        <v>246</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6" t="s">
        <v>660</v>
      </c>
      <c r="AE714" s="577"/>
      <c r="AF714" s="578"/>
      <c r="AG714" s="680" t="s">
        <v>691</v>
      </c>
      <c r="AH714" s="681"/>
      <c r="AI714" s="681"/>
      <c r="AJ714" s="681"/>
      <c r="AK714" s="681"/>
      <c r="AL714" s="681"/>
      <c r="AM714" s="681"/>
      <c r="AN714" s="681"/>
      <c r="AO714" s="681"/>
      <c r="AP714" s="681"/>
      <c r="AQ714" s="681"/>
      <c r="AR714" s="681"/>
      <c r="AS714" s="681"/>
      <c r="AT714" s="681"/>
      <c r="AU714" s="681"/>
      <c r="AV714" s="681"/>
      <c r="AW714" s="681"/>
      <c r="AX714" s="682"/>
    </row>
    <row r="715" spans="1:50" ht="33.75" customHeight="1" x14ac:dyDescent="0.15">
      <c r="A715" s="609"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660</v>
      </c>
      <c r="AE715" s="659"/>
      <c r="AF715" s="765"/>
      <c r="AG715" s="511" t="s">
        <v>692</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6"/>
      <c r="B716" s="647"/>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6" t="s">
        <v>690</v>
      </c>
      <c r="AE716" s="747"/>
      <c r="AF716" s="747"/>
      <c r="AG716" s="655" t="s">
        <v>323</v>
      </c>
      <c r="AH716" s="656"/>
      <c r="AI716" s="656"/>
      <c r="AJ716" s="656"/>
      <c r="AK716" s="656"/>
      <c r="AL716" s="656"/>
      <c r="AM716" s="656"/>
      <c r="AN716" s="656"/>
      <c r="AO716" s="656"/>
      <c r="AP716" s="656"/>
      <c r="AQ716" s="656"/>
      <c r="AR716" s="656"/>
      <c r="AS716" s="656"/>
      <c r="AT716" s="656"/>
      <c r="AU716" s="656"/>
      <c r="AV716" s="656"/>
      <c r="AW716" s="656"/>
      <c r="AX716" s="657"/>
    </row>
    <row r="717" spans="1:50" ht="33.75" customHeight="1" x14ac:dyDescent="0.15">
      <c r="A717" s="646"/>
      <c r="B717" s="647"/>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711</v>
      </c>
      <c r="AE717" s="170"/>
      <c r="AF717" s="170"/>
      <c r="AG717" s="655" t="s">
        <v>710</v>
      </c>
      <c r="AH717" s="656"/>
      <c r="AI717" s="656"/>
      <c r="AJ717" s="656"/>
      <c r="AK717" s="656"/>
      <c r="AL717" s="656"/>
      <c r="AM717" s="656"/>
      <c r="AN717" s="656"/>
      <c r="AO717" s="656"/>
      <c r="AP717" s="656"/>
      <c r="AQ717" s="656"/>
      <c r="AR717" s="656"/>
      <c r="AS717" s="656"/>
      <c r="AT717" s="656"/>
      <c r="AU717" s="656"/>
      <c r="AV717" s="656"/>
      <c r="AW717" s="656"/>
      <c r="AX717" s="657"/>
    </row>
    <row r="718" spans="1:50" ht="50.25" customHeight="1" x14ac:dyDescent="0.15">
      <c r="A718" s="648"/>
      <c r="B718" s="649"/>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660</v>
      </c>
      <c r="AE718" s="170"/>
      <c r="AF718" s="170"/>
      <c r="AG718" s="178" t="s">
        <v>693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9" t="s">
        <v>57</v>
      </c>
      <c r="B719" s="640"/>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1"/>
      <c r="AD719" s="658" t="s">
        <v>660</v>
      </c>
      <c r="AE719" s="659"/>
      <c r="AF719" s="659"/>
      <c r="AG719" s="175" t="s">
        <v>694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1"/>
      <c r="B720" s="642"/>
      <c r="C720" s="921" t="s">
        <v>260</v>
      </c>
      <c r="D720" s="919"/>
      <c r="E720" s="919"/>
      <c r="F720" s="922"/>
      <c r="G720" s="918" t="s">
        <v>261</v>
      </c>
      <c r="H720" s="919"/>
      <c r="I720" s="919"/>
      <c r="J720" s="919"/>
      <c r="K720" s="919"/>
      <c r="L720" s="919"/>
      <c r="M720" s="919"/>
      <c r="N720" s="918" t="s">
        <v>264</v>
      </c>
      <c r="O720" s="919"/>
      <c r="P720" s="919"/>
      <c r="Q720" s="919"/>
      <c r="R720" s="919"/>
      <c r="S720" s="919"/>
      <c r="T720" s="919"/>
      <c r="U720" s="919"/>
      <c r="V720" s="919"/>
      <c r="W720" s="919"/>
      <c r="X720" s="919"/>
      <c r="Y720" s="919"/>
      <c r="Z720" s="919"/>
      <c r="AA720" s="919"/>
      <c r="AB720" s="919"/>
      <c r="AC720" s="919"/>
      <c r="AD720" s="919"/>
      <c r="AE720" s="919"/>
      <c r="AF720" s="920"/>
      <c r="AG720" s="413"/>
      <c r="AH720" s="220"/>
      <c r="AI720" s="220"/>
      <c r="AJ720" s="220"/>
      <c r="AK720" s="220"/>
      <c r="AL720" s="220"/>
      <c r="AM720" s="220"/>
      <c r="AN720" s="220"/>
      <c r="AO720" s="220"/>
      <c r="AP720" s="220"/>
      <c r="AQ720" s="220"/>
      <c r="AR720" s="220"/>
      <c r="AS720" s="220"/>
      <c r="AT720" s="220"/>
      <c r="AU720" s="220"/>
      <c r="AV720" s="220"/>
      <c r="AW720" s="220"/>
      <c r="AX720" s="414"/>
    </row>
    <row r="721" spans="1:52" ht="24.75" customHeight="1" x14ac:dyDescent="0.15">
      <c r="A721" s="641"/>
      <c r="B721" s="642"/>
      <c r="C721" s="905" t="s">
        <v>627</v>
      </c>
      <c r="D721" s="906"/>
      <c r="E721" s="906"/>
      <c r="F721" s="907"/>
      <c r="G721" s="923">
        <v>20</v>
      </c>
      <c r="H721" s="924"/>
      <c r="I721" s="63" t="str">
        <f>IF(OR(G721="　", G721=""), "", "-")</f>
        <v>-</v>
      </c>
      <c r="J721" s="904">
        <v>473</v>
      </c>
      <c r="K721" s="904"/>
      <c r="L721" s="63" t="str">
        <f>IF(M721="","","-")</f>
        <v/>
      </c>
      <c r="M721" s="64"/>
      <c r="N721" s="901" t="s">
        <v>650</v>
      </c>
      <c r="O721" s="902"/>
      <c r="P721" s="902"/>
      <c r="Q721" s="902"/>
      <c r="R721" s="902"/>
      <c r="S721" s="902"/>
      <c r="T721" s="902"/>
      <c r="U721" s="902"/>
      <c r="V721" s="902"/>
      <c r="W721" s="902"/>
      <c r="X721" s="902"/>
      <c r="Y721" s="902"/>
      <c r="Z721" s="902"/>
      <c r="AA721" s="902"/>
      <c r="AB721" s="902"/>
      <c r="AC721" s="902"/>
      <c r="AD721" s="902"/>
      <c r="AE721" s="902"/>
      <c r="AF721" s="903"/>
      <c r="AG721" s="413"/>
      <c r="AH721" s="220"/>
      <c r="AI721" s="220"/>
      <c r="AJ721" s="220"/>
      <c r="AK721" s="220"/>
      <c r="AL721" s="220"/>
      <c r="AM721" s="220"/>
      <c r="AN721" s="220"/>
      <c r="AO721" s="220"/>
      <c r="AP721" s="220"/>
      <c r="AQ721" s="220"/>
      <c r="AR721" s="220"/>
      <c r="AS721" s="220"/>
      <c r="AT721" s="220"/>
      <c r="AU721" s="220"/>
      <c r="AV721" s="220"/>
      <c r="AW721" s="220"/>
      <c r="AX721" s="414"/>
    </row>
    <row r="722" spans="1:52" ht="24.75" customHeight="1" x14ac:dyDescent="0.15">
      <c r="A722" s="641"/>
      <c r="B722" s="642"/>
      <c r="C722" s="905" t="s">
        <v>627</v>
      </c>
      <c r="D722" s="906"/>
      <c r="E722" s="906"/>
      <c r="F722" s="907"/>
      <c r="G722" s="923">
        <v>20</v>
      </c>
      <c r="H722" s="924"/>
      <c r="I722" s="63" t="str">
        <f t="shared" ref="I722:I725" si="113">IF(OR(G722="　", G722=""), "", "-")</f>
        <v>-</v>
      </c>
      <c r="J722" s="904">
        <v>475</v>
      </c>
      <c r="K722" s="904"/>
      <c r="L722" s="63" t="str">
        <f t="shared" ref="L722:L725" si="114">IF(M722="","","-")</f>
        <v/>
      </c>
      <c r="M722" s="64"/>
      <c r="N722" s="901" t="s">
        <v>651</v>
      </c>
      <c r="O722" s="902"/>
      <c r="P722" s="902"/>
      <c r="Q722" s="902"/>
      <c r="R722" s="902"/>
      <c r="S722" s="902"/>
      <c r="T722" s="902"/>
      <c r="U722" s="902"/>
      <c r="V722" s="902"/>
      <c r="W722" s="902"/>
      <c r="X722" s="902"/>
      <c r="Y722" s="902"/>
      <c r="Z722" s="902"/>
      <c r="AA722" s="902"/>
      <c r="AB722" s="902"/>
      <c r="AC722" s="902"/>
      <c r="AD722" s="902"/>
      <c r="AE722" s="902"/>
      <c r="AF722" s="903"/>
      <c r="AG722" s="413"/>
      <c r="AH722" s="220"/>
      <c r="AI722" s="220"/>
      <c r="AJ722" s="220"/>
      <c r="AK722" s="220"/>
      <c r="AL722" s="220"/>
      <c r="AM722" s="220"/>
      <c r="AN722" s="220"/>
      <c r="AO722" s="220"/>
      <c r="AP722" s="220"/>
      <c r="AQ722" s="220"/>
      <c r="AR722" s="220"/>
      <c r="AS722" s="220"/>
      <c r="AT722" s="220"/>
      <c r="AU722" s="220"/>
      <c r="AV722" s="220"/>
      <c r="AW722" s="220"/>
      <c r="AX722" s="414"/>
    </row>
    <row r="723" spans="1:52" ht="24.75" hidden="1" customHeight="1" x14ac:dyDescent="0.15">
      <c r="A723" s="641"/>
      <c r="B723" s="642"/>
      <c r="C723" s="905"/>
      <c r="D723" s="906"/>
      <c r="E723" s="906"/>
      <c r="F723" s="907"/>
      <c r="G723" s="923"/>
      <c r="H723" s="924"/>
      <c r="I723" s="63" t="str">
        <f t="shared" si="113"/>
        <v/>
      </c>
      <c r="J723" s="904"/>
      <c r="K723" s="904"/>
      <c r="L723" s="63" t="str">
        <f t="shared" si="114"/>
        <v/>
      </c>
      <c r="M723" s="64"/>
      <c r="N723" s="901"/>
      <c r="O723" s="902"/>
      <c r="P723" s="902"/>
      <c r="Q723" s="902"/>
      <c r="R723" s="902"/>
      <c r="S723" s="902"/>
      <c r="T723" s="902"/>
      <c r="U723" s="902"/>
      <c r="V723" s="902"/>
      <c r="W723" s="902"/>
      <c r="X723" s="902"/>
      <c r="Y723" s="902"/>
      <c r="Z723" s="902"/>
      <c r="AA723" s="902"/>
      <c r="AB723" s="902"/>
      <c r="AC723" s="902"/>
      <c r="AD723" s="902"/>
      <c r="AE723" s="902"/>
      <c r="AF723" s="903"/>
      <c r="AG723" s="413"/>
      <c r="AH723" s="220"/>
      <c r="AI723" s="220"/>
      <c r="AJ723" s="220"/>
      <c r="AK723" s="220"/>
      <c r="AL723" s="220"/>
      <c r="AM723" s="220"/>
      <c r="AN723" s="220"/>
      <c r="AO723" s="220"/>
      <c r="AP723" s="220"/>
      <c r="AQ723" s="220"/>
      <c r="AR723" s="220"/>
      <c r="AS723" s="220"/>
      <c r="AT723" s="220"/>
      <c r="AU723" s="220"/>
      <c r="AV723" s="220"/>
      <c r="AW723" s="220"/>
      <c r="AX723" s="414"/>
    </row>
    <row r="724" spans="1:52" ht="24.75" hidden="1" customHeight="1" x14ac:dyDescent="0.15">
      <c r="A724" s="641"/>
      <c r="B724" s="642"/>
      <c r="C724" s="905"/>
      <c r="D724" s="906"/>
      <c r="E724" s="906"/>
      <c r="F724" s="907"/>
      <c r="G724" s="923"/>
      <c r="H724" s="924"/>
      <c r="I724" s="63" t="str">
        <f t="shared" si="113"/>
        <v/>
      </c>
      <c r="J724" s="904"/>
      <c r="K724" s="904"/>
      <c r="L724" s="63" t="str">
        <f t="shared" si="114"/>
        <v/>
      </c>
      <c r="M724" s="64"/>
      <c r="N724" s="901"/>
      <c r="O724" s="902"/>
      <c r="P724" s="902"/>
      <c r="Q724" s="902"/>
      <c r="R724" s="902"/>
      <c r="S724" s="902"/>
      <c r="T724" s="902"/>
      <c r="U724" s="902"/>
      <c r="V724" s="902"/>
      <c r="W724" s="902"/>
      <c r="X724" s="902"/>
      <c r="Y724" s="902"/>
      <c r="Z724" s="902"/>
      <c r="AA724" s="902"/>
      <c r="AB724" s="902"/>
      <c r="AC724" s="902"/>
      <c r="AD724" s="902"/>
      <c r="AE724" s="902"/>
      <c r="AF724" s="903"/>
      <c r="AG724" s="413"/>
      <c r="AH724" s="220"/>
      <c r="AI724" s="220"/>
      <c r="AJ724" s="220"/>
      <c r="AK724" s="220"/>
      <c r="AL724" s="220"/>
      <c r="AM724" s="220"/>
      <c r="AN724" s="220"/>
      <c r="AO724" s="220"/>
      <c r="AP724" s="220"/>
      <c r="AQ724" s="220"/>
      <c r="AR724" s="220"/>
      <c r="AS724" s="220"/>
      <c r="AT724" s="220"/>
      <c r="AU724" s="220"/>
      <c r="AV724" s="220"/>
      <c r="AW724" s="220"/>
      <c r="AX724" s="414"/>
    </row>
    <row r="725" spans="1:52" ht="24.75" hidden="1" customHeight="1" x14ac:dyDescent="0.15">
      <c r="A725" s="643"/>
      <c r="B725" s="644"/>
      <c r="C725" s="905"/>
      <c r="D725" s="906"/>
      <c r="E725" s="906"/>
      <c r="F725" s="907"/>
      <c r="G725" s="946"/>
      <c r="H725" s="947"/>
      <c r="I725" s="65" t="str">
        <f t="shared" si="113"/>
        <v/>
      </c>
      <c r="J725" s="948"/>
      <c r="K725" s="948"/>
      <c r="L725" s="65" t="str">
        <f t="shared" si="114"/>
        <v/>
      </c>
      <c r="M725" s="66"/>
      <c r="N725" s="939"/>
      <c r="O725" s="940"/>
      <c r="P725" s="940"/>
      <c r="Q725" s="940"/>
      <c r="R725" s="940"/>
      <c r="S725" s="940"/>
      <c r="T725" s="940"/>
      <c r="U725" s="940"/>
      <c r="V725" s="940"/>
      <c r="W725" s="940"/>
      <c r="X725" s="940"/>
      <c r="Y725" s="940"/>
      <c r="Z725" s="940"/>
      <c r="AA725" s="940"/>
      <c r="AB725" s="940"/>
      <c r="AC725" s="940"/>
      <c r="AD725" s="940"/>
      <c r="AE725" s="940"/>
      <c r="AF725" s="94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9" t="s">
        <v>47</v>
      </c>
      <c r="B726" s="610"/>
      <c r="C726" s="428" t="s">
        <v>52</v>
      </c>
      <c r="D726" s="566"/>
      <c r="E726" s="566"/>
      <c r="F726" s="567"/>
      <c r="G726" s="786" t="s">
        <v>703</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67.5" customHeight="1" thickBot="1" x14ac:dyDescent="0.2">
      <c r="A727" s="611"/>
      <c r="B727" s="612"/>
      <c r="C727" s="686" t="s">
        <v>56</v>
      </c>
      <c r="D727" s="687"/>
      <c r="E727" s="687"/>
      <c r="F727" s="688"/>
      <c r="G727" s="784" t="s">
        <v>698</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32.25" customHeight="1" thickBot="1" x14ac:dyDescent="0.2">
      <c r="A729" s="753" t="s">
        <v>662</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6" t="s">
        <v>136</v>
      </c>
      <c r="B731" s="607"/>
      <c r="C731" s="607"/>
      <c r="D731" s="607"/>
      <c r="E731" s="608"/>
      <c r="F731" s="671" t="s">
        <v>713</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66" customHeight="1" thickBot="1" x14ac:dyDescent="0.2">
      <c r="A733" s="606" t="s">
        <v>716</v>
      </c>
      <c r="B733" s="607"/>
      <c r="C733" s="607"/>
      <c r="D733" s="607"/>
      <c r="E733" s="608"/>
      <c r="F733" s="754" t="s">
        <v>717</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29.25" customHeight="1" thickBot="1" x14ac:dyDescent="0.2">
      <c r="A735" s="596" t="s">
        <v>635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2" t="s">
        <v>273</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42" t="s">
        <v>589</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652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653</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654</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655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657</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658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659</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404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663</v>
      </c>
      <c r="F747" s="98"/>
      <c r="G747" s="98"/>
      <c r="H747" s="85" t="str">
        <f>IF(E747="","","-")</f>
        <v>-</v>
      </c>
      <c r="I747" s="98"/>
      <c r="J747" s="98"/>
      <c r="K747" s="85" t="str">
        <f>IF(I747="","","-")</f>
        <v/>
      </c>
      <c r="L747" s="89">
        <v>414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8.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3"/>
      <c r="B786" s="774"/>
      <c r="C786" s="774"/>
      <c r="D786" s="774"/>
      <c r="E786" s="774"/>
      <c r="F786" s="77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8" t="s">
        <v>303</v>
      </c>
      <c r="B787" s="749"/>
      <c r="C787" s="749"/>
      <c r="D787" s="749"/>
      <c r="E787" s="749"/>
      <c r="F787" s="750"/>
      <c r="G787" s="599" t="s">
        <v>668</v>
      </c>
      <c r="H787" s="600"/>
      <c r="I787" s="600"/>
      <c r="J787" s="600"/>
      <c r="K787" s="600"/>
      <c r="L787" s="600"/>
      <c r="M787" s="600"/>
      <c r="N787" s="600"/>
      <c r="O787" s="600"/>
      <c r="P787" s="600"/>
      <c r="Q787" s="600"/>
      <c r="R787" s="600"/>
      <c r="S787" s="600"/>
      <c r="T787" s="600"/>
      <c r="U787" s="600"/>
      <c r="V787" s="600"/>
      <c r="W787" s="600"/>
      <c r="X787" s="600"/>
      <c r="Y787" s="600"/>
      <c r="Z787" s="600"/>
      <c r="AA787" s="600"/>
      <c r="AB787" s="766"/>
      <c r="AC787" s="599" t="s">
        <v>669</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601"/>
    </row>
    <row r="788" spans="1:51" ht="24.75" customHeight="1" x14ac:dyDescent="0.15">
      <c r="A788" s="541"/>
      <c r="B788" s="751"/>
      <c r="C788" s="751"/>
      <c r="D788" s="751"/>
      <c r="E788" s="751"/>
      <c r="F788" s="752"/>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51"/>
      <c r="C789" s="751"/>
      <c r="D789" s="751"/>
      <c r="E789" s="751"/>
      <c r="F789" s="752"/>
      <c r="G789" s="434" t="s">
        <v>670</v>
      </c>
      <c r="H789" s="435"/>
      <c r="I789" s="435"/>
      <c r="J789" s="435"/>
      <c r="K789" s="436"/>
      <c r="L789" s="437" t="s">
        <v>706</v>
      </c>
      <c r="M789" s="438"/>
      <c r="N789" s="438"/>
      <c r="O789" s="438"/>
      <c r="P789" s="438"/>
      <c r="Q789" s="438"/>
      <c r="R789" s="438"/>
      <c r="S789" s="438"/>
      <c r="T789" s="438"/>
      <c r="U789" s="438"/>
      <c r="V789" s="438"/>
      <c r="W789" s="438"/>
      <c r="X789" s="439"/>
      <c r="Y789" s="440">
        <v>45</v>
      </c>
      <c r="Z789" s="441"/>
      <c r="AA789" s="441"/>
      <c r="AB789" s="542"/>
      <c r="AC789" s="434" t="s">
        <v>670</v>
      </c>
      <c r="AD789" s="435"/>
      <c r="AE789" s="435"/>
      <c r="AF789" s="435"/>
      <c r="AG789" s="436"/>
      <c r="AH789" s="437" t="s">
        <v>706</v>
      </c>
      <c r="AI789" s="438"/>
      <c r="AJ789" s="438"/>
      <c r="AK789" s="438"/>
      <c r="AL789" s="438"/>
      <c r="AM789" s="438"/>
      <c r="AN789" s="438"/>
      <c r="AO789" s="438"/>
      <c r="AP789" s="438"/>
      <c r="AQ789" s="438"/>
      <c r="AR789" s="438"/>
      <c r="AS789" s="438"/>
      <c r="AT789" s="439"/>
      <c r="AU789" s="440">
        <v>6.3</v>
      </c>
      <c r="AV789" s="441"/>
      <c r="AW789" s="441"/>
      <c r="AX789" s="442"/>
    </row>
    <row r="790" spans="1:51" ht="24.75" customHeight="1" x14ac:dyDescent="0.15">
      <c r="A790" s="541"/>
      <c r="B790" s="751"/>
      <c r="C790" s="751"/>
      <c r="D790" s="751"/>
      <c r="E790" s="751"/>
      <c r="F790" s="752"/>
      <c r="G790" s="333" t="s">
        <v>671</v>
      </c>
      <c r="H790" s="334"/>
      <c r="I790" s="334"/>
      <c r="J790" s="334"/>
      <c r="K790" s="335"/>
      <c r="L790" s="383" t="s">
        <v>707</v>
      </c>
      <c r="M790" s="384"/>
      <c r="N790" s="384"/>
      <c r="O790" s="384"/>
      <c r="P790" s="384"/>
      <c r="Q790" s="384"/>
      <c r="R790" s="384"/>
      <c r="S790" s="384"/>
      <c r="T790" s="384"/>
      <c r="U790" s="384"/>
      <c r="V790" s="384"/>
      <c r="W790" s="384"/>
      <c r="X790" s="385"/>
      <c r="Y790" s="380">
        <v>3</v>
      </c>
      <c r="Z790" s="381"/>
      <c r="AA790" s="381"/>
      <c r="AB790" s="388"/>
      <c r="AC790" s="333" t="s">
        <v>671</v>
      </c>
      <c r="AD790" s="334"/>
      <c r="AE790" s="334"/>
      <c r="AF790" s="334"/>
      <c r="AG790" s="335"/>
      <c r="AH790" s="383" t="s">
        <v>707</v>
      </c>
      <c r="AI790" s="384"/>
      <c r="AJ790" s="384"/>
      <c r="AK790" s="384"/>
      <c r="AL790" s="384"/>
      <c r="AM790" s="384"/>
      <c r="AN790" s="384"/>
      <c r="AO790" s="384"/>
      <c r="AP790" s="384"/>
      <c r="AQ790" s="384"/>
      <c r="AR790" s="384"/>
      <c r="AS790" s="384"/>
      <c r="AT790" s="385"/>
      <c r="AU790" s="380">
        <v>0.5</v>
      </c>
      <c r="AV790" s="381"/>
      <c r="AW790" s="381"/>
      <c r="AX790" s="382"/>
    </row>
    <row r="791" spans="1:51" ht="24.75" customHeight="1" x14ac:dyDescent="0.15">
      <c r="A791" s="541"/>
      <c r="B791" s="751"/>
      <c r="C791" s="751"/>
      <c r="D791" s="751"/>
      <c r="E791" s="751"/>
      <c r="F791" s="752"/>
      <c r="G791" s="333" t="s">
        <v>672</v>
      </c>
      <c r="H791" s="334"/>
      <c r="I791" s="334"/>
      <c r="J791" s="334"/>
      <c r="K791" s="335"/>
      <c r="L791" s="383" t="s">
        <v>672</v>
      </c>
      <c r="M791" s="384"/>
      <c r="N791" s="384"/>
      <c r="O791" s="384"/>
      <c r="P791" s="384"/>
      <c r="Q791" s="384"/>
      <c r="R791" s="384"/>
      <c r="S791" s="384"/>
      <c r="T791" s="384"/>
      <c r="U791" s="384"/>
      <c r="V791" s="384"/>
      <c r="W791" s="384"/>
      <c r="X791" s="385"/>
      <c r="Y791" s="380">
        <v>5</v>
      </c>
      <c r="Z791" s="381"/>
      <c r="AA791" s="381"/>
      <c r="AB791" s="388"/>
      <c r="AC791" s="333" t="s">
        <v>672</v>
      </c>
      <c r="AD791" s="334"/>
      <c r="AE791" s="334"/>
      <c r="AF791" s="334"/>
      <c r="AG791" s="335"/>
      <c r="AH791" s="383" t="s">
        <v>672</v>
      </c>
      <c r="AI791" s="384"/>
      <c r="AJ791" s="384"/>
      <c r="AK791" s="384"/>
      <c r="AL791" s="384"/>
      <c r="AM791" s="384"/>
      <c r="AN791" s="384"/>
      <c r="AO791" s="384"/>
      <c r="AP791" s="384"/>
      <c r="AQ791" s="384"/>
      <c r="AR791" s="384"/>
      <c r="AS791" s="384"/>
      <c r="AT791" s="385"/>
      <c r="AU791" s="380">
        <v>0.7</v>
      </c>
      <c r="AV791" s="381"/>
      <c r="AW791" s="381"/>
      <c r="AX791" s="382"/>
    </row>
    <row r="792" spans="1:51" ht="24.75" hidden="1" customHeight="1" x14ac:dyDescent="0.15">
      <c r="A792" s="541"/>
      <c r="B792" s="751"/>
      <c r="C792" s="751"/>
      <c r="D792" s="751"/>
      <c r="E792" s="751"/>
      <c r="F792" s="752"/>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8"/>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1"/>
      <c r="B793" s="751"/>
      <c r="C793" s="751"/>
      <c r="D793" s="751"/>
      <c r="E793" s="751"/>
      <c r="F793" s="752"/>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8"/>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1"/>
      <c r="B794" s="751"/>
      <c r="C794" s="751"/>
      <c r="D794" s="751"/>
      <c r="E794" s="751"/>
      <c r="F794" s="752"/>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8"/>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1"/>
      <c r="B795" s="751"/>
      <c r="C795" s="751"/>
      <c r="D795" s="751"/>
      <c r="E795" s="751"/>
      <c r="F795" s="752"/>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8"/>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51"/>
      <c r="C796" s="751"/>
      <c r="D796" s="751"/>
      <c r="E796" s="751"/>
      <c r="F796" s="752"/>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8"/>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51"/>
      <c r="C797" s="751"/>
      <c r="D797" s="751"/>
      <c r="E797" s="751"/>
      <c r="F797" s="752"/>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8"/>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51"/>
      <c r="C798" s="751"/>
      <c r="D798" s="751"/>
      <c r="E798" s="751"/>
      <c r="F798" s="752"/>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8"/>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51"/>
      <c r="C799" s="751"/>
      <c r="D799" s="751"/>
      <c r="E799" s="751"/>
      <c r="F799" s="752"/>
      <c r="G799" s="392" t="s">
        <v>20</v>
      </c>
      <c r="H799" s="393"/>
      <c r="I799" s="393"/>
      <c r="J799" s="393"/>
      <c r="K799" s="393"/>
      <c r="L799" s="394"/>
      <c r="M799" s="395"/>
      <c r="N799" s="395"/>
      <c r="O799" s="395"/>
      <c r="P799" s="395"/>
      <c r="Q799" s="395"/>
      <c r="R799" s="395"/>
      <c r="S799" s="395"/>
      <c r="T799" s="395"/>
      <c r="U799" s="395"/>
      <c r="V799" s="395"/>
      <c r="W799" s="395"/>
      <c r="X799" s="396"/>
      <c r="Y799" s="397">
        <f>SUM(Y789:AB798)</f>
        <v>53</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7.5</v>
      </c>
      <c r="AV799" s="398"/>
      <c r="AW799" s="398"/>
      <c r="AX799" s="400"/>
    </row>
    <row r="800" spans="1:51" ht="24.75" hidden="1" customHeight="1" x14ac:dyDescent="0.15">
      <c r="A800" s="541"/>
      <c r="B800" s="751"/>
      <c r="C800" s="751"/>
      <c r="D800" s="751"/>
      <c r="E800" s="751"/>
      <c r="F800" s="752"/>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51"/>
      <c r="C801" s="751"/>
      <c r="D801" s="751"/>
      <c r="E801" s="751"/>
      <c r="F801" s="752"/>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51"/>
      <c r="C802" s="751"/>
      <c r="D802" s="751"/>
      <c r="E802" s="751"/>
      <c r="F802" s="752"/>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51"/>
      <c r="C803" s="751"/>
      <c r="D803" s="751"/>
      <c r="E803" s="751"/>
      <c r="F803" s="752"/>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8"/>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51"/>
      <c r="C804" s="751"/>
      <c r="D804" s="751"/>
      <c r="E804" s="751"/>
      <c r="F804" s="752"/>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8"/>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51"/>
      <c r="C805" s="751"/>
      <c r="D805" s="751"/>
      <c r="E805" s="751"/>
      <c r="F805" s="752"/>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8"/>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51"/>
      <c r="C806" s="751"/>
      <c r="D806" s="751"/>
      <c r="E806" s="751"/>
      <c r="F806" s="752"/>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8"/>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51"/>
      <c r="C807" s="751"/>
      <c r="D807" s="751"/>
      <c r="E807" s="751"/>
      <c r="F807" s="752"/>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8"/>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51"/>
      <c r="C808" s="751"/>
      <c r="D808" s="751"/>
      <c r="E808" s="751"/>
      <c r="F808" s="752"/>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8"/>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51"/>
      <c r="C809" s="751"/>
      <c r="D809" s="751"/>
      <c r="E809" s="751"/>
      <c r="F809" s="752"/>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8"/>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51"/>
      <c r="C810" s="751"/>
      <c r="D810" s="751"/>
      <c r="E810" s="751"/>
      <c r="F810" s="752"/>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8"/>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51"/>
      <c r="C811" s="751"/>
      <c r="D811" s="751"/>
      <c r="E811" s="751"/>
      <c r="F811" s="752"/>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8"/>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51"/>
      <c r="C812" s="751"/>
      <c r="D812" s="751"/>
      <c r="E812" s="751"/>
      <c r="F812" s="752"/>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1"/>
      <c r="B813" s="751"/>
      <c r="C813" s="751"/>
      <c r="D813" s="751"/>
      <c r="E813" s="751"/>
      <c r="F813" s="752"/>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51"/>
      <c r="C814" s="751"/>
      <c r="D814" s="751"/>
      <c r="E814" s="751"/>
      <c r="F814" s="752"/>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51"/>
      <c r="C815" s="751"/>
      <c r="D815" s="751"/>
      <c r="E815" s="751"/>
      <c r="F815" s="752"/>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51"/>
      <c r="C816" s="751"/>
      <c r="D816" s="751"/>
      <c r="E816" s="751"/>
      <c r="F816" s="752"/>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8"/>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51"/>
      <c r="C817" s="751"/>
      <c r="D817" s="751"/>
      <c r="E817" s="751"/>
      <c r="F817" s="752"/>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8"/>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51"/>
      <c r="C818" s="751"/>
      <c r="D818" s="751"/>
      <c r="E818" s="751"/>
      <c r="F818" s="752"/>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8"/>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51"/>
      <c r="C819" s="751"/>
      <c r="D819" s="751"/>
      <c r="E819" s="751"/>
      <c r="F819" s="752"/>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8"/>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51"/>
      <c r="C820" s="751"/>
      <c r="D820" s="751"/>
      <c r="E820" s="751"/>
      <c r="F820" s="752"/>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8"/>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51"/>
      <c r="C821" s="751"/>
      <c r="D821" s="751"/>
      <c r="E821" s="751"/>
      <c r="F821" s="752"/>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8"/>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51"/>
      <c r="C822" s="751"/>
      <c r="D822" s="751"/>
      <c r="E822" s="751"/>
      <c r="F822" s="752"/>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8"/>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51"/>
      <c r="C823" s="751"/>
      <c r="D823" s="751"/>
      <c r="E823" s="751"/>
      <c r="F823" s="752"/>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8"/>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51"/>
      <c r="C824" s="751"/>
      <c r="D824" s="751"/>
      <c r="E824" s="751"/>
      <c r="F824" s="752"/>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8"/>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x14ac:dyDescent="0.15">
      <c r="A825" s="541"/>
      <c r="B825" s="751"/>
      <c r="C825" s="751"/>
      <c r="D825" s="751"/>
      <c r="E825" s="751"/>
      <c r="F825" s="752"/>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1"/>
      <c r="B826" s="751"/>
      <c r="C826" s="751"/>
      <c r="D826" s="751"/>
      <c r="E826" s="751"/>
      <c r="F826" s="752"/>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51"/>
      <c r="C827" s="751"/>
      <c r="D827" s="751"/>
      <c r="E827" s="751"/>
      <c r="F827" s="752"/>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51"/>
      <c r="C828" s="751"/>
      <c r="D828" s="751"/>
      <c r="E828" s="751"/>
      <c r="F828" s="752"/>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51"/>
      <c r="C829" s="751"/>
      <c r="D829" s="751"/>
      <c r="E829" s="751"/>
      <c r="F829" s="752"/>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8"/>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51"/>
      <c r="C830" s="751"/>
      <c r="D830" s="751"/>
      <c r="E830" s="751"/>
      <c r="F830" s="752"/>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8"/>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51"/>
      <c r="C831" s="751"/>
      <c r="D831" s="751"/>
      <c r="E831" s="751"/>
      <c r="F831" s="752"/>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8"/>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51"/>
      <c r="C832" s="751"/>
      <c r="D832" s="751"/>
      <c r="E832" s="751"/>
      <c r="F832" s="752"/>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8"/>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51"/>
      <c r="C833" s="751"/>
      <c r="D833" s="751"/>
      <c r="E833" s="751"/>
      <c r="F833" s="752"/>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8"/>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51"/>
      <c r="C834" s="751"/>
      <c r="D834" s="751"/>
      <c r="E834" s="751"/>
      <c r="F834" s="752"/>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8"/>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51"/>
      <c r="C835" s="751"/>
      <c r="D835" s="751"/>
      <c r="E835" s="751"/>
      <c r="F835" s="752"/>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8"/>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51"/>
      <c r="C836" s="751"/>
      <c r="D836" s="751"/>
      <c r="E836" s="751"/>
      <c r="F836" s="752"/>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8"/>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51"/>
      <c r="C837" s="751"/>
      <c r="D837" s="751"/>
      <c r="E837" s="751"/>
      <c r="F837" s="752"/>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8"/>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51"/>
      <c r="C838" s="751"/>
      <c r="D838" s="751"/>
      <c r="E838" s="751"/>
      <c r="F838" s="752"/>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2" t="s">
        <v>265</v>
      </c>
      <c r="AM839" s="943"/>
      <c r="AN839" s="94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285</v>
      </c>
      <c r="AI844" s="332"/>
      <c r="AJ844" s="332"/>
      <c r="AK844" s="332"/>
      <c r="AL844" s="332" t="s">
        <v>21</v>
      </c>
      <c r="AM844" s="332"/>
      <c r="AN844" s="332"/>
      <c r="AO844" s="408"/>
      <c r="AP844" s="409" t="s">
        <v>222</v>
      </c>
      <c r="AQ844" s="409"/>
      <c r="AR844" s="409"/>
      <c r="AS844" s="409"/>
      <c r="AT844" s="409"/>
      <c r="AU844" s="409"/>
      <c r="AV844" s="409"/>
      <c r="AW844" s="409"/>
      <c r="AX844" s="409"/>
    </row>
    <row r="845" spans="1:51" ht="80.25" customHeight="1" x14ac:dyDescent="0.15">
      <c r="A845" s="387">
        <v>1</v>
      </c>
      <c r="B845" s="387">
        <v>1</v>
      </c>
      <c r="C845" s="406" t="s">
        <v>673</v>
      </c>
      <c r="D845" s="401"/>
      <c r="E845" s="401"/>
      <c r="F845" s="401"/>
      <c r="G845" s="401"/>
      <c r="H845" s="401"/>
      <c r="I845" s="401"/>
      <c r="J845" s="402">
        <v>6010405010430</v>
      </c>
      <c r="K845" s="403"/>
      <c r="L845" s="403"/>
      <c r="M845" s="403"/>
      <c r="N845" s="403"/>
      <c r="O845" s="403"/>
      <c r="P845" s="410" t="s">
        <v>674</v>
      </c>
      <c r="Q845" s="411"/>
      <c r="R845" s="411"/>
      <c r="S845" s="411"/>
      <c r="T845" s="411"/>
      <c r="U845" s="411"/>
      <c r="V845" s="411"/>
      <c r="W845" s="411"/>
      <c r="X845" s="411"/>
      <c r="Y845" s="303">
        <v>53</v>
      </c>
      <c r="Z845" s="304"/>
      <c r="AA845" s="304"/>
      <c r="AB845" s="305"/>
      <c r="AC845" s="412" t="s">
        <v>675</v>
      </c>
      <c r="AD845" s="412"/>
      <c r="AE845" s="412"/>
      <c r="AF845" s="412"/>
      <c r="AG845" s="412"/>
      <c r="AH845" s="309">
        <v>1</v>
      </c>
      <c r="AI845" s="310"/>
      <c r="AJ845" s="310"/>
      <c r="AK845" s="310"/>
      <c r="AL845" s="311">
        <v>93</v>
      </c>
      <c r="AM845" s="312"/>
      <c r="AN845" s="312"/>
      <c r="AO845" s="313"/>
      <c r="AP845" s="306" t="s">
        <v>323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285</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120.75" customHeight="1" x14ac:dyDescent="0.15">
      <c r="A878" s="387">
        <v>1</v>
      </c>
      <c r="B878" s="387">
        <v>1</v>
      </c>
      <c r="C878" s="406" t="s">
        <v>676</v>
      </c>
      <c r="D878" s="401"/>
      <c r="E878" s="401"/>
      <c r="F878" s="401"/>
      <c r="G878" s="401"/>
      <c r="H878" s="401"/>
      <c r="I878" s="401"/>
      <c r="J878" s="402">
        <v>9010005016841</v>
      </c>
      <c r="K878" s="403"/>
      <c r="L878" s="403"/>
      <c r="M878" s="403"/>
      <c r="N878" s="403"/>
      <c r="O878" s="403"/>
      <c r="P878" s="410" t="s">
        <v>677</v>
      </c>
      <c r="Q878" s="411"/>
      <c r="R878" s="411"/>
      <c r="S878" s="411"/>
      <c r="T878" s="411"/>
      <c r="U878" s="411"/>
      <c r="V878" s="411"/>
      <c r="W878" s="411"/>
      <c r="X878" s="411"/>
      <c r="Y878" s="303">
        <v>7.5</v>
      </c>
      <c r="Z878" s="304"/>
      <c r="AA878" s="304"/>
      <c r="AB878" s="305"/>
      <c r="AC878" s="412" t="s">
        <v>79</v>
      </c>
      <c r="AD878" s="412"/>
      <c r="AE878" s="412"/>
      <c r="AF878" s="412"/>
      <c r="AG878" s="412"/>
      <c r="AH878" s="309" t="s">
        <v>323</v>
      </c>
      <c r="AI878" s="310"/>
      <c r="AJ878" s="310"/>
      <c r="AK878" s="310"/>
      <c r="AL878" s="311" t="s">
        <v>323</v>
      </c>
      <c r="AM878" s="312"/>
      <c r="AN878" s="312"/>
      <c r="AO878" s="313"/>
      <c r="AP878" s="306" t="s">
        <v>323</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285</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285</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285</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285</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285</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285</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5" t="s">
        <v>250</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265</v>
      </c>
      <c r="AM1106" s="945"/>
      <c r="AN1106" s="94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8"/>
      <c r="E1109" s="262" t="s">
        <v>214</v>
      </c>
      <c r="F1109" s="878"/>
      <c r="G1109" s="878"/>
      <c r="H1109" s="878"/>
      <c r="I1109" s="878"/>
      <c r="J1109" s="262" t="s">
        <v>221</v>
      </c>
      <c r="K1109" s="262"/>
      <c r="L1109" s="262"/>
      <c r="M1109" s="262"/>
      <c r="N1109" s="262"/>
      <c r="O1109" s="262"/>
      <c r="P1109" s="330" t="s">
        <v>27</v>
      </c>
      <c r="Q1109" s="330"/>
      <c r="R1109" s="330"/>
      <c r="S1109" s="330"/>
      <c r="T1109" s="330"/>
      <c r="U1109" s="330"/>
      <c r="V1109" s="330"/>
      <c r="W1109" s="330"/>
      <c r="X1109" s="330"/>
      <c r="Y1109" s="262" t="s">
        <v>223</v>
      </c>
      <c r="Z1109" s="878"/>
      <c r="AA1109" s="878"/>
      <c r="AB1109" s="878"/>
      <c r="AC1109" s="262" t="s">
        <v>197</v>
      </c>
      <c r="AD1109" s="262"/>
      <c r="AE1109" s="262"/>
      <c r="AF1109" s="262"/>
      <c r="AG1109" s="262"/>
      <c r="AH1109" s="330" t="s">
        <v>210</v>
      </c>
      <c r="AI1109" s="331"/>
      <c r="AJ1109" s="331"/>
      <c r="AK1109" s="331"/>
      <c r="AL1109" s="331" t="s">
        <v>21</v>
      </c>
      <c r="AM1109" s="331"/>
      <c r="AN1109" s="331"/>
      <c r="AO1109" s="881"/>
      <c r="AP1109" s="409" t="s">
        <v>251</v>
      </c>
      <c r="AQ1109" s="409"/>
      <c r="AR1109" s="409"/>
      <c r="AS1109" s="409"/>
      <c r="AT1109" s="409"/>
      <c r="AU1109" s="409"/>
      <c r="AV1109" s="409"/>
      <c r="AW1109" s="409"/>
      <c r="AX1109" s="409"/>
    </row>
    <row r="1110" spans="1:51" ht="30" customHeight="1" x14ac:dyDescent="0.15">
      <c r="A1110" s="387">
        <v>1</v>
      </c>
      <c r="B1110" s="387">
        <v>1</v>
      </c>
      <c r="C1110" s="880"/>
      <c r="D1110" s="880"/>
      <c r="E1110" s="879" t="s">
        <v>635</v>
      </c>
      <c r="F1110" s="879"/>
      <c r="G1110" s="879"/>
      <c r="H1110" s="879"/>
      <c r="I1110" s="879"/>
      <c r="J1110" s="402" t="s">
        <v>635</v>
      </c>
      <c r="K1110" s="403"/>
      <c r="L1110" s="403"/>
      <c r="M1110" s="403"/>
      <c r="N1110" s="403"/>
      <c r="O1110" s="403"/>
      <c r="P1110" s="302" t="s">
        <v>635</v>
      </c>
      <c r="Q1110" s="302"/>
      <c r="R1110" s="302"/>
      <c r="S1110" s="302"/>
      <c r="T1110" s="302"/>
      <c r="U1110" s="302"/>
      <c r="V1110" s="302"/>
      <c r="W1110" s="302"/>
      <c r="X1110" s="302"/>
      <c r="Y1110" s="303" t="s">
        <v>635</v>
      </c>
      <c r="Z1110" s="304"/>
      <c r="AA1110" s="304"/>
      <c r="AB1110" s="305"/>
      <c r="AC1110" s="307" t="s">
        <v>635</v>
      </c>
      <c r="AD1110" s="308"/>
      <c r="AE1110" s="308"/>
      <c r="AF1110" s="308"/>
      <c r="AG1110" s="308"/>
      <c r="AH1110" s="309" t="s">
        <v>635</v>
      </c>
      <c r="AI1110" s="310"/>
      <c r="AJ1110" s="310"/>
      <c r="AK1110" s="310"/>
      <c r="AL1110" s="311" t="s">
        <v>635</v>
      </c>
      <c r="AM1110" s="312"/>
      <c r="AN1110" s="312"/>
      <c r="AO1110" s="313"/>
      <c r="AP1110" s="306" t="s">
        <v>635</v>
      </c>
      <c r="AQ1110" s="306"/>
      <c r="AR1110" s="306"/>
      <c r="AS1110" s="306"/>
      <c r="AT1110" s="306"/>
      <c r="AU1110" s="306"/>
      <c r="AV1110" s="306"/>
      <c r="AW1110" s="306"/>
      <c r="AX1110" s="306"/>
    </row>
    <row r="1111" spans="1:51" ht="30" hidden="1" customHeight="1" x14ac:dyDescent="0.15">
      <c r="A1111" s="387">
        <v>2</v>
      </c>
      <c r="B1111" s="387">
        <v>1</v>
      </c>
      <c r="C1111" s="880"/>
      <c r="D1111" s="880"/>
      <c r="E1111" s="879"/>
      <c r="F1111" s="879"/>
      <c r="G1111" s="879"/>
      <c r="H1111" s="879"/>
      <c r="I1111" s="879"/>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0"/>
      <c r="D1112" s="880"/>
      <c r="E1112" s="879"/>
      <c r="F1112" s="879"/>
      <c r="G1112" s="879"/>
      <c r="H1112" s="879"/>
      <c r="I1112" s="879"/>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0"/>
      <c r="D1113" s="880"/>
      <c r="E1113" s="879"/>
      <c r="F1113" s="879"/>
      <c r="G1113" s="879"/>
      <c r="H1113" s="879"/>
      <c r="I1113" s="879"/>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0"/>
      <c r="D1114" s="880"/>
      <c r="E1114" s="879"/>
      <c r="F1114" s="879"/>
      <c r="G1114" s="879"/>
      <c r="H1114" s="879"/>
      <c r="I1114" s="879"/>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0"/>
      <c r="D1115" s="880"/>
      <c r="E1115" s="879"/>
      <c r="F1115" s="879"/>
      <c r="G1115" s="879"/>
      <c r="H1115" s="879"/>
      <c r="I1115" s="879"/>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0"/>
      <c r="D1116" s="880"/>
      <c r="E1116" s="879"/>
      <c r="F1116" s="879"/>
      <c r="G1116" s="879"/>
      <c r="H1116" s="879"/>
      <c r="I1116" s="879"/>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0"/>
      <c r="D1117" s="880"/>
      <c r="E1117" s="879"/>
      <c r="F1117" s="879"/>
      <c r="G1117" s="879"/>
      <c r="H1117" s="879"/>
      <c r="I1117" s="879"/>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0"/>
      <c r="D1118" s="880"/>
      <c r="E1118" s="879"/>
      <c r="F1118" s="879"/>
      <c r="G1118" s="879"/>
      <c r="H1118" s="879"/>
      <c r="I1118" s="879"/>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0"/>
      <c r="D1119" s="880"/>
      <c r="E1119" s="879"/>
      <c r="F1119" s="879"/>
      <c r="G1119" s="879"/>
      <c r="H1119" s="879"/>
      <c r="I1119" s="879"/>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0"/>
      <c r="D1120" s="880"/>
      <c r="E1120" s="879"/>
      <c r="F1120" s="879"/>
      <c r="G1120" s="879"/>
      <c r="H1120" s="879"/>
      <c r="I1120" s="879"/>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0"/>
      <c r="D1121" s="880"/>
      <c r="E1121" s="879"/>
      <c r="F1121" s="879"/>
      <c r="G1121" s="879"/>
      <c r="H1121" s="879"/>
      <c r="I1121" s="879"/>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0"/>
      <c r="D1122" s="880"/>
      <c r="E1122" s="879"/>
      <c r="F1122" s="879"/>
      <c r="G1122" s="879"/>
      <c r="H1122" s="879"/>
      <c r="I1122" s="879"/>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0"/>
      <c r="D1123" s="880"/>
      <c r="E1123" s="879"/>
      <c r="F1123" s="879"/>
      <c r="G1123" s="879"/>
      <c r="H1123" s="879"/>
      <c r="I1123" s="879"/>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0"/>
      <c r="D1124" s="880"/>
      <c r="E1124" s="879"/>
      <c r="F1124" s="879"/>
      <c r="G1124" s="879"/>
      <c r="H1124" s="879"/>
      <c r="I1124" s="879"/>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0"/>
      <c r="D1125" s="880"/>
      <c r="E1125" s="879"/>
      <c r="F1125" s="879"/>
      <c r="G1125" s="879"/>
      <c r="H1125" s="879"/>
      <c r="I1125" s="879"/>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0"/>
      <c r="D1126" s="880"/>
      <c r="E1126" s="879"/>
      <c r="F1126" s="879"/>
      <c r="G1126" s="879"/>
      <c r="H1126" s="879"/>
      <c r="I1126" s="879"/>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0"/>
      <c r="D1127" s="880"/>
      <c r="E1127" s="247"/>
      <c r="F1127" s="879"/>
      <c r="G1127" s="879"/>
      <c r="H1127" s="879"/>
      <c r="I1127" s="879"/>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0"/>
      <c r="D1128" s="880"/>
      <c r="E1128" s="879"/>
      <c r="F1128" s="879"/>
      <c r="G1128" s="879"/>
      <c r="H1128" s="879"/>
      <c r="I1128" s="879"/>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0"/>
      <c r="D1129" s="880"/>
      <c r="E1129" s="879"/>
      <c r="F1129" s="879"/>
      <c r="G1129" s="879"/>
      <c r="H1129" s="879"/>
      <c r="I1129" s="879"/>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0"/>
      <c r="D1130" s="880"/>
      <c r="E1130" s="879"/>
      <c r="F1130" s="879"/>
      <c r="G1130" s="879"/>
      <c r="H1130" s="879"/>
      <c r="I1130" s="879"/>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0"/>
      <c r="D1131" s="880"/>
      <c r="E1131" s="879"/>
      <c r="F1131" s="879"/>
      <c r="G1131" s="879"/>
      <c r="H1131" s="879"/>
      <c r="I1131" s="879"/>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0"/>
      <c r="D1132" s="880"/>
      <c r="E1132" s="879"/>
      <c r="F1132" s="879"/>
      <c r="G1132" s="879"/>
      <c r="H1132" s="879"/>
      <c r="I1132" s="879"/>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0"/>
      <c r="D1133" s="880"/>
      <c r="E1133" s="879"/>
      <c r="F1133" s="879"/>
      <c r="G1133" s="879"/>
      <c r="H1133" s="879"/>
      <c r="I1133" s="879"/>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0"/>
      <c r="D1134" s="880"/>
      <c r="E1134" s="879"/>
      <c r="F1134" s="879"/>
      <c r="G1134" s="879"/>
      <c r="H1134" s="879"/>
      <c r="I1134" s="879"/>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0"/>
      <c r="D1135" s="880"/>
      <c r="E1135" s="879"/>
      <c r="F1135" s="879"/>
      <c r="G1135" s="879"/>
      <c r="H1135" s="879"/>
      <c r="I1135" s="879"/>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0"/>
      <c r="D1136" s="880"/>
      <c r="E1136" s="879"/>
      <c r="F1136" s="879"/>
      <c r="G1136" s="879"/>
      <c r="H1136" s="879"/>
      <c r="I1136" s="879"/>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0"/>
      <c r="D1137" s="880"/>
      <c r="E1137" s="879"/>
      <c r="F1137" s="879"/>
      <c r="G1137" s="879"/>
      <c r="H1137" s="879"/>
      <c r="I1137" s="879"/>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0"/>
      <c r="D1138" s="880"/>
      <c r="E1138" s="879"/>
      <c r="F1138" s="879"/>
      <c r="G1138" s="879"/>
      <c r="H1138" s="879"/>
      <c r="I1138" s="879"/>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0"/>
      <c r="D1139" s="880"/>
      <c r="E1139" s="879"/>
      <c r="F1139" s="879"/>
      <c r="G1139" s="879"/>
      <c r="H1139" s="879"/>
      <c r="I1139" s="879"/>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23">
      <formula>IF(RIGHT(TEXT(P14,"0.#"),1)=".",FALSE,TRUE)</formula>
    </cfRule>
    <cfRule type="expression" dxfId="2112" priority="14024">
      <formula>IF(RIGHT(TEXT(P14,"0.#"),1)=".",TRUE,FALSE)</formula>
    </cfRule>
  </conditionalFormatting>
  <conditionalFormatting sqref="AE32">
    <cfRule type="expression" dxfId="2111" priority="14013">
      <formula>IF(RIGHT(TEXT(AE32,"0.#"),1)=".",FALSE,TRUE)</formula>
    </cfRule>
    <cfRule type="expression" dxfId="2110" priority="14014">
      <formula>IF(RIGHT(TEXT(AE32,"0.#"),1)=".",TRUE,FALSE)</formula>
    </cfRule>
  </conditionalFormatting>
  <conditionalFormatting sqref="P18:AX18">
    <cfRule type="expression" dxfId="2109" priority="13899">
      <formula>IF(RIGHT(TEXT(P18,"0.#"),1)=".",FALSE,TRUE)</formula>
    </cfRule>
    <cfRule type="expression" dxfId="2108" priority="13900">
      <formula>IF(RIGHT(TEXT(P18,"0.#"),1)=".",TRUE,FALSE)</formula>
    </cfRule>
  </conditionalFormatting>
  <conditionalFormatting sqref="Y799">
    <cfRule type="expression" dxfId="2107" priority="13891">
      <formula>IF(RIGHT(TEXT(Y799,"0.#"),1)=".",FALSE,TRUE)</formula>
    </cfRule>
    <cfRule type="expression" dxfId="2106" priority="13892">
      <formula>IF(RIGHT(TEXT(Y799,"0.#"),1)=".",TRUE,FALSE)</formula>
    </cfRule>
  </conditionalFormatting>
  <conditionalFormatting sqref="Y830:Y837 Y828 Y817:Y824 Y815 Y804:Y811 Y802">
    <cfRule type="expression" dxfId="2105" priority="13673">
      <formula>IF(RIGHT(TEXT(Y802,"0.#"),1)=".",FALSE,TRUE)</formula>
    </cfRule>
    <cfRule type="expression" dxfId="2104" priority="13674">
      <formula>IF(RIGHT(TEXT(Y802,"0.#"),1)=".",TRUE,FALSE)</formula>
    </cfRule>
  </conditionalFormatting>
  <conditionalFormatting sqref="P16:AQ17 P15:AX15 P13:AX13">
    <cfRule type="expression" dxfId="2103" priority="13721">
      <formula>IF(RIGHT(TEXT(P13,"0.#"),1)=".",FALSE,TRUE)</formula>
    </cfRule>
    <cfRule type="expression" dxfId="2102" priority="13722">
      <formula>IF(RIGHT(TEXT(P13,"0.#"),1)=".",TRUE,FALSE)</formula>
    </cfRule>
  </conditionalFormatting>
  <conditionalFormatting sqref="P19:AJ19">
    <cfRule type="expression" dxfId="2101" priority="13719">
      <formula>IF(RIGHT(TEXT(P19,"0.#"),1)=".",FALSE,TRUE)</formula>
    </cfRule>
    <cfRule type="expression" dxfId="2100" priority="13720">
      <formula>IF(RIGHT(TEXT(P19,"0.#"),1)=".",TRUE,FALSE)</formula>
    </cfRule>
  </conditionalFormatting>
  <conditionalFormatting sqref="AE101 AQ101">
    <cfRule type="expression" dxfId="2099" priority="13711">
      <formula>IF(RIGHT(TEXT(AE101,"0.#"),1)=".",FALSE,TRUE)</formula>
    </cfRule>
    <cfRule type="expression" dxfId="2098" priority="13712">
      <formula>IF(RIGHT(TEXT(AE101,"0.#"),1)=".",TRUE,FALSE)</formula>
    </cfRule>
  </conditionalFormatting>
  <conditionalFormatting sqref="Y792:Y798">
    <cfRule type="expression" dxfId="2097" priority="13697">
      <formula>IF(RIGHT(TEXT(Y792,"0.#"),1)=".",FALSE,TRUE)</formula>
    </cfRule>
    <cfRule type="expression" dxfId="2096" priority="13698">
      <formula>IF(RIGHT(TEXT(Y792,"0.#"),1)=".",TRUE,FALSE)</formula>
    </cfRule>
  </conditionalFormatting>
  <conditionalFormatting sqref="AU799">
    <cfRule type="expression" dxfId="2095" priority="13693">
      <formula>IF(RIGHT(TEXT(AU799,"0.#"),1)=".",FALSE,TRUE)</formula>
    </cfRule>
    <cfRule type="expression" dxfId="2094" priority="13694">
      <formula>IF(RIGHT(TEXT(AU799,"0.#"),1)=".",TRUE,FALSE)</formula>
    </cfRule>
  </conditionalFormatting>
  <conditionalFormatting sqref="AU792:AU798">
    <cfRule type="expression" dxfId="2093" priority="13691">
      <formula>IF(RIGHT(TEXT(AU792,"0.#"),1)=".",FALSE,TRUE)</formula>
    </cfRule>
    <cfRule type="expression" dxfId="2092" priority="13692">
      <formula>IF(RIGHT(TEXT(AU792,"0.#"),1)=".",TRUE,FALSE)</formula>
    </cfRule>
  </conditionalFormatting>
  <conditionalFormatting sqref="Y829 Y816 Y803">
    <cfRule type="expression" dxfId="2091" priority="13677">
      <formula>IF(RIGHT(TEXT(Y803,"0.#"),1)=".",FALSE,TRUE)</formula>
    </cfRule>
    <cfRule type="expression" dxfId="2090" priority="13678">
      <formula>IF(RIGHT(TEXT(Y803,"0.#"),1)=".",TRUE,FALSE)</formula>
    </cfRule>
  </conditionalFormatting>
  <conditionalFormatting sqref="Y838 Y825 Y812">
    <cfRule type="expression" dxfId="2089" priority="13675">
      <formula>IF(RIGHT(TEXT(Y812,"0.#"),1)=".",FALSE,TRUE)</formula>
    </cfRule>
    <cfRule type="expression" dxfId="2088" priority="13676">
      <formula>IF(RIGHT(TEXT(Y812,"0.#"),1)=".",TRUE,FALSE)</formula>
    </cfRule>
  </conditionalFormatting>
  <conditionalFormatting sqref="AU829 AU816 AU803">
    <cfRule type="expression" dxfId="2087" priority="13671">
      <formula>IF(RIGHT(TEXT(AU803,"0.#"),1)=".",FALSE,TRUE)</formula>
    </cfRule>
    <cfRule type="expression" dxfId="2086" priority="13672">
      <formula>IF(RIGHT(TEXT(AU803,"0.#"),1)=".",TRUE,FALSE)</formula>
    </cfRule>
  </conditionalFormatting>
  <conditionalFormatting sqref="AU838 AU825 AU812">
    <cfRule type="expression" dxfId="2085" priority="13669">
      <formula>IF(RIGHT(TEXT(AU812,"0.#"),1)=".",FALSE,TRUE)</formula>
    </cfRule>
    <cfRule type="expression" dxfId="2084" priority="13670">
      <formula>IF(RIGHT(TEXT(AU812,"0.#"),1)=".",TRUE,FALSE)</formula>
    </cfRule>
  </conditionalFormatting>
  <conditionalFormatting sqref="AU830:AU837 AU828 AU817:AU824 AU815 AU804:AU811 AU802">
    <cfRule type="expression" dxfId="2083" priority="13667">
      <formula>IF(RIGHT(TEXT(AU802,"0.#"),1)=".",FALSE,TRUE)</formula>
    </cfRule>
    <cfRule type="expression" dxfId="2082" priority="13668">
      <formula>IF(RIGHT(TEXT(AU802,"0.#"),1)=".",TRUE,FALSE)</formula>
    </cfRule>
  </conditionalFormatting>
  <conditionalFormatting sqref="AM87">
    <cfRule type="expression" dxfId="2081" priority="13321">
      <formula>IF(RIGHT(TEXT(AM87,"0.#"),1)=".",FALSE,TRUE)</formula>
    </cfRule>
    <cfRule type="expression" dxfId="2080" priority="13322">
      <formula>IF(RIGHT(TEXT(AM87,"0.#"),1)=".",TRUE,FALSE)</formula>
    </cfRule>
  </conditionalFormatting>
  <conditionalFormatting sqref="AE55">
    <cfRule type="expression" dxfId="2079" priority="13389">
      <formula>IF(RIGHT(TEXT(AE55,"0.#"),1)=".",FALSE,TRUE)</formula>
    </cfRule>
    <cfRule type="expression" dxfId="2078" priority="13390">
      <formula>IF(RIGHT(TEXT(AE55,"0.#"),1)=".",TRUE,FALSE)</formula>
    </cfRule>
  </conditionalFormatting>
  <conditionalFormatting sqref="AI55">
    <cfRule type="expression" dxfId="2077" priority="13387">
      <formula>IF(RIGHT(TEXT(AI55,"0.#"),1)=".",FALSE,TRUE)</formula>
    </cfRule>
    <cfRule type="expression" dxfId="2076" priority="13388">
      <formula>IF(RIGHT(TEXT(AI55,"0.#"),1)=".",TRUE,FALSE)</formula>
    </cfRule>
  </conditionalFormatting>
  <conditionalFormatting sqref="AM34">
    <cfRule type="expression" dxfId="2075" priority="13467">
      <formula>IF(RIGHT(TEXT(AM34,"0.#"),1)=".",FALSE,TRUE)</formula>
    </cfRule>
    <cfRule type="expression" dxfId="2074" priority="13468">
      <formula>IF(RIGHT(TEXT(AM34,"0.#"),1)=".",TRUE,FALSE)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 RIGHT(TEXT(AL847,"0.#"),1)&lt;&gt;"."),TRUE,FALSE)</formula>
    </cfRule>
    <cfRule type="expression" dxfId="1816" priority="6646">
      <formula>IF(AND(AL847&gt;=0, RIGHT(TEXT(AL847,"0.#"),1)="."),TRUE,FALSE)</formula>
    </cfRule>
    <cfRule type="expression" dxfId="1815" priority="6647">
      <formula>IF(AND(AL847&lt;0, RIGHT(TEXT(AL847,"0.#"),1)&lt;&gt;"."),TRUE,FALSE)</formula>
    </cfRule>
    <cfRule type="expression" dxfId="1814" priority="6648">
      <formula>IF(AND(AL847&lt;0, 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 RIGHT(TEXT(AL1110,"0.#"),1)&lt;&gt;"."),TRUE,FALSE)</formula>
    </cfRule>
    <cfRule type="expression" dxfId="1712" priority="2880">
      <formula>IF(AND(AL1110&gt;=0, RIGHT(TEXT(AL1110,"0.#"),1)="."),TRUE,FALSE)</formula>
    </cfRule>
    <cfRule type="expression" dxfId="1711" priority="2881">
      <formula>IF(AND(AL1110&lt;0, RIGHT(TEXT(AL1110,"0.#"),1)&lt;&gt;"."),TRUE,FALSE)</formula>
    </cfRule>
    <cfRule type="expression" dxfId="1710" priority="2882">
      <formula>IF(AND(AL1110&lt;0, 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6:AO846">
    <cfRule type="expression" dxfId="1699" priority="2831">
      <formula>IF(AND(AL846&gt;=0, RIGHT(TEXT(AL846,"0.#"),1)&lt;&gt;"."),TRUE,FALSE)</formula>
    </cfRule>
    <cfRule type="expression" dxfId="1698" priority="2832">
      <formula>IF(AND(AL846&gt;=0, RIGHT(TEXT(AL846,"0.#"),1)="."),TRUE,FALSE)</formula>
    </cfRule>
    <cfRule type="expression" dxfId="1697" priority="2833">
      <formula>IF(AND(AL846&lt;0, RIGHT(TEXT(AL846,"0.#"),1)&lt;&gt;"."),TRUE,FALSE)</formula>
    </cfRule>
    <cfRule type="expression" dxfId="1696" priority="2834">
      <formula>IF(AND(AL846&lt;0, RIGHT(TEXT(AL846,"0.#"),1)="."),TRUE,FALSE)</formula>
    </cfRule>
  </conditionalFormatting>
  <conditionalFormatting sqref="Y846">
    <cfRule type="expression" dxfId="1695" priority="2829">
      <formula>IF(RIGHT(TEXT(Y846,"0.#"),1)=".",FALSE,TRUE)</formula>
    </cfRule>
    <cfRule type="expression" dxfId="1694" priority="2830">
      <formula>IF(RIGHT(TEXT(Y846,"0.#"),1)=".",TRUE,FALSE)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907">
    <cfRule type="expression" dxfId="1377" priority="2089">
      <formula>IF(RIGHT(TEXT(Y880,"0.#"),1)=".",FALSE,TRUE)</formula>
    </cfRule>
    <cfRule type="expression" dxfId="1376" priority="2090">
      <formula>IF(RIGHT(TEXT(Y880,"0.#"),1)=".",TRUE,FALSE)</formula>
    </cfRule>
  </conditionalFormatting>
  <conditionalFormatting sqref="Y879">
    <cfRule type="expression" dxfId="1375" priority="2083">
      <formula>IF(RIGHT(TEXT(Y879,"0.#"),1)=".",FALSE,TRUE)</formula>
    </cfRule>
    <cfRule type="expression" dxfId="1374" priority="2084">
      <formula>IF(RIGHT(TEXT(Y879,"0.#"),1)=".",TRUE,FALSE)</formula>
    </cfRule>
  </conditionalFormatting>
  <conditionalFormatting sqref="Y913: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9:AO879">
    <cfRule type="expression" dxfId="1275" priority="2085">
      <formula>IF(AND(AL879&gt;=0, RIGHT(TEXT(AL879,"0.#"),1)&lt;&gt;"."),TRUE,FALSE)</formula>
    </cfRule>
    <cfRule type="expression" dxfId="1274" priority="2086">
      <formula>IF(AND(AL879&gt;=0, RIGHT(TEXT(AL879,"0.#"),1)="."),TRUE,FALSE)</formula>
    </cfRule>
    <cfRule type="expression" dxfId="1273" priority="2087">
      <formula>IF(AND(AL879&lt;0, RIGHT(TEXT(AL879,"0.#"),1)&lt;&gt;"."),TRUE,FALSE)</formula>
    </cfRule>
    <cfRule type="expression" dxfId="1272" priority="2088">
      <formula>IF(AND(AL879&lt;0, RIGHT(TEXT(AL879,"0.#"),1)="."),TRUE,FALSE)</formula>
    </cfRule>
  </conditionalFormatting>
  <conditionalFormatting sqref="AL913: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 Y789">
    <cfRule type="expression" dxfId="17" priority="17">
      <formula>IF(RIGHT(TEXT(Y789,"0.#"),1)=".",FALSE,TRUE)</formula>
    </cfRule>
    <cfRule type="expression" dxfId="16" priority="18">
      <formula>IF(RIGHT(TEXT(Y789,"0.#"),1)=".",TRUE,FALSE)</formula>
    </cfRule>
  </conditionalFormatting>
  <conditionalFormatting sqref="AU790">
    <cfRule type="expression" dxfId="15" priority="15">
      <formula>IF(RIGHT(TEXT(AU790,"0.#"),1)=".",FALSE,TRUE)</formula>
    </cfRule>
    <cfRule type="expression" dxfId="14" priority="16">
      <formula>IF(RIGHT(TEXT(AU790,"0.#"),1)=".",TRUE,FALSE)</formula>
    </cfRule>
  </conditionalFormatting>
  <conditionalFormatting sqref="AU791 AU789">
    <cfRule type="expression" dxfId="13" priority="13">
      <formula>IF(RIGHT(TEXT(AU789,"0.#"),1)=".",FALSE,TRUE)</formula>
    </cfRule>
    <cfRule type="expression" dxfId="12" priority="14">
      <formula>IF(RIGHT(TEXT(AU789,"0.#"),1)=".",TRUE,FALSE)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878:AO878">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660</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660</v>
      </c>
      <c r="R3" s="13" t="str">
        <f t="shared" ref="R3:R8" si="3">IF(Q3="","",P3)</f>
        <v>委託・請負</v>
      </c>
      <c r="S3" s="13" t="str">
        <f t="shared" ref="S3:S8" si="4">IF(R3="",S2,IF(S2&lt;&gt;"",CONCATENATE(S2,"、",R3),R3))</f>
        <v>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t="s">
        <v>660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t="s">
        <v>660</v>
      </c>
      <c r="C15" s="13" t="str">
        <f t="shared" si="9"/>
        <v>男女共同参画</v>
      </c>
      <c r="D15" s="13" t="str">
        <f t="shared" si="8"/>
        <v>男女共同参画</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男女共同参画</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 翔太郎(mori-shoutarou)</dc:creator>
  <cp:lastModifiedBy>基準局総務課予算</cp:lastModifiedBy>
  <cp:lastPrinted>2021-06-05T18:05:53Z</cp:lastPrinted>
  <dcterms:created xsi:type="dcterms:W3CDTF">2012-03-13T00:50:25Z</dcterms:created>
  <dcterms:modified xsi:type="dcterms:W3CDTF">2021-08-19T03:46:13Z</dcterms:modified>
</cp:coreProperties>
</file>