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<sst xmlns="http://schemas.openxmlformats.org/spreadsheetml/2006/main" count="2369" uniqueCount="704">
  <si>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</si>
  <si>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</si>
  <si>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</si>
  <si>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</si>
  <si>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</si>
  <si>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</si>
  <si>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</si>
  <si>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</si>
  <si>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</si>
  <si>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</si>
  <si>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</si>
  <si>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</si>
  <si>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</si>
  <si>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</si>
  <si>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</si>
  <si>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</si>
  <si>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</si>
  <si>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</si>
  <si>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</si>
  <si>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</si>
  <si>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</si>
  <si>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</si>
  <si>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</si>
  <si>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</si>
  <si>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</si>
  <si>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</si>
  <si>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</si>
  <si>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</si>
  <si>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</si>
  <si>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</si>
  <si>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</si>
  <si>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</si>
  <si>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</si>
  <si>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</si>
  <si>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</si>
  <si>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</si>
  <si>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</si>
  <si>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</si>
  <si>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</si>
  <si>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</si>
  <si>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</si>
  <si>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</si>
  <si>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</si>
  <si>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</si>
  <si>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</si>
  <si>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</si>
  <si>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</si>
  <si>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</si>
  <si>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</si>
  <si>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</si>
  <si>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</si>
  <si>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</si>
  <si>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</si>
  <si>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</si>
  <si>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</si>
  <si>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</si>
  <si>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</si>
  <si>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</si>
  <si>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</si>
  <si>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</si>
  <si>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</si>
  <si>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</si>
  <si>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</si>
  <si>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</si>
  <si>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</si>
  <si>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</si>
  <si>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</si>
  <si>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</si>
  <si>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</si>
  <si>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</si>
  <si>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</si>
  <si>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</si>
  <si>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</si>
  <si>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</si>
  <si>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</si>
  <si>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</si>
  <si>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</si>
  <si>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</si>
  <si>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</si>
  <si>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</si>
  <si>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</si>
  <si>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</si>
  <si>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</si>
  <si>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</si>
  <si>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</si>
  <si>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</si>
  <si>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</si>
  <si>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</si>
  <si>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</si>
  <si>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</si>
  <si>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</si>
  <si>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</si>
  <si>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</si>
  <si>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</si>
  <si>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</si>
  <si>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</si>
  <si>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</si>
  <si>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</si>
  <si>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</si>
  <si>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</si>
  <si>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</si>
  <si>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</si>
  <si>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</si>
  <si>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</si>
  <si>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</si>
  <si>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</si>
  <si>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</si>
  <si>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</si>
  <si>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</si>
  <si>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</si>
  <si>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</si>
  <si>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</si>
  <si>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</si>
  <si>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</si>
  <si>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</si>
  <si>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</si>
  <si>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</si>
  <si>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</si>
  <si>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</si>
  <si>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</si>
  <si>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</si>
  <si>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</si>
  <si>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</si>
  <si>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</si>
  <si>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</si>
  <si>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</si>
  <si>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</si>
  <si>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</si>
  <si>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</si>
  <si>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</si>
  <si>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</si>
  <si>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</si>
  <si>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</si>
  <si>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</si>
  <si>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</si>
  <si>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</si>
  <si>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</si>
  <si>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</si>
  <si>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</si>
  <si>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</si>
  <si>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</si>
  <si>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</si>
  <si>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</si>
  <si>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</si>
  <si>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</si>
  <si>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</si>
  <si>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</si>
  <si>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</si>
  <si>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</si>
  <si>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</si>
  <si>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</si>
  <si>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</si>
  <si>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</si>
  <si>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</si>
  <si>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</si>
  <si>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</si>
  <si>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</si>
  <si>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</si>
  <si>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</si>
  <si>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</si>
  <si>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</si>
  <si>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</si>
  <si>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</si>
  <si>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</si>
  <si>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</si>
  <si>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</si>
  <si>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</si>
  <si>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</si>
  <si>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</si>
  <si>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</si>
  <si>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</si>
  <si>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</si>
  <si>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</si>
  <si>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</si>
  <si>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</si>
  <si>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</si>
  <si>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</si>
  <si>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</si>
  <si>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</si>
  <si>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</si>
  <si>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</si>
  <si>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</si>
  <si>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</si>
  <si>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</si>
  <si>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</si>
  <si>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</si>
  <si>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</si>
  <si>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</si>
  <si>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</si>
  <si>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</si>
  <si>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</si>
  <si>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</si>
  <si>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</si>
  <si>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</si>
  <si>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</si>
  <si>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</si>
  <si>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</si>
  <si>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</si>
  <si>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</si>
  <si>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</si>
  <si>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</si>
  <si>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</si>
  <si>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</si>
  <si>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</si>
  <si>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</si>
  <si>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</si>
  <si>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</si>
  <si>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</si>
  <si>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</si>
  <si>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</si>
  <si>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</si>
  <si>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</si>
  <si>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</si>
  <si>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</si>
  <si>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</si>
  <si>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</si>
  <si>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</si>
  <si>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</si>
  <si>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</si>
  <si>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</si>
  <si>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</si>
  <si>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</si>
  <si>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</si>
  <si>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</si>
  <si>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</si>
  <si>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</si>
  <si>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</si>
  <si>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</si>
  <si>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</si>
  <si>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</si>
  <si>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</si>
  <si>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</si>
  <si>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</si>
  <si>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</si>
  <si>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</si>
  <si>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</si>
  <si>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</si>
  <si>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</si>
  <si>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</si>
  <si>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</si>
  <si>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</si>
  <si>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</si>
  <si>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</si>
  <si>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</si>
  <si>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</si>
  <si>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</si>
  <si>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</si>
  <si>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</si>
  <si>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</si>
  <si>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</si>
  <si>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</si>
  <si>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</si>
  <si>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</si>
  <si>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</si>
  <si>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</si>
  <si>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</si>
  <si>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</si>
  <si>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</si>
  <si>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</si>
  <si>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</si>
  <si>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</si>
  <si>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</si>
  <si>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</si>
  <si>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</si>
  <si>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</si>
  <si>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</si>
  <si>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</si>
  <si>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</si>
  <si>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</si>
  <si>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</si>
  <si>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</si>
  <si>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</si>
  <si>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</si>
  <si>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</si>
  <si>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</si>
  <si>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</si>
  <si>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</si>
  <si>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</si>
  <si>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</si>
  <si>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</si>
  <si>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</si>
  <si>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</si>
  <si>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</si>
  <si>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</si>
  <si>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</si>
  <si>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</si>
  <si>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</si>
  <si>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</si>
  <si>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</si>
  <si>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</si>
  <si>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</si>
  <si>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</si>
  <si>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</si>
  <si>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</si>
  <si>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</si>
  <si>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</si>
  <si>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</si>
  <si>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</si>
  <si>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</si>
  <si>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</si>
  <si>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</si>
  <si>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</si>
  <si>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</si>
  <si>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</si>
  <si>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</si>
  <si>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</si>
  <si>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</si>
  <si>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</si>
  <si>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</si>
  <si>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</si>
  <si>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</si>
  <si>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</si>
  <si>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</si>
  <si>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</si>
  <si>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</si>
  <si>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</si>
  <si>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</si>
  <si>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</si>
  <si>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</si>
  <si>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</si>
  <si>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</si>
  <si>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</si>
  <si>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</si>
  <si>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</si>
  <si>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</si>
  <si>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</si>
  <si>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</si>
  <si>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</si>
  <si>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</si>
  <si>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</si>
  <si>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</si>
  <si>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</si>
  <si>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</si>
  <si>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</si>
  <si>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</si>
  <si>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</si>
  <si>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</si>
  <si>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</si>
  <si>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</si>
  <si>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</si>
  <si>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</si>
  <si>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</si>
  <si>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</si>
  <si>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</si>
  <si>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</si>
  <si>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</si>
  <si>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</si>
  <si>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</si>
  <si>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</si>
  <si>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</si>
  <si>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</si>
  <si>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</si>
  <si>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</si>
  <si>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</si>
  <si>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</si>
  <si>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</si>
  <si>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</si>
  <si>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</si>
  <si>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</si>
  <si>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</si>
  <si>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</si>
  <si>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</si>
  <si>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</si>
  <si>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</si>
  <si>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</si>
  <si>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</si>
  <si>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</si>
  <si>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</si>
  <si>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</si>
  <si>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</si>
  <si>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</si>
  <si>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</si>
  <si>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</si>
  <si>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</si>
  <si>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</si>
  <si>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</si>
  <si>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</si>
  <si>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</si>
  <si>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</si>
  <si>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</si>
  <si>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</si>
  <si>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</si>
  <si>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</si>
  <si>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</si>
  <si>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</si>
  <si>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</si>
  <si>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</si>
  <si>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</si>
  <si>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</si>
  <si>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</si>
  <si>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</si>
  <si>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</si>
  <si>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</si>
  <si>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</si>
  <si>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</si>
  <si>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</si>
  <si>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</si>
  <si>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</si>
  <si>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</si>
  <si>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</si>
  <si>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</si>
  <si>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</si>
  <si>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</si>
  <si>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</si>
  <si>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</si>
  <si>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</si>
  <si>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</si>
  <si>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</si>
  <si>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</si>
  <si>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</si>
  <si>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</si>
  <si>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</si>
  <si>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</si>
  <si>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</si>
  <si>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</si>
  <si>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</si>
  <si>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</si>
  <si>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</si>
  <si>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</si>
  <si>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</si>
  <si>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</si>
  <si>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</si>
  <si>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</si>
  <si>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</si>
  <si>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</si>
  <si>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</si>
  <si>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</si>
  <si>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</si>
  <si>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</si>
  <si>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</si>
  <si>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</si>
  <si>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</si>
  <si>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</si>
  <si>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</si>
  <si>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</si>
  <si>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</si>
  <si>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</si>
  <si>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</si>
  <si>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</si>
  <si>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</si>
  <si>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</si>
  <si>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</si>
  <si>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</si>
  <si>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</si>
  <si>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</si>
  <si>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</si>
  <si>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</si>
  <si>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</si>
  <si>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</si>
  <si>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</si>
  <si>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</si>
  <si>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</si>
  <si>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</si>
  <si>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</si>
  <si>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</si>
  <si>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</si>
  <si>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</si>
  <si>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</si>
  <si>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</si>
  <si>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</si>
  <si>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</si>
  <si>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</si>
  <si>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</si>
  <si>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</si>
  <si>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</si>
  <si>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</si>
  <si>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</si>
  <si>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</si>
  <si>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</si>
  <si>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</si>
  <si>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</si>
  <si>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</si>
  <si>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</si>
  <si>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</si>
  <si>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</si>
  <si>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</si>
  <si>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</si>
  <si>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</si>
  <si>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</si>
  <si>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</si>
  <si>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</si>
  <si>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</si>
  <si>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</si>
  <si>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</si>
  <si>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</si>
  <si>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</si>
  <si>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</si>
  <si>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</si>
  <si>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</si>
  <si>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</si>
  <si>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</si>
  <si>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</si>
  <si>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</si>
  <si>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</si>
  <si>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</si>
  <si>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</si>
  <si>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</si>
  <si>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</si>
  <si>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</si>
  <si>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</si>
  <si>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</si>
  <si>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</si>
  <si>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</si>
  <si>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</si>
  <si>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</si>
  <si>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</si>
  <si>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</si>
  <si>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</si>
  <si>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</si>
  <si>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</si>
  <si>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</si>
  <si>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</si>
  <si>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</si>
  <si>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</si>
  <si>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</si>
  <si>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</si>
  <si>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</si>
  <si>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</si>
  <si>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</si>
  <si>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</si>
  <si>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</si>
  <si>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</si>
  <si>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</si>
  <si>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</si>
  <si>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</si>
  <si>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</si>
  <si>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</si>
  <si>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</si>
  <si>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</si>
  <si>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</si>
  <si>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</si>
  <si>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</si>
  <si>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</si>
  <si>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</si>
  <si>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</si>
  <si>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</si>
  <si>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</si>
  <si>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</si>
  <si>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</si>
  <si>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</si>
  <si>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</si>
  <si>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</si>
  <si>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</si>
  <si>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</si>
  <si>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</si>
  <si>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</si>
  <si>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</si>
  <si>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</si>
  <si>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</si>
  <si>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</si>
  <si>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</si>
  <si>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</si>
  <si>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</si>
  <si>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</si>
  <si>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</si>
  <si>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</si>
  <si>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</si>
  <si>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</si>
  <si>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</si>
  <si>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</si>
  <si>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</si>
  <si>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</si>
  <si>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</si>
  <si>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</si>
  <si>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</si>
  <si>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</si>
  <si>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</si>
  <si>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</si>
  <si>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</si>
  <si>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</si>
  <si>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</si>
  <si>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</si>
  <si>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</si>
  <si>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</si>
  <si>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</si>
  <si>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</si>
  <si>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</si>
  <si>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</si>
  <si>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</si>
  <si>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</si>
  <si>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</si>
  <si>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</si>
  <si>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</si>
  <si>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</si>
  <si>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</si>
  <si>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</si>
  <si>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</si>
  <si>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</si>
  <si>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</si>
  <si>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</si>
  <si>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</si>
  <si>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</si>
  <si>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</si>
  <si>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</si>
  <si>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</si>
  <si>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</si>
  <si>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</si>
  <si>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</si>
  <si>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</si>
  <si>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</si>
  <si>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</si>
  <si>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</si>
  <si>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</si>
  <si>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</si>
  <si>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</si>
  <si>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</si>
  <si>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</si>
  <si>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</si>
  <si>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</si>
  <si>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</si>
  <si>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</si>
  <si>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</si>
  <si>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</si>
  <si>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</si>
  <si>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</si>
  <si>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</si>
  <si>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</si>
  <si>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</si>
  <si>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</si>
  <si>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</si>
  <si>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</si>
  <si>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</si>
  <si>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</si>
  <si>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</si>
  <si>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</si>
  <si>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</si>
  <si>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</si>
  <si>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</si>
  <si>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</si>
  <si>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受動喫煙に係る職場内環境測定支援業務</t>
  </si>
  <si>
    <t>労働基準局安全衛生部</t>
  </si>
  <si>
    <t>髙倉　俊二</t>
  </si>
  <si>
    <t>平成２３年度</t>
  </si>
  <si>
    <t>令和2年度</t>
  </si>
  <si>
    <t>労働衛生課</t>
  </si>
  <si>
    <t>労働安全衛生法第71条第１項
労働者災害補償保険法第29条第１項第３号</t>
  </si>
  <si>
    <t>第13次労働災害防止計画
がん対策推進基本計画（平成30年３月９日）</t>
  </si>
  <si>
    <t>-</t>
  </si>
  <si>
    <t>労働災害防止対策事業
委託費</t>
  </si>
  <si>
    <t>測定機器の貸し出しを実施した事業者から有用であった旨の回答を受けた割合を80％以上とする。</t>
  </si>
  <si>
    <t>測定機器の貸し出しを行った事業場から有用であった旨の回答を受けた割合
（有用であった旨の回答を受けた事業者数／測定機器の貸し出しを実施した事業者数）</t>
  </si>
  <si>
    <t>委託事業実績報告書</t>
  </si>
  <si>
    <t>デジタル粉じん計及び風速計の１か月当たりの平均貸出件数の前年度比割合
※当初見込みは、予算に基づく件数から算出</t>
  </si>
  <si>
    <t>　円/件</t>
  </si>
  <si>
    <t xml:space="preserve">　　X / Y </t>
    <phoneticPr fontId="5"/>
  </si>
  <si>
    <t>28,200,283円
/815件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</si>
  <si>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</si>
  <si>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</si>
  <si>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</si>
  <si>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</si>
  <si>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</si>
  <si>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職場における受動喫煙防止対策事業</t>
  </si>
  <si>
    <t>受動喫煙防止対策助成金等
（行政経費を含む）</t>
  </si>
  <si>
    <t>89</t>
  </si>
  <si>
    <t>931</t>
  </si>
  <si>
    <t>377</t>
  </si>
  <si>
    <t>383</t>
  </si>
  <si>
    <t>390</t>
  </si>
  <si>
    <t>385</t>
  </si>
  <si>
    <t>0392</t>
  </si>
  <si>
    <t>0397</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</si>
  <si>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</si>
  <si>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</si>
  <si>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</si>
  <si>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</si>
  <si>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</si>
  <si>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職場での受動喫煙防止対策に関する技術的支援の一環として、事業場に対してデジタル粉じん計及び風速計の貸出しを行い、たばこ煙の濃度と喫煙室の換気の状態を確認することで、職場での効果的な受動喫煙防止対策を実施するための支援を行い事業場での受動喫煙に関する現状把握、さらに測定結果を受けた効果的な受動喫煙防止措置の実施を促進することから、測定指標１及び２に寄与すると見込んでいる。</t>
    <rPh sb="43" eb="44">
      <t>オヨ</t>
    </rPh>
    <phoneticPr fontId="5"/>
  </si>
  <si>
    <t>A.柴田科学株式会社</t>
    <phoneticPr fontId="5"/>
  </si>
  <si>
    <t>事業費</t>
    <rPh sb="0" eb="3">
      <t>ジギョウヒ</t>
    </rPh>
    <phoneticPr fontId="5"/>
  </si>
  <si>
    <t>管理費</t>
    <rPh sb="0" eb="3">
      <t>カンリヒ</t>
    </rPh>
    <phoneticPr fontId="5"/>
  </si>
  <si>
    <t>通信費、賃料等</t>
    <rPh sb="0" eb="2">
      <t>ツウシン</t>
    </rPh>
    <rPh sb="2" eb="3">
      <t>ヒ</t>
    </rPh>
    <rPh sb="4" eb="6">
      <t>チンリョウ</t>
    </rPh>
    <phoneticPr fontId="5"/>
  </si>
  <si>
    <t>消費税</t>
    <rPh sb="0" eb="3">
      <t>ショウヒゼイ</t>
    </rPh>
    <phoneticPr fontId="5"/>
  </si>
  <si>
    <t>柴田科学株式会社</t>
    <rPh sb="0" eb="2">
      <t>シバタ</t>
    </rPh>
    <rPh sb="2" eb="4">
      <t>カガク</t>
    </rPh>
    <rPh sb="4" eb="8">
      <t>カブシキガイシャ</t>
    </rPh>
    <phoneticPr fontId="5"/>
  </si>
  <si>
    <t>測定機器の貸出し及びメンテナンス、機器の使用方法の相談受付、簡易マニュアルの作成、事業内容の周知啓発等</t>
    <phoneticPr fontId="5"/>
  </si>
  <si>
    <t>‒</t>
    <phoneticPr fontId="5"/>
  </si>
  <si>
    <t>36,309,685円
/1,402件</t>
    <phoneticPr fontId="5"/>
  </si>
  <si>
    <t>受動喫煙による健康への影響が明らかとなっている中、平成30年労働安全衛生調査によると、全面禁煙又は空間分煙による措置がなされている事業場は平成30年の時点で71.8％であり、37.4％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</si>
  <si>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平成27年６月１日より施行され改正労働安全衛生法において、国が必要な援助に努めることとされているため、国が実施すべき事業である。</t>
    <phoneticPr fontId="5"/>
  </si>
  <si>
    <t>職場で受動喫煙を受けている労働者の割合は平成30年の時点で28.9％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</si>
  <si>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有</t>
  </si>
  <si>
    <t>無</t>
  </si>
  <si>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</si>
  <si>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単位当たりコストの削減を目指し、機器の操作方法の説明については、電話対応を基本とし、必要に応じて実地での説明を行うこととしており、コストを抑えつつ、実効性を高いものとしており妥当である。</t>
    <rPh sb="2" eb="3">
      <t>ア</t>
    </rPh>
    <rPh sb="16" eb="18">
      <t>キキ</t>
    </rPh>
    <rPh sb="19" eb="21">
      <t>ソウサ</t>
    </rPh>
    <rPh sb="21" eb="23">
      <t>ホウホウ</t>
    </rPh>
    <rPh sb="24" eb="26">
      <t>セツメイ</t>
    </rPh>
    <rPh sb="32" eb="34">
      <t>デンワ</t>
    </rPh>
    <rPh sb="34" eb="36">
      <t>タイオウ</t>
    </rPh>
    <rPh sb="37" eb="39">
      <t>キホン</t>
    </rPh>
    <rPh sb="42" eb="44">
      <t>ヒツヨウ</t>
    </rPh>
    <rPh sb="45" eb="46">
      <t>オウ</t>
    </rPh>
    <rPh sb="48" eb="50">
      <t>ジッチ</t>
    </rPh>
    <rPh sb="52" eb="54">
      <t>セツメイ</t>
    </rPh>
    <rPh sb="55" eb="56">
      <t>オコナ</t>
    </rPh>
    <rPh sb="69" eb="70">
      <t>オサ</t>
    </rPh>
    <rPh sb="74" eb="77">
      <t>ジッコウセイ</t>
    </rPh>
    <rPh sb="78" eb="79">
      <t>タカ</t>
    </rPh>
    <rPh sb="87" eb="89">
      <t>ダトウ</t>
    </rPh>
    <phoneticPr fontId="5"/>
  </si>
  <si>
    <t>‐</t>
  </si>
  <si>
    <t>測定機器の準備及び貸出しに係る費用、受付担当者及び技術対応を行う者の費用に充当されており、事業の実施に必要なもののみに限定されている。</t>
    <phoneticPr fontId="5"/>
  </si>
  <si>
    <t>機器の運送に用いる箱について、可能なものは再利用するなど、コスト削減に努めている。</t>
    <phoneticPr fontId="5"/>
  </si>
  <si>
    <t>成果目標は達成しており、見合っている。</t>
    <rPh sb="12" eb="14">
      <t>ミア</t>
    </rPh>
    <phoneticPr fontId="5"/>
  </si>
  <si>
    <t>本事業では測定機器を貸し出した事業者にアンケート調査を実施しており、当該アンケートにより得られた意見や改善すべき点等については、関係者間で共有し、以後の対応に反映するとともに、他事業含めて受動喫煙防止対策事業の改善に活用することとしている。</t>
    <rPh sb="88" eb="89">
      <t>ホカ</t>
    </rPh>
    <rPh sb="91" eb="92">
      <t>フク</t>
    </rPh>
    <rPh sb="94" eb="96">
      <t>ジュドウ</t>
    </rPh>
    <rPh sb="96" eb="98">
      <t>キツエン</t>
    </rPh>
    <rPh sb="98" eb="100">
      <t>ボウシ</t>
    </rPh>
    <rPh sb="100" eb="102">
      <t>タイサク</t>
    </rPh>
    <rPh sb="102" eb="104">
      <t>ジギョウ</t>
    </rPh>
    <phoneticPr fontId="5"/>
  </si>
  <si>
    <t>本事業は事業場の環境把握のための機器の貸出しを行うものであり、受動喫煙防止対策に係る技術的な内容に対する相談対応や説明会を行う「職場における受動喫煙対策事業」や受動喫煙防止対策のための設備の設置に対する助成や周知・啓発のためのパンフレットの作成を行う「受動喫煙防止対策助成金等（行政経費を含む）」とは適切に役割分担を行っている。</t>
    <phoneticPr fontId="5"/>
  </si>
  <si>
    <t>不用は、企業努力等により契約額が予算額に比べて低かったことによるものであり、一般競争入札による結果であることから、妥当である。</t>
    <rPh sb="38" eb="40">
      <t>イッパン</t>
    </rPh>
    <rPh sb="40" eb="42">
      <t>キョウソウ</t>
    </rPh>
    <rPh sb="42" eb="44">
      <t>ニュウサツ</t>
    </rPh>
    <rPh sb="47" eb="49">
      <t>ケッカ</t>
    </rPh>
    <phoneticPr fontId="5"/>
  </si>
  <si>
    <t>単位当たりコスト ＝ Ｘ ／ Ｙ
Ｘ：本事業の委託費のうち、機器の貸出に係る費用
Ｙ：機器貸出件数</t>
    <phoneticPr fontId="5"/>
  </si>
  <si>
    <t>13,148,545円
/870件</t>
    <phoneticPr fontId="5"/>
  </si>
  <si>
    <t>-</t>
    <phoneticPr fontId="5"/>
  </si>
  <si>
    <t>令和２年度限り</t>
    <rPh sb="0" eb="2">
      <t>レイワ</t>
    </rPh>
    <rPh sb="5" eb="6">
      <t>カギ</t>
    </rPh>
    <phoneticPr fontId="5"/>
  </si>
  <si>
    <t>本事業は、一般競争入札（最低価格落札方式）により調達を実施しており、支出先の選定は妥当である。令和２年度の調達においては、貸出見込件数を見直すなどの対応を行い複数者が応札できるよう検討したが、測定用に多数の測定機器を有し、整備や使用方法について適切な指導を行える企業は限られ、一者応札となった。</t>
    <rPh sb="34" eb="36">
      <t>シシュツ</t>
    </rPh>
    <rPh sb="36" eb="37">
      <t>サキ</t>
    </rPh>
    <rPh sb="38" eb="40">
      <t>センテイ</t>
    </rPh>
    <rPh sb="41" eb="43">
      <t>ダトウ</t>
    </rPh>
    <rPh sb="47" eb="49">
      <t>レイワ</t>
    </rPh>
    <rPh sb="50" eb="52">
      <t>ネンド</t>
    </rPh>
    <rPh sb="53" eb="55">
      <t>チョウタツ</t>
    </rPh>
    <rPh sb="61" eb="62">
      <t>カ</t>
    </rPh>
    <rPh sb="62" eb="63">
      <t>ダ</t>
    </rPh>
    <rPh sb="63" eb="65">
      <t>ミコ</t>
    </rPh>
    <rPh sb="65" eb="67">
      <t>ケンスウ</t>
    </rPh>
    <rPh sb="68" eb="70">
      <t>ミナオ</t>
    </rPh>
    <rPh sb="74" eb="76">
      <t>タイオウ</t>
    </rPh>
    <rPh sb="77" eb="78">
      <t>オコナ</t>
    </rPh>
    <rPh sb="83" eb="85">
      <t>オウサツ</t>
    </rPh>
    <rPh sb="90" eb="92">
      <t>ケントウ</t>
    </rPh>
    <rPh sb="103" eb="105">
      <t>ソクテイ</t>
    </rPh>
    <rPh sb="105" eb="107">
      <t>キキ</t>
    </rPh>
    <rPh sb="108" eb="109">
      <t>ユウ</t>
    </rPh>
    <rPh sb="111" eb="113">
      <t>セイビ</t>
    </rPh>
    <rPh sb="114" eb="116">
      <t>シヨウ</t>
    </rPh>
    <rPh sb="116" eb="118">
      <t>ホウホウ</t>
    </rPh>
    <rPh sb="122" eb="124">
      <t>テキセツ</t>
    </rPh>
    <rPh sb="125" eb="127">
      <t>シドウ</t>
    </rPh>
    <rPh sb="128" eb="129">
      <t>オコナ</t>
    </rPh>
    <rPh sb="131" eb="133">
      <t>キギョウ</t>
    </rPh>
    <rPh sb="134" eb="135">
      <t>カギ</t>
    </rPh>
    <rPh sb="138" eb="139">
      <t>イッ</t>
    </rPh>
    <rPh sb="139" eb="140">
      <t>シャ</t>
    </rPh>
    <rPh sb="140" eb="142">
      <t>オウサツ</t>
    </rPh>
    <phoneticPr fontId="5"/>
  </si>
  <si>
    <t>受動喫煙防止対策への対応が義務化され、対策が実施されることで測定機器等による検査の需要が減少することから、本事業については、令和２年度限りで廃止とした。</t>
    <rPh sb="19" eb="21">
      <t>タイサク</t>
    </rPh>
    <rPh sb="22" eb="24">
      <t>ジッシ</t>
    </rPh>
    <rPh sb="30" eb="32">
      <t>ソクテイ</t>
    </rPh>
    <rPh sb="32" eb="34">
      <t>キキ</t>
    </rPh>
    <rPh sb="34" eb="35">
      <t>トウ</t>
    </rPh>
    <rPh sb="38" eb="40">
      <t>ケンサ</t>
    </rPh>
    <rPh sb="41" eb="43">
      <t>ジュヨウ</t>
    </rPh>
    <rPh sb="44" eb="46">
      <t>ゲンショウ</t>
    </rPh>
    <rPh sb="53" eb="54">
      <t>ホン</t>
    </rPh>
    <rPh sb="54" eb="56">
      <t>ジギョウ</t>
    </rPh>
    <rPh sb="62" eb="64">
      <t>レイワ</t>
    </rPh>
    <rPh sb="65" eb="67">
      <t>ネンド</t>
    </rPh>
    <rPh sb="67" eb="68">
      <t>カギ</t>
    </rPh>
    <rPh sb="70" eb="72">
      <t>ハイシ</t>
    </rPh>
    <phoneticPr fontId="5"/>
  </si>
  <si>
    <t>測定機器貸出費用、測定機器準備費用、
機器較正費用、旅費・謝金等</t>
    <rPh sb="26" eb="28">
      <t>リョヒ</t>
    </rPh>
    <rPh sb="29" eb="31">
      <t>シャキン</t>
    </rPh>
    <rPh sb="31" eb="32">
      <t>ナド</t>
    </rPh>
    <phoneticPr fontId="5"/>
  </si>
  <si>
    <t>　事業場におけるたばこ煙の濃度及び喫煙室付近の気流の測定に必要な粉じん計、風速計について、無料で貸し出すとともに、推奨する測定方法及び機器の使用方法についてマニュアルを作成して測定機器に添付し、また、必要に応じて機器の測定方法について電話相談及び実地指導にも対応する。</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</si>
  <si>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が職場のたばこ煙濃度や喫煙室の換気状態を確認するため、必要な測定機器の貸出しや使用方法の説明を行うことにより、事業場における職場の受動喫煙防止対策の取組を促進することを目的とする。</t>
    <phoneticPr fontId="5"/>
  </si>
  <si>
    <t>活動実績は見込に見合っている。</t>
    <rPh sb="0" eb="2">
      <t>カツドウ</t>
    </rPh>
    <rPh sb="2" eb="4">
      <t>ジッセキ</t>
    </rPh>
    <rPh sb="5" eb="7">
      <t>ミコミ</t>
    </rPh>
    <rPh sb="8" eb="10">
      <t>ミア</t>
    </rPh>
    <phoneticPr fontId="5"/>
  </si>
  <si>
    <t>執行率は一般競争入札による結果９０％を下回っているものの、機器の貸出件数について、目標を上回る件数の貸し出しを行い、なおかつ貸し出し先事業者からの評価についても有用であった旨の回答が目標を上回って得られたことから、機器貸し出しによる事業場での受動喫煙防止対策の取り組みについて十分に資したと考えられた。なお、改正健康増進法の施行により、受動喫煙防止対策への対応が義務化され、本事業の内容である測定機器等の支援業務は需要が減少することから、令和２年度限りの事業としている。</t>
    <rPh sb="0" eb="3">
      <t>シッコウリツ</t>
    </rPh>
    <rPh sb="4" eb="6">
      <t>イッパン</t>
    </rPh>
    <rPh sb="6" eb="8">
      <t>キョウソウ</t>
    </rPh>
    <rPh sb="8" eb="10">
      <t>ニュウサツ</t>
    </rPh>
    <rPh sb="13" eb="15">
      <t>ケッカ</t>
    </rPh>
    <rPh sb="19" eb="21">
      <t>シタマワ</t>
    </rPh>
    <rPh sb="29" eb="31">
      <t>キキ</t>
    </rPh>
    <rPh sb="32" eb="34">
      <t>カシダシ</t>
    </rPh>
    <rPh sb="34" eb="36">
      <t>ケンスウ</t>
    </rPh>
    <rPh sb="41" eb="43">
      <t>モクヒョウ</t>
    </rPh>
    <rPh sb="44" eb="46">
      <t>ウワマワ</t>
    </rPh>
    <rPh sb="47" eb="49">
      <t>ケンスウ</t>
    </rPh>
    <rPh sb="50" eb="51">
      <t>カ</t>
    </rPh>
    <rPh sb="52" eb="53">
      <t>ダ</t>
    </rPh>
    <rPh sb="55" eb="56">
      <t>オコナ</t>
    </rPh>
    <rPh sb="62" eb="63">
      <t>カ</t>
    </rPh>
    <rPh sb="64" eb="65">
      <t>ダ</t>
    </rPh>
    <rPh sb="66" eb="67">
      <t>サキ</t>
    </rPh>
    <rPh sb="67" eb="70">
      <t>ジギョウシャ</t>
    </rPh>
    <rPh sb="80" eb="82">
      <t>ユウヨウ</t>
    </rPh>
    <rPh sb="86" eb="87">
      <t>ムネ</t>
    </rPh>
    <rPh sb="88" eb="90">
      <t>カイトウ</t>
    </rPh>
    <rPh sb="91" eb="93">
      <t>モクヒョウ</t>
    </rPh>
    <rPh sb="94" eb="96">
      <t>ウワマワ</t>
    </rPh>
    <rPh sb="98" eb="99">
      <t>エ</t>
    </rPh>
    <rPh sb="107" eb="109">
      <t>キキ</t>
    </rPh>
    <rPh sb="109" eb="110">
      <t>カ</t>
    </rPh>
    <rPh sb="111" eb="112">
      <t>ダ</t>
    </rPh>
    <rPh sb="121" eb="123">
      <t>ジュドウ</t>
    </rPh>
    <rPh sb="123" eb="125">
      <t>キツエン</t>
    </rPh>
    <rPh sb="125" eb="127">
      <t>ボウシ</t>
    </rPh>
    <rPh sb="127" eb="129">
      <t>タイサク</t>
    </rPh>
    <rPh sb="130" eb="131">
      <t>ト</t>
    </rPh>
    <rPh sb="132" eb="133">
      <t>ク</t>
    </rPh>
    <rPh sb="138" eb="140">
      <t>ジュウブン</t>
    </rPh>
    <rPh sb="141" eb="142">
      <t>シ</t>
    </rPh>
    <rPh sb="145" eb="146">
      <t>カンガ</t>
    </rPh>
    <rPh sb="154" eb="156">
      <t>カイセイ</t>
    </rPh>
    <rPh sb="156" eb="158">
      <t>ケンコウ</t>
    </rPh>
    <rPh sb="158" eb="161">
      <t>ゾウシンホウ</t>
    </rPh>
    <rPh sb="162" eb="164">
      <t>セコウ</t>
    </rPh>
    <phoneticPr fontId="5"/>
  </si>
  <si>
    <t>終了予定</t>
  </si>
  <si>
    <t>事業は当初の予定通りの成果を達成したため、令和２年度をもって終了すること。</t>
    <phoneticPr fontId="5"/>
  </si>
  <si>
    <t>事業は当初の予定通りの成果を達成したため、令和２年度をもって終了した。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</si>
</sst>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190455</xdr:colOff>
      <xdr:row>748</xdr:row>
      <xdr:rowOff>42354</xdr:rowOff>
    </xdr:from>
    <xdr:to>
      <xdr:col>36</xdr:col>
      <xdr:colOff>17137</xdr:colOff>
      <xdr:row>749</xdr:row>
      <xdr:rowOff>236029</xdr:rowOff>
    </xdr:to>
    <xdr:sp macro="" textlink="">
      <xdr:nvSpPr>
        <xdr:cNvPr id="10" name="正方形/長方形 9"/>
        <xdr:cNvSpPr/>
      </xdr:nvSpPr>
      <xdr:spPr>
        <a:xfrm>
          <a:off x="4190955" y="43523979"/>
          <a:ext cx="2827057" cy="54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（１３百万円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22</xdr:col>
      <xdr:colOff>22990</xdr:colOff>
      <xdr:row>749</xdr:row>
      <xdr:rowOff>331839</xdr:rowOff>
    </xdr:from>
    <xdr:to>
      <xdr:col>35</xdr:col>
      <xdr:colOff>129508</xdr:colOff>
      <xdr:row>751</xdr:row>
      <xdr:rowOff>125403</xdr:rowOff>
    </xdr:to>
    <xdr:sp macro="" textlink="">
      <xdr:nvSpPr>
        <xdr:cNvPr id="11" name="大かっこ 10"/>
        <xdr:cNvSpPr/>
      </xdr:nvSpPr>
      <xdr:spPr>
        <a:xfrm>
          <a:off x="4223515" y="44165889"/>
          <a:ext cx="2706843" cy="49841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29</xdr:col>
      <xdr:colOff>16142</xdr:colOff>
      <xdr:row>751</xdr:row>
      <xdr:rowOff>126399</xdr:rowOff>
    </xdr:from>
    <xdr:to>
      <xdr:col>29</xdr:col>
      <xdr:colOff>16142</xdr:colOff>
      <xdr:row>752</xdr:row>
      <xdr:rowOff>250286</xdr:rowOff>
    </xdr:to>
    <xdr:cxnSp macro="">
      <xdr:nvCxnSpPr>
        <xdr:cNvPr id="12" name="直線矢印コネクタ 11"/>
        <xdr:cNvCxnSpPr/>
      </xdr:nvCxnSpPr>
      <xdr:spPr>
        <a:xfrm>
          <a:off x="5616842" y="44665299"/>
          <a:ext cx="0" cy="47631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87547</xdr:colOff>
      <xdr:row>752</xdr:row>
      <xdr:rowOff>233228</xdr:rowOff>
    </xdr:from>
    <xdr:ext cx="1877437" cy="275717"/>
    <xdr:sp macro="" textlink="">
      <xdr:nvSpPr>
        <xdr:cNvPr id="13" name="テキスト ボックス 12"/>
        <xdr:cNvSpPr txBox="1"/>
      </xdr:nvSpPr>
      <xdr:spPr>
        <a:xfrm>
          <a:off x="4688122" y="4512455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21122</xdr:colOff>
      <xdr:row>753</xdr:row>
      <xdr:rowOff>167489</xdr:rowOff>
    </xdr:from>
    <xdr:to>
      <xdr:col>39</xdr:col>
      <xdr:colOff>43098</xdr:colOff>
      <xdr:row>755</xdr:row>
      <xdr:rowOff>62613</xdr:rowOff>
    </xdr:to>
    <xdr:sp macro="" textlink="">
      <xdr:nvSpPr>
        <xdr:cNvPr id="14" name="正方形/長方形 13"/>
        <xdr:cNvSpPr/>
      </xdr:nvSpPr>
      <xdr:spPr>
        <a:xfrm>
          <a:off x="3621572" y="45411239"/>
          <a:ext cx="4022476" cy="5999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柴田科学株式会社</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（１３百万円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19</xdr:col>
      <xdr:colOff>99391</xdr:colOff>
      <xdr:row>755</xdr:row>
      <xdr:rowOff>152545</xdr:rowOff>
    </xdr:from>
    <xdr:to>
      <xdr:col>38</xdr:col>
      <xdr:colOff>149087</xdr:colOff>
      <xdr:row>757</xdr:row>
      <xdr:rowOff>187469</xdr:rowOff>
    </xdr:to>
    <xdr:sp macro="" textlink="">
      <xdr:nvSpPr>
        <xdr:cNvPr id="15" name="大かっこ 14"/>
        <xdr:cNvSpPr/>
      </xdr:nvSpPr>
      <xdr:spPr>
        <a:xfrm>
          <a:off x="3876261" y="47330284"/>
          <a:ext cx="3826565" cy="74722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測定機器の貸出し及びメンテナンス、</a:t>
          </a:r>
          <a:endParaRPr kumimoji="1" lang="en-US" altLang="ja-JP" sz="1100">
            <a:solidFill>
              <a:schemeClr val="tx1"/>
            </a:solidFill>
            <a:effectLst/>
            <a:latin typeface="+mn-lt"/>
            <a:ea typeface="+mn-ea"/>
            <a:cs typeface="+mn-cs"/>
          </a:endParaRPr>
        </a:p>
        <a:p>
          <a:pPr algn="ctr">
            <a:lnSpc>
              <a:spcPts val="1300"/>
            </a:lnSpc>
          </a:pPr>
          <a:r>
            <a:rPr kumimoji="1" lang="ja-JP" altLang="ja-JP" sz="1100">
              <a:solidFill>
                <a:schemeClr val="tx1"/>
              </a:solidFill>
              <a:effectLst/>
              <a:latin typeface="+mn-lt"/>
              <a:ea typeface="+mn-ea"/>
              <a:cs typeface="+mn-cs"/>
            </a:rPr>
            <a:t>機器の使用方法の相談受付、</a:t>
          </a:r>
          <a:endParaRPr kumimoji="1" lang="en-US" altLang="ja-JP" sz="1100">
            <a:solidFill>
              <a:schemeClr val="tx1"/>
            </a:solidFill>
            <a:effectLst/>
            <a:latin typeface="+mn-lt"/>
            <a:ea typeface="+mn-ea"/>
            <a:cs typeface="+mn-cs"/>
          </a:endParaRPr>
        </a:p>
        <a:p>
          <a:pPr algn="ctr">
            <a:lnSpc>
              <a:spcPts val="1300"/>
            </a:lnSpc>
          </a:pPr>
          <a:r>
            <a:rPr kumimoji="1" lang="ja-JP" altLang="ja-JP" sz="1100">
              <a:solidFill>
                <a:schemeClr val="tx1"/>
              </a:solidFill>
              <a:effectLst/>
              <a:latin typeface="+mn-lt"/>
              <a:ea typeface="+mn-ea"/>
              <a:cs typeface="+mn-cs"/>
            </a:rPr>
            <a:t>簡易マニュアルの作成、事業内容の周知啓発等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6" zoomScale="90" zoomScaleNormal="75" zoomScaleSheetLayoutView="90" zoomScalePageLayoutView="85" workbookViewId="0">
      <selection activeCell="AS756" sqref="AS7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662</v>
      </c>
      <c r="AK2" s="191"/>
      <c r="AL2" s="191"/>
      <c r="AM2" s="191"/>
      <c r="AN2" s="83" t="s">
        <v>324</v>
      </c>
      <c r="AO2" s="191">
        <v>20</v>
      </c>
      <c r="AP2" s="191"/>
      <c r="AQ2" s="191"/>
      <c r="AR2" s="84" t="s">
        <v>627</v>
      </c>
      <c r="AS2" s="192">
        <v>473</v>
      </c>
      <c r="AT2" s="192"/>
      <c r="AU2" s="192"/>
      <c r="AV2" s="83" t="str">
        <f>IF(AW2="","","-")</f>
        <v/>
      </c>
      <c r="AW2" s="379"/>
      <c r="AX2" s="379"/>
    </row>
    <row r="3" spans="1:50" ht="21" customHeight="1" thickBot="1" x14ac:dyDescent="0.2">
      <c r="A3" s="509" t="s">
        <v>620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628</v>
      </c>
      <c r="AK3" s="511"/>
      <c r="AL3" s="511"/>
      <c r="AM3" s="511"/>
      <c r="AN3" s="511"/>
      <c r="AO3" s="511"/>
      <c r="AP3" s="511"/>
      <c r="AQ3" s="511"/>
      <c r="AR3" s="511"/>
      <c r="AS3" s="511"/>
      <c r="AT3" s="511"/>
      <c r="AU3" s="511"/>
      <c r="AV3" s="511"/>
      <c r="AW3" s="511"/>
      <c r="AX3" s="24" t="s">
        <v>64</v>
      </c>
    </row>
    <row r="4" spans="1:50" ht="24.75" customHeight="1" x14ac:dyDescent="0.15">
      <c r="A4" s="713" t="s">
        <v>25</v>
      </c>
      <c r="B4" s="714"/>
      <c r="C4" s="714"/>
      <c r="D4" s="714"/>
      <c r="E4" s="714"/>
      <c r="F4" s="714"/>
      <c r="G4" s="689" t="s">
        <v>629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4" t="s">
        <v>632</v>
      </c>
      <c r="H5" s="545"/>
      <c r="I5" s="545"/>
      <c r="J5" s="545"/>
      <c r="K5" s="545"/>
      <c r="L5" s="545"/>
      <c r="M5" s="546" t="s">
        <v>65</v>
      </c>
      <c r="N5" s="547"/>
      <c r="O5" s="547"/>
      <c r="P5" s="547"/>
      <c r="Q5" s="547"/>
      <c r="R5" s="548"/>
      <c r="S5" s="549" t="s">
        <v>633</v>
      </c>
      <c r="T5" s="545"/>
      <c r="U5" s="545"/>
      <c r="V5" s="545"/>
      <c r="W5" s="545"/>
      <c r="X5" s="550"/>
      <c r="Y5" s="705" t="s">
        <v>3</v>
      </c>
      <c r="Z5" s="706"/>
      <c r="AA5" s="706"/>
      <c r="AB5" s="706"/>
      <c r="AC5" s="706"/>
      <c r="AD5" s="707"/>
      <c r="AE5" s="708" t="s">
        <v>634</v>
      </c>
      <c r="AF5" s="708"/>
      <c r="AG5" s="708"/>
      <c r="AH5" s="708"/>
      <c r="AI5" s="708"/>
      <c r="AJ5" s="708"/>
      <c r="AK5" s="708"/>
      <c r="AL5" s="708"/>
      <c r="AM5" s="708"/>
      <c r="AN5" s="708"/>
      <c r="AO5" s="708"/>
      <c r="AP5" s="709"/>
      <c r="AQ5" s="710" t="s">
        <v>631</v>
      </c>
      <c r="AR5" s="711"/>
      <c r="AS5" s="711"/>
      <c r="AT5" s="711"/>
      <c r="AU5" s="711"/>
      <c r="AV5" s="711"/>
      <c r="AW5" s="711"/>
      <c r="AX5" s="712"/>
    </row>
    <row r="6" spans="1:50" ht="39" customHeight="1" x14ac:dyDescent="0.15">
      <c r="A6" s="715" t="s">
        <v>4</v>
      </c>
      <c r="B6" s="716"/>
      <c r="C6" s="716"/>
      <c r="D6" s="716"/>
      <c r="E6" s="716"/>
      <c r="F6" s="716"/>
      <c r="G6" s="864" t="str">
        <f>入力規則等!F39</f>
        <v>労働保険特別会計労災勘定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635</v>
      </c>
      <c r="H7" s="817"/>
      <c r="I7" s="817"/>
      <c r="J7" s="817"/>
      <c r="K7" s="817"/>
      <c r="L7" s="817"/>
      <c r="M7" s="817"/>
      <c r="N7" s="817"/>
      <c r="O7" s="817"/>
      <c r="P7" s="817"/>
      <c r="Q7" s="817"/>
      <c r="R7" s="817"/>
      <c r="S7" s="817"/>
      <c r="T7" s="817"/>
      <c r="U7" s="817"/>
      <c r="V7" s="817"/>
      <c r="W7" s="817"/>
      <c r="X7" s="818"/>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3" t="s">
        <v>208</v>
      </c>
      <c r="B8" s="814"/>
      <c r="C8" s="814"/>
      <c r="D8" s="814"/>
      <c r="E8" s="814"/>
      <c r="F8" s="815"/>
      <c r="G8" s="203" t="str">
        <f>入力規則等!A27</f>
        <v>男女共同参画</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8" t="str">
        <f>入力規則等!K13</f>
        <v>社会保障</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15">
      <c r="A9" s="108" t="s">
        <v>23</v>
      </c>
      <c r="B9" s="109"/>
      <c r="C9" s="109"/>
      <c r="D9" s="109"/>
      <c r="E9" s="109"/>
      <c r="F9" s="109"/>
      <c r="G9" s="558" t="s">
        <v>698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2.5" customHeight="1" x14ac:dyDescent="0.15">
      <c r="A10" s="730" t="s">
        <v>29</v>
      </c>
      <c r="B10" s="731"/>
      <c r="C10" s="731"/>
      <c r="D10" s="731"/>
      <c r="E10" s="731"/>
      <c r="F10" s="731"/>
      <c r="G10" s="663" t="s">
        <v>697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2"/>
    </row>
    <row r="13" spans="1:50" ht="21" customHeight="1" x14ac:dyDescent="0.15">
      <c r="A13" s="105"/>
      <c r="B13" s="106"/>
      <c r="C13" s="106"/>
      <c r="D13" s="106"/>
      <c r="E13" s="106"/>
      <c r="F13" s="107"/>
      <c r="G13" s="733" t="s">
        <v>6</v>
      </c>
      <c r="H13" s="734"/>
      <c r="I13" s="626" t="s">
        <v>7</v>
      </c>
      <c r="J13" s="627"/>
      <c r="K13" s="627"/>
      <c r="L13" s="627"/>
      <c r="M13" s="627"/>
      <c r="N13" s="627"/>
      <c r="O13" s="628"/>
      <c r="P13" s="148">
        <v>42</v>
      </c>
      <c r="Q13" s="149"/>
      <c r="R13" s="149"/>
      <c r="S13" s="149"/>
      <c r="T13" s="149"/>
      <c r="U13" s="149"/>
      <c r="V13" s="150"/>
      <c r="W13" s="148">
        <v>42</v>
      </c>
      <c r="X13" s="149"/>
      <c r="Y13" s="149"/>
      <c r="Z13" s="149"/>
      <c r="AA13" s="149"/>
      <c r="AB13" s="149"/>
      <c r="AC13" s="150"/>
      <c r="AD13" s="148">
        <v>33</v>
      </c>
      <c r="AE13" s="149"/>
      <c r="AF13" s="149"/>
      <c r="AG13" s="149"/>
      <c r="AH13" s="149"/>
      <c r="AI13" s="149"/>
      <c r="AJ13" s="150"/>
      <c r="AK13" s="148" t="s">
        <v>665</v>
      </c>
      <c r="AL13" s="149"/>
      <c r="AM13" s="149"/>
      <c r="AN13" s="149"/>
      <c r="AO13" s="149"/>
      <c r="AP13" s="149"/>
      <c r="AQ13" s="150"/>
      <c r="AR13" s="145" t="s">
        <v>665</v>
      </c>
      <c r="AS13" s="146"/>
      <c r="AT13" s="146"/>
      <c r="AU13" s="146"/>
      <c r="AV13" s="146"/>
      <c r="AW13" s="146"/>
      <c r="AX13" s="376"/>
    </row>
    <row r="14" spans="1:50" ht="21" customHeight="1" x14ac:dyDescent="0.15">
      <c r="A14" s="105"/>
      <c r="B14" s="106"/>
      <c r="C14" s="106"/>
      <c r="D14" s="106"/>
      <c r="E14" s="106"/>
      <c r="F14" s="107"/>
      <c r="G14" s="735"/>
      <c r="H14" s="736"/>
      <c r="I14" s="561" t="s">
        <v>8</v>
      </c>
      <c r="J14" s="617"/>
      <c r="K14" s="617"/>
      <c r="L14" s="617"/>
      <c r="M14" s="617"/>
      <c r="N14" s="617"/>
      <c r="O14" s="618"/>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665</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5"/>
      <c r="H15" s="736"/>
      <c r="I15" s="561" t="s">
        <v>50</v>
      </c>
      <c r="J15" s="562"/>
      <c r="K15" s="562"/>
      <c r="L15" s="562"/>
      <c r="M15" s="562"/>
      <c r="N15" s="562"/>
      <c r="O15" s="563"/>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665</v>
      </c>
      <c r="AL15" s="149"/>
      <c r="AM15" s="149"/>
      <c r="AN15" s="149"/>
      <c r="AO15" s="149"/>
      <c r="AP15" s="149"/>
      <c r="AQ15" s="150"/>
      <c r="AR15" s="148" t="s">
        <v>665</v>
      </c>
      <c r="AS15" s="149"/>
      <c r="AT15" s="149"/>
      <c r="AU15" s="149"/>
      <c r="AV15" s="149"/>
      <c r="AW15" s="149"/>
      <c r="AX15" s="616"/>
    </row>
    <row r="16" spans="1:50" ht="21" customHeight="1" x14ac:dyDescent="0.15">
      <c r="A16" s="105"/>
      <c r="B16" s="106"/>
      <c r="C16" s="106"/>
      <c r="D16" s="106"/>
      <c r="E16" s="106"/>
      <c r="F16" s="107"/>
      <c r="G16" s="735"/>
      <c r="H16" s="736"/>
      <c r="I16" s="561" t="s">
        <v>51</v>
      </c>
      <c r="J16" s="562"/>
      <c r="K16" s="562"/>
      <c r="L16" s="562"/>
      <c r="M16" s="562"/>
      <c r="N16" s="562"/>
      <c r="O16" s="563"/>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665</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5"/>
      <c r="H17" s="736"/>
      <c r="I17" s="561" t="s">
        <v>49</v>
      </c>
      <c r="J17" s="617"/>
      <c r="K17" s="617"/>
      <c r="L17" s="617"/>
      <c r="M17" s="617"/>
      <c r="N17" s="617"/>
      <c r="O17" s="618"/>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665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7"/>
      <c r="H18" s="738"/>
      <c r="I18" s="725" t="s">
        <v>20</v>
      </c>
      <c r="J18" s="726"/>
      <c r="K18" s="726"/>
      <c r="L18" s="726"/>
      <c r="M18" s="726"/>
      <c r="N18" s="726"/>
      <c r="O18" s="727"/>
      <c r="P18" s="154">
        <f>SUM(P13:V17)</f>
        <v>42</v>
      </c>
      <c r="Q18" s="155"/>
      <c r="R18" s="155"/>
      <c r="S18" s="155"/>
      <c r="T18" s="155"/>
      <c r="U18" s="155"/>
      <c r="V18" s="156"/>
      <c r="W18" s="154">
        <f>SUM(W13:AC17)</f>
        <v>42</v>
      </c>
      <c r="X18" s="155"/>
      <c r="Y18" s="155"/>
      <c r="Z18" s="155"/>
      <c r="AA18" s="155"/>
      <c r="AB18" s="155"/>
      <c r="AC18" s="156"/>
      <c r="AD18" s="154">
        <f>SUM(AD13:AJ17)</f>
        <v>33</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28</v>
      </c>
      <c r="Q19" s="149"/>
      <c r="R19" s="149"/>
      <c r="S19" s="149"/>
      <c r="T19" s="149"/>
      <c r="U19" s="149"/>
      <c r="V19" s="150"/>
      <c r="W19" s="148">
        <v>36</v>
      </c>
      <c r="X19" s="149"/>
      <c r="Y19" s="149"/>
      <c r="Z19" s="149"/>
      <c r="AA19" s="149"/>
      <c r="AB19" s="149"/>
      <c r="AC19" s="150"/>
      <c r="AD19" s="148">
        <v>13</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0.66666666666666663</v>
      </c>
      <c r="Q20" s="525"/>
      <c r="R20" s="525"/>
      <c r="S20" s="525"/>
      <c r="T20" s="525"/>
      <c r="U20" s="525"/>
      <c r="V20" s="525"/>
      <c r="W20" s="525">
        <f t="shared" ref="W20" si="0">IF(W18=0, "-", SUM(W19)/W18)</f>
        <v>0.8571428571428571</v>
      </c>
      <c r="X20" s="525"/>
      <c r="Y20" s="525"/>
      <c r="Z20" s="525"/>
      <c r="AA20" s="525"/>
      <c r="AB20" s="525"/>
      <c r="AC20" s="525"/>
      <c r="AD20" s="525">
        <f t="shared" ref="AD20" si="1">IF(AD18=0, "-", SUM(AD19)/AD18)</f>
        <v>0.39393939393939392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1" t="s">
        <v>274</v>
      </c>
      <c r="H21" s="912"/>
      <c r="I21" s="912"/>
      <c r="J21" s="912"/>
      <c r="K21" s="912"/>
      <c r="L21" s="912"/>
      <c r="M21" s="912"/>
      <c r="N21" s="912"/>
      <c r="O21" s="912"/>
      <c r="P21" s="525">
        <f>IF(P19=0, "-", SUM(P19)/SUM(P13,P14))</f>
        <v>0.66666666666666663</v>
      </c>
      <c r="Q21" s="525"/>
      <c r="R21" s="525"/>
      <c r="S21" s="525"/>
      <c r="T21" s="525"/>
      <c r="U21" s="525"/>
      <c r="V21" s="525"/>
      <c r="W21" s="525">
        <f t="shared" ref="W21" si="2">IF(W19=0, "-", SUM(W19)/SUM(W13,W14))</f>
        <v>0.8571428571428571</v>
      </c>
      <c r="X21" s="525"/>
      <c r="Y21" s="525"/>
      <c r="Z21" s="525"/>
      <c r="AA21" s="525"/>
      <c r="AB21" s="525"/>
      <c r="AC21" s="525"/>
      <c r="AD21" s="525">
        <f t="shared" ref="AD21" si="3">IF(AD19=0, "-", SUM(AD19)/SUM(AD13,AD14))</f>
        <v>0.39393939393939392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hidden="1" customHeight="1" x14ac:dyDescent="0.15">
      <c r="A23" s="126"/>
      <c r="B23" s="127"/>
      <c r="C23" s="127"/>
      <c r="D23" s="127"/>
      <c r="E23" s="127"/>
      <c r="F23" s="128"/>
      <c r="G23" s="117" t="s">
        <v>638</v>
      </c>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t="s">
        <v>693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8"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308</v>
      </c>
      <c r="AF30" s="368"/>
      <c r="AG30" s="368"/>
      <c r="AH30" s="369"/>
      <c r="AI30" s="370" t="s">
        <v>330</v>
      </c>
      <c r="AJ30" s="370"/>
      <c r="AK30" s="370"/>
      <c r="AL30" s="367"/>
      <c r="AM30" s="370" t="s">
        <v>427</v>
      </c>
      <c r="AN30" s="370"/>
      <c r="AO30" s="370"/>
      <c r="AP30" s="367"/>
      <c r="AQ30" s="629" t="s">
        <v>184</v>
      </c>
      <c r="AR30" s="630"/>
      <c r="AS30" s="630"/>
      <c r="AT30" s="631"/>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t="s">
        <v>665</v>
      </c>
      <c r="AV31" s="256"/>
      <c r="AW31" s="360" t="s">
        <v>175</v>
      </c>
      <c r="AX31" s="361"/>
    </row>
    <row r="32" spans="1:50" ht="33" customHeight="1" x14ac:dyDescent="0.15">
      <c r="A32" s="501"/>
      <c r="B32" s="499"/>
      <c r="C32" s="499"/>
      <c r="D32" s="499"/>
      <c r="E32" s="499"/>
      <c r="F32" s="500"/>
      <c r="G32" s="526" t="s">
        <v>639</v>
      </c>
      <c r="H32" s="527"/>
      <c r="I32" s="527"/>
      <c r="J32" s="527"/>
      <c r="K32" s="527"/>
      <c r="L32" s="527"/>
      <c r="M32" s="527"/>
      <c r="N32" s="527"/>
      <c r="O32" s="528"/>
      <c r="P32" s="176" t="s">
        <v>640</v>
      </c>
      <c r="Q32" s="176"/>
      <c r="R32" s="176"/>
      <c r="S32" s="176"/>
      <c r="T32" s="176"/>
      <c r="U32" s="176"/>
      <c r="V32" s="176"/>
      <c r="W32" s="176"/>
      <c r="X32" s="218"/>
      <c r="Y32" s="324" t="s">
        <v>12</v>
      </c>
      <c r="Z32" s="535"/>
      <c r="AA32" s="536"/>
      <c r="AB32" s="537" t="s">
        <v>289</v>
      </c>
      <c r="AC32" s="537"/>
      <c r="AD32" s="537"/>
      <c r="AE32" s="348">
        <v>99</v>
      </c>
      <c r="AF32" s="349"/>
      <c r="AG32" s="349"/>
      <c r="AH32" s="349"/>
      <c r="AI32" s="348">
        <v>99</v>
      </c>
      <c r="AJ32" s="349"/>
      <c r="AK32" s="349"/>
      <c r="AL32" s="349"/>
      <c r="AM32" s="348">
        <v>97</v>
      </c>
      <c r="AN32" s="349"/>
      <c r="AO32" s="349"/>
      <c r="AP32" s="349"/>
      <c r="AQ32" s="151" t="s">
        <v>637</v>
      </c>
      <c r="AR32" s="152"/>
      <c r="AS32" s="152"/>
      <c r="AT32" s="153"/>
      <c r="AU32" s="349" t="s">
        <v>637</v>
      </c>
      <c r="AV32" s="349"/>
      <c r="AW32" s="349"/>
      <c r="AX32" s="350"/>
    </row>
    <row r="33" spans="1:51" ht="33"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289</v>
      </c>
      <c r="AC33" s="508"/>
      <c r="AD33" s="508"/>
      <c r="AE33" s="348">
        <v>80</v>
      </c>
      <c r="AF33" s="349"/>
      <c r="AG33" s="349"/>
      <c r="AH33" s="349"/>
      <c r="AI33" s="348">
        <v>80</v>
      </c>
      <c r="AJ33" s="349"/>
      <c r="AK33" s="349"/>
      <c r="AL33" s="349"/>
      <c r="AM33" s="348">
        <v>80</v>
      </c>
      <c r="AN33" s="349"/>
      <c r="AO33" s="349"/>
      <c r="AP33" s="349"/>
      <c r="AQ33" s="151" t="s">
        <v>637</v>
      </c>
      <c r="AR33" s="152"/>
      <c r="AS33" s="152"/>
      <c r="AT33" s="153"/>
      <c r="AU33" s="349" t="s">
        <v>665</v>
      </c>
      <c r="AV33" s="349"/>
      <c r="AW33" s="349"/>
      <c r="AX33" s="350"/>
    </row>
    <row r="34" spans="1:51" ht="33"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124</v>
      </c>
      <c r="AF34" s="349"/>
      <c r="AG34" s="349"/>
      <c r="AH34" s="349"/>
      <c r="AI34" s="348">
        <v>124</v>
      </c>
      <c r="AJ34" s="349"/>
      <c r="AK34" s="349"/>
      <c r="AL34" s="349"/>
      <c r="AM34" s="348">
        <v>121</v>
      </c>
      <c r="AN34" s="349"/>
      <c r="AO34" s="349"/>
      <c r="AP34" s="349"/>
      <c r="AQ34" s="151" t="s">
        <v>637</v>
      </c>
      <c r="AR34" s="152"/>
      <c r="AS34" s="152"/>
      <c r="AT34" s="153"/>
      <c r="AU34" s="349" t="s">
        <v>637</v>
      </c>
      <c r="AV34" s="349"/>
      <c r="AW34" s="349"/>
      <c r="AX34" s="350"/>
    </row>
    <row r="35" spans="1:51" ht="23.25" customHeight="1" x14ac:dyDescent="0.15">
      <c r="A35" s="884" t="s">
        <v>298</v>
      </c>
      <c r="B35" s="885"/>
      <c r="C35" s="885"/>
      <c r="D35" s="885"/>
      <c r="E35" s="885"/>
      <c r="F35" s="886"/>
      <c r="G35" s="890" t="s">
        <v>641</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32" t="s">
        <v>270</v>
      </c>
      <c r="B37" s="633"/>
      <c r="C37" s="633"/>
      <c r="D37" s="633"/>
      <c r="E37" s="633"/>
      <c r="F37" s="634"/>
      <c r="G37" s="551" t="s">
        <v>145</v>
      </c>
      <c r="H37" s="362"/>
      <c r="I37" s="362"/>
      <c r="J37" s="362"/>
      <c r="K37" s="362"/>
      <c r="L37" s="362"/>
      <c r="M37" s="362"/>
      <c r="N37" s="362"/>
      <c r="O37" s="552"/>
      <c r="P37" s="619" t="s">
        <v>58</v>
      </c>
      <c r="Q37" s="362"/>
      <c r="R37" s="362"/>
      <c r="S37" s="362"/>
      <c r="T37" s="362"/>
      <c r="U37" s="362"/>
      <c r="V37" s="362"/>
      <c r="W37" s="362"/>
      <c r="X37" s="552"/>
      <c r="Y37" s="620"/>
      <c r="Z37" s="621"/>
      <c r="AA37" s="622"/>
      <c r="AB37" s="623" t="s">
        <v>11</v>
      </c>
      <c r="AC37" s="624"/>
      <c r="AD37" s="625"/>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v>3</v>
      </c>
      <c r="AV38" s="256"/>
      <c r="AW38" s="360" t="s">
        <v>175</v>
      </c>
      <c r="AX38" s="361"/>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5"/>
      <c r="B41" s="636"/>
      <c r="C41" s="636"/>
      <c r="D41" s="636"/>
      <c r="E41" s="636"/>
      <c r="F41" s="637"/>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4" t="s">
        <v>298</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32" t="s">
        <v>270</v>
      </c>
      <c r="B44" s="633"/>
      <c r="C44" s="633"/>
      <c r="D44" s="633"/>
      <c r="E44" s="633"/>
      <c r="F44" s="634"/>
      <c r="G44" s="551" t="s">
        <v>145</v>
      </c>
      <c r="H44" s="362"/>
      <c r="I44" s="362"/>
      <c r="J44" s="362"/>
      <c r="K44" s="362"/>
      <c r="L44" s="362"/>
      <c r="M44" s="362"/>
      <c r="N44" s="362"/>
      <c r="O44" s="552"/>
      <c r="P44" s="619" t="s">
        <v>58</v>
      </c>
      <c r="Q44" s="362"/>
      <c r="R44" s="362"/>
      <c r="S44" s="362"/>
      <c r="T44" s="362"/>
      <c r="U44" s="362"/>
      <c r="V44" s="362"/>
      <c r="W44" s="362"/>
      <c r="X44" s="552"/>
      <c r="Y44" s="620"/>
      <c r="Z44" s="621"/>
      <c r="AA44" s="622"/>
      <c r="AB44" s="623" t="s">
        <v>11</v>
      </c>
      <c r="AC44" s="624"/>
      <c r="AD44" s="625"/>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v>3</v>
      </c>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5"/>
      <c r="B48" s="636"/>
      <c r="C48" s="636"/>
      <c r="D48" s="636"/>
      <c r="E48" s="636"/>
      <c r="F48" s="637"/>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4" t="s">
        <v>298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498" t="s">
        <v>270</v>
      </c>
      <c r="B51" s="499"/>
      <c r="C51" s="499"/>
      <c r="D51" s="499"/>
      <c r="E51" s="499"/>
      <c r="F51" s="500"/>
      <c r="G51" s="551" t="s">
        <v>145</v>
      </c>
      <c r="H51" s="362"/>
      <c r="I51" s="362"/>
      <c r="J51" s="362"/>
      <c r="K51" s="362"/>
      <c r="L51" s="362"/>
      <c r="M51" s="362"/>
      <c r="N51" s="362"/>
      <c r="O51" s="552"/>
      <c r="P51" s="619" t="s">
        <v>58</v>
      </c>
      <c r="Q51" s="362"/>
      <c r="R51" s="362"/>
      <c r="S51" s="362"/>
      <c r="T51" s="362"/>
      <c r="U51" s="362"/>
      <c r="V51" s="362"/>
      <c r="W51" s="362"/>
      <c r="X51" s="552"/>
      <c r="Y51" s="620"/>
      <c r="Z51" s="621"/>
      <c r="AA51" s="622"/>
      <c r="AB51" s="623" t="s">
        <v>11</v>
      </c>
      <c r="AC51" s="624"/>
      <c r="AD51" s="625"/>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v>3</v>
      </c>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5"/>
      <c r="B55" s="636"/>
      <c r="C55" s="636"/>
      <c r="D55" s="636"/>
      <c r="E55" s="636"/>
      <c r="F55" s="637"/>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4" t="s">
        <v>298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498" t="s">
        <v>270</v>
      </c>
      <c r="B58" s="499"/>
      <c r="C58" s="499"/>
      <c r="D58" s="499"/>
      <c r="E58" s="499"/>
      <c r="F58" s="500"/>
      <c r="G58" s="551" t="s">
        <v>145</v>
      </c>
      <c r="H58" s="362"/>
      <c r="I58" s="362"/>
      <c r="J58" s="362"/>
      <c r="K58" s="362"/>
      <c r="L58" s="362"/>
      <c r="M58" s="362"/>
      <c r="N58" s="362"/>
      <c r="O58" s="552"/>
      <c r="P58" s="619" t="s">
        <v>58</v>
      </c>
      <c r="Q58" s="362"/>
      <c r="R58" s="362"/>
      <c r="S58" s="362"/>
      <c r="T58" s="362"/>
      <c r="U58" s="362"/>
      <c r="V58" s="362"/>
      <c r="W58" s="362"/>
      <c r="X58" s="552"/>
      <c r="Y58" s="620"/>
      <c r="Z58" s="621"/>
      <c r="AA58" s="622"/>
      <c r="AB58" s="623" t="s">
        <v>11</v>
      </c>
      <c r="AC58" s="624"/>
      <c r="AD58" s="625"/>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v>3</v>
      </c>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4" t="s">
        <v>298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0" t="s">
        <v>308</v>
      </c>
      <c r="AF65" s="320"/>
      <c r="AG65" s="320"/>
      <c r="AH65" s="320"/>
      <c r="AI65" s="320" t="s">
        <v>330</v>
      </c>
      <c r="AJ65" s="320"/>
      <c r="AK65" s="320"/>
      <c r="AL65" s="320"/>
      <c r="AM65" s="320" t="s">
        <v>427</v>
      </c>
      <c r="AN65" s="320"/>
      <c r="AO65" s="320"/>
      <c r="AP65" s="320"/>
      <c r="AQ65" s="200" t="s">
        <v>184</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185</v>
      </c>
      <c r="AT66" s="187"/>
      <c r="AU66" s="256"/>
      <c r="AV66" s="256"/>
      <c r="AW66" s="852" t="s">
        <v>269</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288</v>
      </c>
      <c r="AC67" s="938"/>
      <c r="AD67" s="938"/>
      <c r="AE67" s="348"/>
      <c r="AF67" s="349"/>
      <c r="AG67" s="349"/>
      <c r="AH67" s="349"/>
      <c r="AI67" s="348"/>
      <c r="AJ67" s="349"/>
      <c r="AK67" s="349"/>
      <c r="AL67" s="349"/>
      <c r="AM67" s="348"/>
      <c r="AN67" s="349"/>
      <c r="AO67" s="349"/>
      <c r="AP67" s="349"/>
      <c r="AQ67" s="348"/>
      <c r="AR67" s="349"/>
      <c r="AS67" s="349"/>
      <c r="AT67" s="803"/>
      <c r="AU67" s="349"/>
      <c r="AV67" s="349"/>
      <c r="AW67" s="349"/>
      <c r="AX67" s="350"/>
      <c r="AY67">
        <f t="shared" ref="AY67:AY72" si="8">$AY$65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288</v>
      </c>
      <c r="AC68" s="961"/>
      <c r="AD68" s="961"/>
      <c r="AE68" s="348"/>
      <c r="AF68" s="349"/>
      <c r="AG68" s="349"/>
      <c r="AH68" s="349"/>
      <c r="AI68" s="348"/>
      <c r="AJ68" s="349"/>
      <c r="AK68" s="349"/>
      <c r="AL68" s="349"/>
      <c r="AM68" s="348"/>
      <c r="AN68" s="349"/>
      <c r="AO68" s="349"/>
      <c r="AP68" s="349"/>
      <c r="AQ68" s="348"/>
      <c r="AR68" s="349"/>
      <c r="AS68" s="349"/>
      <c r="AT68" s="803"/>
      <c r="AU68" s="349"/>
      <c r="AV68" s="349"/>
      <c r="AW68" s="349"/>
      <c r="AX68" s="350"/>
      <c r="AY68">
        <f t="shared" si="8"/>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289</v>
      </c>
      <c r="AC69" s="962"/>
      <c r="AD69" s="962"/>
      <c r="AE69" s="356"/>
      <c r="AF69" s="357"/>
      <c r="AG69" s="357"/>
      <c r="AH69" s="357"/>
      <c r="AI69" s="356"/>
      <c r="AJ69" s="357"/>
      <c r="AK69" s="357"/>
      <c r="AL69" s="357"/>
      <c r="AM69" s="356"/>
      <c r="AN69" s="357"/>
      <c r="AO69" s="357"/>
      <c r="AP69" s="357"/>
      <c r="AQ69" s="348"/>
      <c r="AR69" s="349"/>
      <c r="AS69" s="349"/>
      <c r="AT69" s="803"/>
      <c r="AU69" s="349"/>
      <c r="AV69" s="349"/>
      <c r="AW69" s="349"/>
      <c r="AX69" s="350"/>
      <c r="AY69">
        <f t="shared" si="8"/>
        <v>0</v>
      </c>
    </row>
    <row r="70" spans="1:51" ht="23.25" hidden="1" customHeight="1" x14ac:dyDescent="0.15">
      <c r="A70" s="838" t="s">
        <v>275</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287</v>
      </c>
      <c r="X70" s="931"/>
      <c r="Y70" s="936" t="s">
        <v>12</v>
      </c>
      <c r="Z70" s="936"/>
      <c r="AA70" s="937"/>
      <c r="AB70" s="938" t="s">
        <v>288</v>
      </c>
      <c r="AC70" s="938"/>
      <c r="AD70" s="938"/>
      <c r="AE70" s="348"/>
      <c r="AF70" s="349"/>
      <c r="AG70" s="349"/>
      <c r="AH70" s="349"/>
      <c r="AI70" s="348"/>
      <c r="AJ70" s="349"/>
      <c r="AK70" s="349"/>
      <c r="AL70" s="349"/>
      <c r="AM70" s="348"/>
      <c r="AN70" s="349"/>
      <c r="AO70" s="349"/>
      <c r="AP70" s="349"/>
      <c r="AQ70" s="348"/>
      <c r="AR70" s="349"/>
      <c r="AS70" s="349"/>
      <c r="AT70" s="803"/>
      <c r="AU70" s="349"/>
      <c r="AV70" s="349"/>
      <c r="AW70" s="349"/>
      <c r="AX70" s="350"/>
      <c r="AY70">
        <f t="shared" si="8"/>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288</v>
      </c>
      <c r="AC71" s="961"/>
      <c r="AD71" s="961"/>
      <c r="AE71" s="348"/>
      <c r="AF71" s="349"/>
      <c r="AG71" s="349"/>
      <c r="AH71" s="349"/>
      <c r="AI71" s="348"/>
      <c r="AJ71" s="349"/>
      <c r="AK71" s="349"/>
      <c r="AL71" s="349"/>
      <c r="AM71" s="348"/>
      <c r="AN71" s="349"/>
      <c r="AO71" s="349"/>
      <c r="AP71" s="349"/>
      <c r="AQ71" s="348"/>
      <c r="AR71" s="349"/>
      <c r="AS71" s="349"/>
      <c r="AT71" s="803"/>
      <c r="AU71" s="349"/>
      <c r="AV71" s="349"/>
      <c r="AW71" s="349"/>
      <c r="AX71" s="350"/>
      <c r="AY71">
        <f t="shared" si="8"/>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289</v>
      </c>
      <c r="AC72" s="962"/>
      <c r="AD72" s="962"/>
      <c r="AE72" s="356"/>
      <c r="AF72" s="357"/>
      <c r="AG72" s="357"/>
      <c r="AH72" s="357"/>
      <c r="AI72" s="356"/>
      <c r="AJ72" s="357"/>
      <c r="AK72" s="357"/>
      <c r="AL72" s="357"/>
      <c r="AM72" s="356"/>
      <c r="AN72" s="357"/>
      <c r="AO72" s="357"/>
      <c r="AP72" s="925"/>
      <c r="AQ72" s="348"/>
      <c r="AR72" s="349"/>
      <c r="AS72" s="349"/>
      <c r="AT72" s="803"/>
      <c r="AU72" s="349"/>
      <c r="AV72" s="349"/>
      <c r="AW72" s="349"/>
      <c r="AX72" s="350"/>
      <c r="AY72">
        <f t="shared" si="8"/>
        <v>0</v>
      </c>
    </row>
    <row r="73" spans="1:51" ht="18.75" hidden="1" customHeight="1" x14ac:dyDescent="0.15">
      <c r="A73" s="824" t="s">
        <v>271</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301</v>
      </c>
      <c r="B78" s="900"/>
      <c r="C78" s="900"/>
      <c r="D78" s="900"/>
      <c r="E78" s="897" t="s">
        <v>249</v>
      </c>
      <c r="F78" s="898"/>
      <c r="G78" s="45" t="s">
        <v>187</v>
      </c>
      <c r="H78" s="781"/>
      <c r="I78" s="230"/>
      <c r="J78" s="230"/>
      <c r="K78" s="230"/>
      <c r="L78" s="230"/>
      <c r="M78" s="230"/>
      <c r="N78" s="230"/>
      <c r="O78" s="782"/>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265</v>
      </c>
      <c r="AP79" s="112"/>
      <c r="AQ79" s="112"/>
      <c r="AR79" s="62" t="s">
        <v>263</v>
      </c>
      <c r="AS79" s="111"/>
      <c r="AT79" s="112"/>
      <c r="AU79" s="112"/>
      <c r="AV79" s="112"/>
      <c r="AW79" s="112"/>
      <c r="AX79" s="113"/>
      <c r="AY79">
        <f>COUNTIF($AR$79,"☑")</f>
        <v>0</v>
      </c>
    </row>
    <row r="80" spans="1:51" ht="18.75" hidden="1" customHeight="1" x14ac:dyDescent="0.15">
      <c r="A80" s="505" t="s">
        <v>146</v>
      </c>
      <c r="B80" s="833" t="s">
        <v>262</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618</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6"/>
      <c r="B81" s="836"/>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4" t="s">
        <v>11</v>
      </c>
      <c r="AC85" s="445"/>
      <c r="AD85" s="446"/>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8"/>
      <c r="R87" s="788"/>
      <c r="S87" s="788"/>
      <c r="T87" s="788"/>
      <c r="U87" s="788"/>
      <c r="V87" s="788"/>
      <c r="W87" s="788"/>
      <c r="X87" s="789"/>
      <c r="Y87" s="744" t="s">
        <v>61</v>
      </c>
      <c r="Z87" s="745"/>
      <c r="AA87" s="746"/>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90"/>
      <c r="Q88" s="790"/>
      <c r="R88" s="790"/>
      <c r="S88" s="790"/>
      <c r="T88" s="790"/>
      <c r="U88" s="790"/>
      <c r="V88" s="790"/>
      <c r="W88" s="790"/>
      <c r="X88" s="791"/>
      <c r="Y88" s="720" t="s">
        <v>53</v>
      </c>
      <c r="Z88" s="721"/>
      <c r="AA88" s="722"/>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92"/>
      <c r="Y89" s="720" t="s">
        <v>13</v>
      </c>
      <c r="Z89" s="721"/>
      <c r="AA89" s="722"/>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4" t="s">
        <v>11</v>
      </c>
      <c r="AC90" s="445"/>
      <c r="AD90" s="446"/>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8"/>
      <c r="R92" s="788"/>
      <c r="S92" s="788"/>
      <c r="T92" s="788"/>
      <c r="U92" s="788"/>
      <c r="V92" s="788"/>
      <c r="W92" s="788"/>
      <c r="X92" s="789"/>
      <c r="Y92" s="744" t="s">
        <v>61</v>
      </c>
      <c r="Z92" s="745"/>
      <c r="AA92" s="746"/>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90"/>
      <c r="Q93" s="790"/>
      <c r="R93" s="790"/>
      <c r="S93" s="790"/>
      <c r="T93" s="790"/>
      <c r="U93" s="790"/>
      <c r="V93" s="790"/>
      <c r="W93" s="790"/>
      <c r="X93" s="791"/>
      <c r="Y93" s="720" t="s">
        <v>53</v>
      </c>
      <c r="Z93" s="721"/>
      <c r="AA93" s="722"/>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2"/>
      <c r="Y94" s="720" t="s">
        <v>13</v>
      </c>
      <c r="Z94" s="721"/>
      <c r="AA94" s="722"/>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4" t="s">
        <v>11</v>
      </c>
      <c r="AC95" s="445"/>
      <c r="AD95" s="446"/>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8"/>
      <c r="R97" s="788"/>
      <c r="S97" s="788"/>
      <c r="T97" s="788"/>
      <c r="U97" s="788"/>
      <c r="V97" s="788"/>
      <c r="W97" s="788"/>
      <c r="X97" s="789"/>
      <c r="Y97" s="744" t="s">
        <v>61</v>
      </c>
      <c r="Z97" s="745"/>
      <c r="AA97" s="746"/>
      <c r="AB97" s="388"/>
      <c r="AC97" s="389"/>
      <c r="AD97" s="390"/>
      <c r="AE97" s="348"/>
      <c r="AF97" s="349"/>
      <c r="AG97" s="349"/>
      <c r="AH97" s="803"/>
      <c r="AI97" s="348"/>
      <c r="AJ97" s="349"/>
      <c r="AK97" s="349"/>
      <c r="AL97" s="80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90"/>
      <c r="Q98" s="790"/>
      <c r="R98" s="790"/>
      <c r="S98" s="790"/>
      <c r="T98" s="790"/>
      <c r="U98" s="790"/>
      <c r="V98" s="790"/>
      <c r="W98" s="790"/>
      <c r="X98" s="791"/>
      <c r="Y98" s="720" t="s">
        <v>53</v>
      </c>
      <c r="Z98" s="721"/>
      <c r="AA98" s="722"/>
      <c r="AB98" s="285"/>
      <c r="AC98" s="286"/>
      <c r="AD98" s="287"/>
      <c r="AE98" s="348"/>
      <c r="AF98" s="349"/>
      <c r="AG98" s="349"/>
      <c r="AH98" s="803"/>
      <c r="AI98" s="348"/>
      <c r="AJ98" s="349"/>
      <c r="AK98" s="349"/>
      <c r="AL98" s="80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308</v>
      </c>
      <c r="AF100" s="811"/>
      <c r="AG100" s="811"/>
      <c r="AH100" s="812"/>
      <c r="AI100" s="810" t="s">
        <v>330</v>
      </c>
      <c r="AJ100" s="811"/>
      <c r="AK100" s="811"/>
      <c r="AL100" s="812"/>
      <c r="AM100" s="810" t="s">
        <v>427</v>
      </c>
      <c r="AN100" s="811"/>
      <c r="AO100" s="811"/>
      <c r="AP100" s="812"/>
      <c r="AQ100" s="913" t="s">
        <v>335</v>
      </c>
      <c r="AR100" s="914"/>
      <c r="AS100" s="914"/>
      <c r="AT100" s="915"/>
      <c r="AU100" s="913" t="s">
        <v>459</v>
      </c>
      <c r="AV100" s="914"/>
      <c r="AW100" s="914"/>
      <c r="AX100" s="916"/>
    </row>
    <row r="101" spans="1:60" ht="23.25" customHeight="1" x14ac:dyDescent="0.15">
      <c r="A101" s="477"/>
      <c r="B101" s="478"/>
      <c r="C101" s="478"/>
      <c r="D101" s="478"/>
      <c r="E101" s="478"/>
      <c r="F101" s="479"/>
      <c r="G101" s="176" t="s">
        <v>642</v>
      </c>
      <c r="H101" s="176"/>
      <c r="I101" s="176"/>
      <c r="J101" s="176"/>
      <c r="K101" s="176"/>
      <c r="L101" s="176"/>
      <c r="M101" s="176"/>
      <c r="N101" s="176"/>
      <c r="O101" s="176"/>
      <c r="P101" s="176"/>
      <c r="Q101" s="176"/>
      <c r="R101" s="176"/>
      <c r="S101" s="176"/>
      <c r="T101" s="176"/>
      <c r="U101" s="176"/>
      <c r="V101" s="176"/>
      <c r="W101" s="176"/>
      <c r="X101" s="218"/>
      <c r="Y101" s="802" t="s">
        <v>54</v>
      </c>
      <c r="Z101" s="706"/>
      <c r="AA101" s="707"/>
      <c r="AB101" s="537" t="s">
        <v>289</v>
      </c>
      <c r="AC101" s="537"/>
      <c r="AD101" s="537"/>
      <c r="AE101" s="343">
        <v>120</v>
      </c>
      <c r="AF101" s="343"/>
      <c r="AG101" s="343"/>
      <c r="AH101" s="343"/>
      <c r="AI101" s="343">
        <v>172</v>
      </c>
      <c r="AJ101" s="343"/>
      <c r="AK101" s="343"/>
      <c r="AL101" s="343"/>
      <c r="AM101" s="343">
        <v>62</v>
      </c>
      <c r="AN101" s="343"/>
      <c r="AO101" s="343"/>
      <c r="AP101" s="343"/>
      <c r="AQ101" s="343" t="s">
        <v>665</v>
      </c>
      <c r="AR101" s="343"/>
      <c r="AS101" s="343"/>
      <c r="AT101" s="343"/>
      <c r="AU101" s="348" t="s">
        <v>665</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289</v>
      </c>
      <c r="AC102" s="537"/>
      <c r="AD102" s="537"/>
      <c r="AE102" s="343">
        <v>200</v>
      </c>
      <c r="AF102" s="343"/>
      <c r="AG102" s="343"/>
      <c r="AH102" s="343"/>
      <c r="AI102" s="343">
        <v>100</v>
      </c>
      <c r="AJ102" s="343"/>
      <c r="AK102" s="343"/>
      <c r="AL102" s="343"/>
      <c r="AM102" s="343">
        <v>58</v>
      </c>
      <c r="AN102" s="343"/>
      <c r="AO102" s="343"/>
      <c r="AP102" s="343"/>
      <c r="AQ102" s="343" t="s">
        <v>665</v>
      </c>
      <c r="AR102" s="343"/>
      <c r="AS102" s="343"/>
      <c r="AT102" s="343"/>
      <c r="AU102" s="356" t="s">
        <v>665</v>
      </c>
      <c r="AV102" s="357"/>
      <c r="AW102" s="357"/>
      <c r="AX102" s="917"/>
    </row>
    <row r="103" spans="1:60" ht="31.5" hidden="1" customHeight="1" x14ac:dyDescent="0.15">
      <c r="A103" s="474" t="s">
        <v>272</v>
      </c>
      <c r="B103" s="475"/>
      <c r="C103" s="475"/>
      <c r="D103" s="475"/>
      <c r="E103" s="475"/>
      <c r="F103" s="476"/>
      <c r="G103" s="721" t="s">
        <v>59</v>
      </c>
      <c r="H103" s="721"/>
      <c r="I103" s="721"/>
      <c r="J103" s="721"/>
      <c r="K103" s="721"/>
      <c r="L103" s="721"/>
      <c r="M103" s="721"/>
      <c r="N103" s="721"/>
      <c r="O103" s="721"/>
      <c r="P103" s="721"/>
      <c r="Q103" s="721"/>
      <c r="R103" s="721"/>
      <c r="S103" s="721"/>
      <c r="T103" s="721"/>
      <c r="U103" s="721"/>
      <c r="V103" s="721"/>
      <c r="W103" s="721"/>
      <c r="X103" s="722"/>
      <c r="Y103" s="454"/>
      <c r="Z103" s="455"/>
      <c r="AA103" s="456"/>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4" t="s">
        <v>272</v>
      </c>
      <c r="B106" s="475"/>
      <c r="C106" s="475"/>
      <c r="D106" s="475"/>
      <c r="E106" s="475"/>
      <c r="F106" s="476"/>
      <c r="G106" s="721" t="s">
        <v>59</v>
      </c>
      <c r="H106" s="721"/>
      <c r="I106" s="721"/>
      <c r="J106" s="721"/>
      <c r="K106" s="721"/>
      <c r="L106" s="721"/>
      <c r="M106" s="721"/>
      <c r="N106" s="721"/>
      <c r="O106" s="721"/>
      <c r="P106" s="721"/>
      <c r="Q106" s="721"/>
      <c r="R106" s="721"/>
      <c r="S106" s="721"/>
      <c r="T106" s="721"/>
      <c r="U106" s="721"/>
      <c r="V106" s="721"/>
      <c r="W106" s="721"/>
      <c r="X106" s="722"/>
      <c r="Y106" s="454"/>
      <c r="Z106" s="455"/>
      <c r="AA106" s="456"/>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272</v>
      </c>
      <c r="B109" s="475"/>
      <c r="C109" s="475"/>
      <c r="D109" s="475"/>
      <c r="E109" s="475"/>
      <c r="F109" s="476"/>
      <c r="G109" s="721" t="s">
        <v>59</v>
      </c>
      <c r="H109" s="721"/>
      <c r="I109" s="721"/>
      <c r="J109" s="721"/>
      <c r="K109" s="721"/>
      <c r="L109" s="721"/>
      <c r="M109" s="721"/>
      <c r="N109" s="721"/>
      <c r="O109" s="721"/>
      <c r="P109" s="721"/>
      <c r="Q109" s="721"/>
      <c r="R109" s="721"/>
      <c r="S109" s="721"/>
      <c r="T109" s="721"/>
      <c r="U109" s="721"/>
      <c r="V109" s="721"/>
      <c r="W109" s="721"/>
      <c r="X109" s="722"/>
      <c r="Y109" s="454"/>
      <c r="Z109" s="455"/>
      <c r="AA109" s="456"/>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272</v>
      </c>
      <c r="B112" s="475"/>
      <c r="C112" s="475"/>
      <c r="D112" s="475"/>
      <c r="E112" s="475"/>
      <c r="F112" s="476"/>
      <c r="G112" s="721" t="s">
        <v>59</v>
      </c>
      <c r="H112" s="721"/>
      <c r="I112" s="721"/>
      <c r="J112" s="721"/>
      <c r="K112" s="721"/>
      <c r="L112" s="721"/>
      <c r="M112" s="721"/>
      <c r="N112" s="721"/>
      <c r="O112" s="721"/>
      <c r="P112" s="721"/>
      <c r="Q112" s="721"/>
      <c r="R112" s="721"/>
      <c r="S112" s="721"/>
      <c r="T112" s="721"/>
      <c r="U112" s="721"/>
      <c r="V112" s="721"/>
      <c r="W112" s="721"/>
      <c r="X112" s="722"/>
      <c r="Y112" s="454"/>
      <c r="Z112" s="455"/>
      <c r="AA112" s="456"/>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3"/>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8"/>
      <c r="AC114" s="389"/>
      <c r="AD114" s="390"/>
      <c r="AE114" s="351"/>
      <c r="AF114" s="351"/>
      <c r="AG114" s="351"/>
      <c r="AH114" s="351"/>
      <c r="AI114" s="351"/>
      <c r="AJ114" s="351"/>
      <c r="AK114" s="351"/>
      <c r="AL114" s="351"/>
      <c r="AM114" s="351"/>
      <c r="AN114" s="351"/>
      <c r="AO114" s="351"/>
      <c r="AP114" s="351"/>
      <c r="AQ114" s="348"/>
      <c r="AR114" s="349"/>
      <c r="AS114" s="349"/>
      <c r="AT114" s="803"/>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690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v>34601</v>
      </c>
      <c r="AF116" s="343"/>
      <c r="AG116" s="343"/>
      <c r="AH116" s="343"/>
      <c r="AI116" s="343">
        <v>25898</v>
      </c>
      <c r="AJ116" s="343"/>
      <c r="AK116" s="343"/>
      <c r="AL116" s="343"/>
      <c r="AM116" s="343">
        <v>15113</v>
      </c>
      <c r="AN116" s="343"/>
      <c r="AO116" s="343"/>
      <c r="AP116" s="343"/>
      <c r="AQ116" s="348" t="s">
        <v>665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644</v>
      </c>
      <c r="AC117" s="328"/>
      <c r="AD117" s="329"/>
      <c r="AE117" s="443" t="s">
        <v>645</v>
      </c>
      <c r="AF117" s="291"/>
      <c r="AG117" s="291"/>
      <c r="AH117" s="291"/>
      <c r="AI117" s="443" t="s">
        <v>675</v>
      </c>
      <c r="AJ117" s="291"/>
      <c r="AK117" s="291"/>
      <c r="AL117" s="291"/>
      <c r="AM117" s="443" t="s">
        <v>691</v>
      </c>
      <c r="AN117" s="291"/>
      <c r="AO117" s="291"/>
      <c r="AP117" s="291"/>
      <c r="AQ117" s="291" t="s">
        <v>665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323</v>
      </c>
      <c r="B130" s="978"/>
      <c r="C130" s="977" t="s">
        <v>188</v>
      </c>
      <c r="D130" s="978"/>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v>4</v>
      </c>
      <c r="AV133" s="163"/>
      <c r="AW133" s="164" t="s">
        <v>175</v>
      </c>
      <c r="AX133" s="165"/>
      <c r="AY133">
        <f>$AY$132</f>
        <v>1</v>
      </c>
    </row>
    <row r="134" spans="1:51" ht="39.75" customHeight="1" x14ac:dyDescent="0.15">
      <c r="A134" s="981"/>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909</v>
      </c>
      <c r="AF134" s="152"/>
      <c r="AG134" s="152"/>
      <c r="AH134" s="152"/>
      <c r="AI134" s="251">
        <v>845</v>
      </c>
      <c r="AJ134" s="152"/>
      <c r="AK134" s="152"/>
      <c r="AL134" s="152"/>
      <c r="AM134" s="251">
        <v>802</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v>948</v>
      </c>
      <c r="AF135" s="152"/>
      <c r="AG135" s="152"/>
      <c r="AH135" s="152"/>
      <c r="AI135" s="251">
        <v>919</v>
      </c>
      <c r="AJ135" s="152"/>
      <c r="AK135" s="152"/>
      <c r="AL135" s="152"/>
      <c r="AM135" s="251">
        <v>889</v>
      </c>
      <c r="AN135" s="152"/>
      <c r="AO135" s="152"/>
      <c r="AP135" s="152"/>
      <c r="AQ135" s="251" t="s">
        <v>637</v>
      </c>
      <c r="AR135" s="152"/>
      <c r="AS135" s="152"/>
      <c r="AT135" s="152"/>
      <c r="AU135" s="251">
        <v>831</v>
      </c>
      <c r="AV135" s="152"/>
      <c r="AW135" s="152"/>
      <c r="AX135" s="193"/>
      <c r="AY135">
        <f t="shared" si="13"/>
        <v>1</v>
      </c>
    </row>
    <row r="136" spans="1:51" ht="18.75"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637</v>
      </c>
      <c r="AR137" s="256"/>
      <c r="AS137" s="164" t="s">
        <v>185</v>
      </c>
      <c r="AT137" s="187"/>
      <c r="AU137" s="163">
        <v>4</v>
      </c>
      <c r="AV137" s="163"/>
      <c r="AW137" s="164" t="s">
        <v>175</v>
      </c>
      <c r="AX137" s="165"/>
      <c r="AY137">
        <f>$AY$136</f>
        <v>1</v>
      </c>
    </row>
    <row r="138" spans="1:51" ht="39.75" customHeight="1" x14ac:dyDescent="0.15">
      <c r="A138" s="981"/>
      <c r="B138" s="238"/>
      <c r="C138" s="237"/>
      <c r="D138" s="238"/>
      <c r="E138" s="237"/>
      <c r="F138" s="299"/>
      <c r="G138" s="217" t="s">
        <v>650</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649</v>
      </c>
      <c r="AC138" s="209"/>
      <c r="AD138" s="209"/>
      <c r="AE138" s="251">
        <v>127329</v>
      </c>
      <c r="AF138" s="152"/>
      <c r="AG138" s="152"/>
      <c r="AH138" s="152"/>
      <c r="AI138" s="251">
        <v>125611</v>
      </c>
      <c r="AJ138" s="152"/>
      <c r="AK138" s="152"/>
      <c r="AL138" s="152"/>
      <c r="AM138" s="251">
        <v>131156</v>
      </c>
      <c r="AN138" s="152"/>
      <c r="AO138" s="152"/>
      <c r="AP138" s="152"/>
      <c r="AQ138" s="251" t="s">
        <v>637</v>
      </c>
      <c r="AR138" s="152"/>
      <c r="AS138" s="152"/>
      <c r="AT138" s="152"/>
      <c r="AU138" s="251" t="s">
        <v>637</v>
      </c>
      <c r="AV138" s="152"/>
      <c r="AW138" s="152"/>
      <c r="AX138" s="193"/>
      <c r="AY138">
        <f t="shared" ref="AY138:AY139" si="14">$AY$136</f>
        <v>1</v>
      </c>
    </row>
    <row r="139" spans="1:51" ht="39.75"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649</v>
      </c>
      <c r="AC139" s="160"/>
      <c r="AD139" s="160"/>
      <c r="AE139" s="251">
        <v>119255</v>
      </c>
      <c r="AF139" s="152"/>
      <c r="AG139" s="152"/>
      <c r="AH139" s="152"/>
      <c r="AI139" s="251">
        <v>118050</v>
      </c>
      <c r="AJ139" s="152"/>
      <c r="AK139" s="152"/>
      <c r="AL139" s="152"/>
      <c r="AM139" s="251">
        <v>116846</v>
      </c>
      <c r="AN139" s="152"/>
      <c r="AO139" s="152"/>
      <c r="AP139" s="152"/>
      <c r="AQ139" s="251" t="s">
        <v>637</v>
      </c>
      <c r="AR139" s="152"/>
      <c r="AS139" s="152"/>
      <c r="AT139" s="152"/>
      <c r="AU139" s="251">
        <v>114437</v>
      </c>
      <c r="AV139" s="152"/>
      <c r="AW139" s="152"/>
      <c r="AX139" s="193"/>
      <c r="AY139">
        <f t="shared" si="14"/>
        <v>1</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589</v>
      </c>
      <c r="D430" s="236"/>
      <c r="E430" s="224" t="s">
        <v>317</v>
      </c>
      <c r="F430" s="433"/>
      <c r="G430" s="226" t="s">
        <v>204</v>
      </c>
      <c r="H430" s="173"/>
      <c r="I430" s="173"/>
      <c r="J430" s="227" t="s">
        <v>637</v>
      </c>
      <c r="K430" s="228"/>
      <c r="L430" s="228"/>
      <c r="M430" s="228"/>
      <c r="N430" s="228"/>
      <c r="O430" s="228"/>
      <c r="P430" s="228"/>
      <c r="Q430" s="228"/>
      <c r="R430" s="228"/>
      <c r="S430" s="228"/>
      <c r="T430" s="229"/>
      <c r="U430" s="230" t="s">
        <v>324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81"/>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637</v>
      </c>
      <c r="AF437" s="163"/>
      <c r="AG437" s="164" t="s">
        <v>185</v>
      </c>
      <c r="AH437" s="187"/>
      <c r="AI437" s="201"/>
      <c r="AJ437" s="201"/>
      <c r="AK437" s="201"/>
      <c r="AL437" s="202"/>
      <c r="AM437" s="201"/>
      <c r="AN437" s="201"/>
      <c r="AO437" s="201"/>
      <c r="AP437" s="202"/>
      <c r="AQ437" s="216" t="s">
        <v>637</v>
      </c>
      <c r="AR437" s="163"/>
      <c r="AS437" s="164" t="s">
        <v>185</v>
      </c>
      <c r="AT437" s="187"/>
      <c r="AU437" s="163" t="s">
        <v>637</v>
      </c>
      <c r="AV437" s="163"/>
      <c r="AW437" s="164" t="s">
        <v>175</v>
      </c>
      <c r="AX437" s="165"/>
      <c r="AY437">
        <f>$AY$436</f>
        <v>1</v>
      </c>
    </row>
    <row r="438" spans="1:51" ht="23.25" hidden="1" customHeight="1" x14ac:dyDescent="0.15">
      <c r="A438" s="981"/>
      <c r="B438" s="238"/>
      <c r="C438" s="237"/>
      <c r="D438" s="238"/>
      <c r="E438" s="181"/>
      <c r="F438" s="182"/>
      <c r="G438" s="217" t="s">
        <v>637</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637</v>
      </c>
      <c r="AC438" s="160"/>
      <c r="AD438" s="160"/>
      <c r="AE438" s="151" t="s">
        <v>637</v>
      </c>
      <c r="AF438" s="152"/>
      <c r="AG438" s="152"/>
      <c r="AH438" s="152"/>
      <c r="AI438" s="151" t="s">
        <v>637</v>
      </c>
      <c r="AJ438" s="152"/>
      <c r="AK438" s="152"/>
      <c r="AL438" s="152"/>
      <c r="AM438" s="151"/>
      <c r="AN438" s="152"/>
      <c r="AO438" s="152"/>
      <c r="AP438" s="153"/>
      <c r="AQ438" s="151" t="s">
        <v>637</v>
      </c>
      <c r="AR438" s="152"/>
      <c r="AS438" s="152"/>
      <c r="AT438" s="153"/>
      <c r="AU438" s="152" t="s">
        <v>637</v>
      </c>
      <c r="AV438" s="152"/>
      <c r="AW438" s="152"/>
      <c r="AX438" s="193"/>
      <c r="AY438">
        <f t="shared" ref="AY438:AY440" si="64">$AY$436</f>
        <v>1</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637</v>
      </c>
      <c r="AC439" s="209"/>
      <c r="AD439" s="209"/>
      <c r="AE439" s="151" t="s">
        <v>637</v>
      </c>
      <c r="AF439" s="152"/>
      <c r="AG439" s="152"/>
      <c r="AH439" s="153"/>
      <c r="AI439" s="151" t="s">
        <v>637</v>
      </c>
      <c r="AJ439" s="152"/>
      <c r="AK439" s="152"/>
      <c r="AL439" s="152"/>
      <c r="AM439" s="151"/>
      <c r="AN439" s="152"/>
      <c r="AO439" s="152"/>
      <c r="AP439" s="153"/>
      <c r="AQ439" s="151" t="s">
        <v>637</v>
      </c>
      <c r="AR439" s="152"/>
      <c r="AS439" s="152"/>
      <c r="AT439" s="153"/>
      <c r="AU439" s="152" t="s">
        <v>637</v>
      </c>
      <c r="AV439" s="152"/>
      <c r="AW439" s="152"/>
      <c r="AX439" s="193"/>
      <c r="AY439">
        <f t="shared" si="64"/>
        <v>1</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637</v>
      </c>
      <c r="AF440" s="152"/>
      <c r="AG440" s="152"/>
      <c r="AH440" s="153"/>
      <c r="AI440" s="151" t="s">
        <v>637</v>
      </c>
      <c r="AJ440" s="152"/>
      <c r="AK440" s="152"/>
      <c r="AL440" s="152"/>
      <c r="AM440" s="151"/>
      <c r="AN440" s="152"/>
      <c r="AO440" s="152"/>
      <c r="AP440" s="153"/>
      <c r="AQ440" s="151" t="s">
        <v>637</v>
      </c>
      <c r="AR440" s="152"/>
      <c r="AS440" s="152"/>
      <c r="AT440" s="153"/>
      <c r="AU440" s="152" t="s">
        <v>637</v>
      </c>
      <c r="AV440" s="152"/>
      <c r="AW440" s="152"/>
      <c r="AX440" s="193"/>
      <c r="AY440">
        <f t="shared" si="64"/>
        <v>1</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81"/>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3"/>
      <c r="AQ459" s="151" t="s">
        <v>637</v>
      </c>
      <c r="AR459" s="152"/>
      <c r="AS459" s="152"/>
      <c r="AT459" s="153"/>
      <c r="AU459" s="152" t="s">
        <v>637</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1"/>
      <c r="B482" s="238"/>
      <c r="C482" s="237"/>
      <c r="D482" s="238"/>
      <c r="E482" s="175" t="s">
        <v>692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106.5" customHeight="1" x14ac:dyDescent="0.15">
      <c r="A702" s="515" t="s">
        <v>139</v>
      </c>
      <c r="B702" s="516"/>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2" t="s">
        <v>661</v>
      </c>
      <c r="AE702" s="883"/>
      <c r="AF702" s="883"/>
      <c r="AG702" s="872" t="s">
        <v>676</v>
      </c>
      <c r="AH702" s="873"/>
      <c r="AI702" s="873"/>
      <c r="AJ702" s="873"/>
      <c r="AK702" s="873"/>
      <c r="AL702" s="873"/>
      <c r="AM702" s="873"/>
      <c r="AN702" s="873"/>
      <c r="AO702" s="873"/>
      <c r="AP702" s="873"/>
      <c r="AQ702" s="873"/>
      <c r="AR702" s="873"/>
      <c r="AS702" s="873"/>
      <c r="AT702" s="873"/>
      <c r="AU702" s="873"/>
      <c r="AV702" s="873"/>
      <c r="AW702" s="873"/>
      <c r="AX702" s="874"/>
    </row>
    <row r="703" spans="1:51" ht="48.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661</v>
      </c>
      <c r="AE703" s="170"/>
      <c r="AF703" s="170"/>
      <c r="AG703" s="655" t="s">
        <v>677</v>
      </c>
      <c r="AH703" s="656"/>
      <c r="AI703" s="656"/>
      <c r="AJ703" s="656"/>
      <c r="AK703" s="656"/>
      <c r="AL703" s="656"/>
      <c r="AM703" s="656"/>
      <c r="AN703" s="656"/>
      <c r="AO703" s="656"/>
      <c r="AP703" s="656"/>
      <c r="AQ703" s="656"/>
      <c r="AR703" s="656"/>
      <c r="AS703" s="656"/>
      <c r="AT703" s="656"/>
      <c r="AU703" s="656"/>
      <c r="AV703" s="656"/>
      <c r="AW703" s="656"/>
      <c r="AX703" s="657"/>
    </row>
    <row r="704" spans="1:51" ht="103.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661</v>
      </c>
      <c r="AE704" s="572"/>
      <c r="AF704" s="572"/>
      <c r="AG704" s="409" t="s">
        <v>678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8" t="s">
        <v>38</v>
      </c>
      <c r="B705" s="758"/>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3" t="s">
        <v>661</v>
      </c>
      <c r="AE705" s="724"/>
      <c r="AF705" s="724"/>
      <c r="AG705" s="175" t="s">
        <v>694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6"/>
      <c r="B706" s="759"/>
      <c r="C706" s="601"/>
      <c r="D706" s="602"/>
      <c r="E706" s="674" t="s">
        <v>299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679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6"/>
      <c r="B707" s="759"/>
      <c r="C707" s="603"/>
      <c r="D707" s="604"/>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9" t="s">
        <v>680</v>
      </c>
      <c r="AE707" s="570"/>
      <c r="AF707" s="570"/>
      <c r="AG707" s="409"/>
      <c r="AH707" s="220"/>
      <c r="AI707" s="220"/>
      <c r="AJ707" s="220"/>
      <c r="AK707" s="220"/>
      <c r="AL707" s="220"/>
      <c r="AM707" s="220"/>
      <c r="AN707" s="220"/>
      <c r="AO707" s="220"/>
      <c r="AP707" s="220"/>
      <c r="AQ707" s="220"/>
      <c r="AR707" s="220"/>
      <c r="AS707" s="220"/>
      <c r="AT707" s="220"/>
      <c r="AU707" s="220"/>
      <c r="AV707" s="220"/>
      <c r="AW707" s="220"/>
      <c r="AX707" s="410"/>
    </row>
    <row r="708" spans="1:50" ht="48.75" customHeight="1" x14ac:dyDescent="0.15">
      <c r="A708" s="646"/>
      <c r="B708" s="647"/>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8" t="s">
        <v>661</v>
      </c>
      <c r="AE708" s="659"/>
      <c r="AF708" s="659"/>
      <c r="AG708" s="512" t="s">
        <v>681</v>
      </c>
      <c r="AH708" s="513"/>
      <c r="AI708" s="513"/>
      <c r="AJ708" s="513"/>
      <c r="AK708" s="513"/>
      <c r="AL708" s="513"/>
      <c r="AM708" s="513"/>
      <c r="AN708" s="513"/>
      <c r="AO708" s="513"/>
      <c r="AP708" s="513"/>
      <c r="AQ708" s="513"/>
      <c r="AR708" s="513"/>
      <c r="AS708" s="513"/>
      <c r="AT708" s="513"/>
      <c r="AU708" s="513"/>
      <c r="AV708" s="513"/>
      <c r="AW708" s="513"/>
      <c r="AX708" s="514"/>
    </row>
    <row r="709" spans="1:50" ht="58.5" customHeight="1" x14ac:dyDescent="0.15">
      <c r="A709" s="646"/>
      <c r="B709" s="647"/>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661</v>
      </c>
      <c r="AE709" s="170"/>
      <c r="AF709" s="170"/>
      <c r="AG709" s="655" t="s">
        <v>682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683</v>
      </c>
      <c r="AE710" s="170"/>
      <c r="AF710" s="170"/>
      <c r="AG710" s="655" t="s">
        <v>324</v>
      </c>
      <c r="AH710" s="656"/>
      <c r="AI710" s="656"/>
      <c r="AJ710" s="656"/>
      <c r="AK710" s="656"/>
      <c r="AL710" s="656"/>
      <c r="AM710" s="656"/>
      <c r="AN710" s="656"/>
      <c r="AO710" s="656"/>
      <c r="AP710" s="656"/>
      <c r="AQ710" s="656"/>
      <c r="AR710" s="656"/>
      <c r="AS710" s="656"/>
      <c r="AT710" s="656"/>
      <c r="AU710" s="656"/>
      <c r="AV710" s="656"/>
      <c r="AW710" s="656"/>
      <c r="AX710" s="657"/>
    </row>
    <row r="711" spans="1:50" ht="54" customHeight="1" x14ac:dyDescent="0.15">
      <c r="A711" s="646"/>
      <c r="B711" s="647"/>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661</v>
      </c>
      <c r="AE711" s="170"/>
      <c r="AF711" s="170"/>
      <c r="AG711" s="655" t="s">
        <v>684</v>
      </c>
      <c r="AH711" s="656"/>
      <c r="AI711" s="656"/>
      <c r="AJ711" s="656"/>
      <c r="AK711" s="656"/>
      <c r="AL711" s="656"/>
      <c r="AM711" s="656"/>
      <c r="AN711" s="656"/>
      <c r="AO711" s="656"/>
      <c r="AP711" s="656"/>
      <c r="AQ711" s="656"/>
      <c r="AR711" s="656"/>
      <c r="AS711" s="656"/>
      <c r="AT711" s="656"/>
      <c r="AU711" s="656"/>
      <c r="AV711" s="656"/>
      <c r="AW711" s="656"/>
      <c r="AX711" s="657"/>
    </row>
    <row r="712" spans="1:50" ht="48" customHeight="1" x14ac:dyDescent="0.15">
      <c r="A712" s="646"/>
      <c r="B712" s="647"/>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661</v>
      </c>
      <c r="AE712" s="572"/>
      <c r="AF712" s="572"/>
      <c r="AG712" s="580" t="s">
        <v>689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683</v>
      </c>
      <c r="AE713" s="170"/>
      <c r="AF713" s="171"/>
      <c r="AG713" s="655" t="s">
        <v>637</v>
      </c>
      <c r="AH713" s="656"/>
      <c r="AI713" s="656"/>
      <c r="AJ713" s="656"/>
      <c r="AK713" s="656"/>
      <c r="AL713" s="656"/>
      <c r="AM713" s="656"/>
      <c r="AN713" s="656"/>
      <c r="AO713" s="656"/>
      <c r="AP713" s="656"/>
      <c r="AQ713" s="656"/>
      <c r="AR713" s="656"/>
      <c r="AS713" s="656"/>
      <c r="AT713" s="656"/>
      <c r="AU713" s="656"/>
      <c r="AV713" s="656"/>
      <c r="AW713" s="656"/>
      <c r="AX713" s="657"/>
    </row>
    <row r="714" spans="1:50" ht="34.5" customHeight="1" x14ac:dyDescent="0.15">
      <c r="A714" s="648"/>
      <c r="B714" s="649"/>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661</v>
      </c>
      <c r="AE714" s="578"/>
      <c r="AF714" s="579"/>
      <c r="AG714" s="680" t="s">
        <v>685</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8"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661</v>
      </c>
      <c r="AE715" s="659"/>
      <c r="AF715" s="766"/>
      <c r="AG715" s="512" t="s">
        <v>686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6"/>
      <c r="B716" s="647"/>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683</v>
      </c>
      <c r="AE716" s="748"/>
      <c r="AF716" s="748"/>
      <c r="AG716" s="655" t="s">
        <v>324</v>
      </c>
      <c r="AH716" s="656"/>
      <c r="AI716" s="656"/>
      <c r="AJ716" s="656"/>
      <c r="AK716" s="656"/>
      <c r="AL716" s="656"/>
      <c r="AM716" s="656"/>
      <c r="AN716" s="656"/>
      <c r="AO716" s="656"/>
      <c r="AP716" s="656"/>
      <c r="AQ716" s="656"/>
      <c r="AR716" s="656"/>
      <c r="AS716" s="656"/>
      <c r="AT716" s="656"/>
      <c r="AU716" s="656"/>
      <c r="AV716" s="656"/>
      <c r="AW716" s="656"/>
      <c r="AX716" s="657"/>
    </row>
    <row r="717" spans="1:50" ht="24" customHeight="1" x14ac:dyDescent="0.15">
      <c r="A717" s="646"/>
      <c r="B717" s="647"/>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661</v>
      </c>
      <c r="AE717" s="170"/>
      <c r="AF717" s="170"/>
      <c r="AG717" s="655" t="s">
        <v>699</v>
      </c>
      <c r="AH717" s="656"/>
      <c r="AI717" s="656"/>
      <c r="AJ717" s="656"/>
      <c r="AK717" s="656"/>
      <c r="AL717" s="656"/>
      <c r="AM717" s="656"/>
      <c r="AN717" s="656"/>
      <c r="AO717" s="656"/>
      <c r="AP717" s="656"/>
      <c r="AQ717" s="656"/>
      <c r="AR717" s="656"/>
      <c r="AS717" s="656"/>
      <c r="AT717" s="656"/>
      <c r="AU717" s="656"/>
      <c r="AV717" s="656"/>
      <c r="AW717" s="656"/>
      <c r="AX717" s="657"/>
    </row>
    <row r="718" spans="1:50" ht="73.5" customHeight="1" x14ac:dyDescent="0.15">
      <c r="A718" s="648"/>
      <c r="B718" s="649"/>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661</v>
      </c>
      <c r="AE718" s="170"/>
      <c r="AF718" s="170"/>
      <c r="AG718" s="178" t="s">
        <v>687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58" t="s">
        <v>661</v>
      </c>
      <c r="AE719" s="659"/>
      <c r="AF719" s="659"/>
      <c r="AG719" s="175" t="s">
        <v>688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09"/>
      <c r="AH720" s="220"/>
      <c r="AI720" s="220"/>
      <c r="AJ720" s="220"/>
      <c r="AK720" s="220"/>
      <c r="AL720" s="220"/>
      <c r="AM720" s="220"/>
      <c r="AN720" s="220"/>
      <c r="AO720" s="220"/>
      <c r="AP720" s="220"/>
      <c r="AQ720" s="220"/>
      <c r="AR720" s="220"/>
      <c r="AS720" s="220"/>
      <c r="AT720" s="220"/>
      <c r="AU720" s="220"/>
      <c r="AV720" s="220"/>
      <c r="AW720" s="220"/>
      <c r="AX720" s="410"/>
    </row>
    <row r="721" spans="1:52" ht="27.75" customHeight="1" x14ac:dyDescent="0.15">
      <c r="A721" s="641"/>
      <c r="B721" s="642"/>
      <c r="C721" s="905" t="s">
        <v>628</v>
      </c>
      <c r="D721" s="906"/>
      <c r="E721" s="906"/>
      <c r="F721" s="907"/>
      <c r="G721" s="923">
        <v>20</v>
      </c>
      <c r="H721" s="924"/>
      <c r="I721" s="63" t="str">
        <f>IF(OR(G721="　", G721=""), "", "-")</f>
        <v>-</v>
      </c>
      <c r="J721" s="904">
        <v>474</v>
      </c>
      <c r="K721" s="904"/>
      <c r="L721" s="63" t="str">
        <f>IF(M721="","","-")</f>
        <v/>
      </c>
      <c r="M721" s="64"/>
      <c r="N721" s="901" t="s">
        <v>651</v>
      </c>
      <c r="O721" s="902"/>
      <c r="P721" s="902"/>
      <c r="Q721" s="902"/>
      <c r="R721" s="902"/>
      <c r="S721" s="902"/>
      <c r="T721" s="902"/>
      <c r="U721" s="902"/>
      <c r="V721" s="902"/>
      <c r="W721" s="902"/>
      <c r="X721" s="902"/>
      <c r="Y721" s="902"/>
      <c r="Z721" s="902"/>
      <c r="AA721" s="902"/>
      <c r="AB721" s="902"/>
      <c r="AC721" s="902"/>
      <c r="AD721" s="902"/>
      <c r="AE721" s="902"/>
      <c r="AF721" s="903"/>
      <c r="AG721" s="409"/>
      <c r="AH721" s="220"/>
      <c r="AI721" s="220"/>
      <c r="AJ721" s="220"/>
      <c r="AK721" s="220"/>
      <c r="AL721" s="220"/>
      <c r="AM721" s="220"/>
      <c r="AN721" s="220"/>
      <c r="AO721" s="220"/>
      <c r="AP721" s="220"/>
      <c r="AQ721" s="220"/>
      <c r="AR721" s="220"/>
      <c r="AS721" s="220"/>
      <c r="AT721" s="220"/>
      <c r="AU721" s="220"/>
      <c r="AV721" s="220"/>
      <c r="AW721" s="220"/>
      <c r="AX721" s="410"/>
    </row>
    <row r="722" spans="1:52" ht="27.75" customHeight="1" x14ac:dyDescent="0.15">
      <c r="A722" s="641"/>
      <c r="B722" s="642"/>
      <c r="C722" s="905" t="s">
        <v>628</v>
      </c>
      <c r="D722" s="906"/>
      <c r="E722" s="906"/>
      <c r="F722" s="907"/>
      <c r="G722" s="923">
        <v>20</v>
      </c>
      <c r="H722" s="924"/>
      <c r="I722" s="63" t="str">
        <f t="shared" ref="I722:I725" si="113">IF(OR(G722="　", G722=""), "", "-")</f>
        <v>-</v>
      </c>
      <c r="J722" s="904">
        <v>475</v>
      </c>
      <c r="K722" s="904"/>
      <c r="L722" s="63" t="str">
        <f t="shared" ref="L722:L725" si="114">IF(M722="","","-")</f>
        <v/>
      </c>
      <c r="M722" s="64"/>
      <c r="N722" s="901" t="s">
        <v>652</v>
      </c>
      <c r="O722" s="902"/>
      <c r="P722" s="902"/>
      <c r="Q722" s="902"/>
      <c r="R722" s="902"/>
      <c r="S722" s="902"/>
      <c r="T722" s="902"/>
      <c r="U722" s="902"/>
      <c r="V722" s="902"/>
      <c r="W722" s="902"/>
      <c r="X722" s="902"/>
      <c r="Y722" s="902"/>
      <c r="Z722" s="902"/>
      <c r="AA722" s="902"/>
      <c r="AB722" s="902"/>
      <c r="AC722" s="902"/>
      <c r="AD722" s="902"/>
      <c r="AE722" s="902"/>
      <c r="AF722" s="90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41"/>
      <c r="B723" s="642"/>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41"/>
      <c r="B724" s="642"/>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3"/>
      <c r="B725" s="644"/>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8" t="s">
        <v>52</v>
      </c>
      <c r="D726" s="567"/>
      <c r="E726" s="567"/>
      <c r="F726" s="568"/>
      <c r="G726" s="786" t="s">
        <v>700</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0"/>
      <c r="B727" s="611"/>
      <c r="C727" s="686" t="s">
        <v>56</v>
      </c>
      <c r="D727" s="687"/>
      <c r="E727" s="687"/>
      <c r="F727" s="688"/>
      <c r="G727" s="784" t="s">
        <v>695</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30" customHeight="1" thickBot="1" x14ac:dyDescent="0.2">
      <c r="A729" s="754" t="s">
        <v>663</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47.25" customHeight="1" thickBot="1" x14ac:dyDescent="0.2">
      <c r="A731" s="605" t="s">
        <v>701</v>
      </c>
      <c r="B731" s="606"/>
      <c r="C731" s="606"/>
      <c r="D731" s="606"/>
      <c r="E731" s="607"/>
      <c r="F731" s="671" t="s">
        <v>702</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44.25" customHeight="1" thickBot="1" x14ac:dyDescent="0.2">
      <c r="A733" s="605" t="s">
        <v>300</v>
      </c>
      <c r="B733" s="606"/>
      <c r="C733" s="606"/>
      <c r="D733" s="606"/>
      <c r="E733" s="607"/>
      <c r="F733" s="755" t="s">
        <v>703</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30" customHeight="1" thickBot="1" x14ac:dyDescent="0.2">
      <c r="A735" s="597" t="s">
        <v>637</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2" t="s">
        <v>590</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408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664</v>
      </c>
      <c r="F747" s="98"/>
      <c r="G747" s="98"/>
      <c r="H747" s="85" t="str">
        <f>IF(E747="","","-")</f>
        <v>-</v>
      </c>
      <c r="I747" s="98"/>
      <c r="J747" s="98"/>
      <c r="K747" s="85" t="str">
        <f>IF(I747="","","-")</f>
        <v/>
      </c>
      <c r="L747" s="89">
        <v>413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row>
    <row r="759" spans="1:50" ht="5.2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304</v>
      </c>
      <c r="B787" s="750"/>
      <c r="C787" s="750"/>
      <c r="D787" s="750"/>
      <c r="E787" s="750"/>
      <c r="F787" s="751"/>
      <c r="G787" s="424" t="s">
        <v>667</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600" t="s">
        <v>324</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52"/>
      <c r="C788" s="752"/>
      <c r="D788" s="752"/>
      <c r="E788" s="752"/>
      <c r="F788" s="753"/>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2"/>
      <c r="B789" s="752"/>
      <c r="C789" s="752"/>
      <c r="D789" s="752"/>
      <c r="E789" s="752"/>
      <c r="F789" s="753"/>
      <c r="G789" s="434" t="s">
        <v>668</v>
      </c>
      <c r="H789" s="435"/>
      <c r="I789" s="435"/>
      <c r="J789" s="435"/>
      <c r="K789" s="436"/>
      <c r="L789" s="437" t="s">
        <v>696</v>
      </c>
      <c r="M789" s="438"/>
      <c r="N789" s="438"/>
      <c r="O789" s="438"/>
      <c r="P789" s="438"/>
      <c r="Q789" s="438"/>
      <c r="R789" s="438"/>
      <c r="S789" s="438"/>
      <c r="T789" s="438"/>
      <c r="U789" s="438"/>
      <c r="V789" s="438"/>
      <c r="W789" s="438"/>
      <c r="X789" s="439"/>
      <c r="Y789" s="440">
        <v>4.5999999999999996</v>
      </c>
      <c r="Z789" s="441"/>
      <c r="AA789" s="441"/>
      <c r="AB789" s="543"/>
      <c r="AC789" s="434" t="s">
        <v>324</v>
      </c>
      <c r="AD789" s="435"/>
      <c r="AE789" s="435"/>
      <c r="AF789" s="435"/>
      <c r="AG789" s="436"/>
      <c r="AH789" s="740" t="s">
        <v>324</v>
      </c>
      <c r="AI789" s="438"/>
      <c r="AJ789" s="438"/>
      <c r="AK789" s="438"/>
      <c r="AL789" s="438"/>
      <c r="AM789" s="438"/>
      <c r="AN789" s="438"/>
      <c r="AO789" s="438"/>
      <c r="AP789" s="438"/>
      <c r="AQ789" s="438"/>
      <c r="AR789" s="438"/>
      <c r="AS789" s="438"/>
      <c r="AT789" s="439"/>
      <c r="AU789" s="440" t="s">
        <v>324</v>
      </c>
      <c r="AV789" s="441"/>
      <c r="AW789" s="441"/>
      <c r="AX789" s="442"/>
    </row>
    <row r="790" spans="1:51" ht="24.75" customHeight="1" x14ac:dyDescent="0.15">
      <c r="A790" s="542"/>
      <c r="B790" s="752"/>
      <c r="C790" s="752"/>
      <c r="D790" s="752"/>
      <c r="E790" s="752"/>
      <c r="F790" s="753"/>
      <c r="G790" s="333" t="s">
        <v>669</v>
      </c>
      <c r="H790" s="334"/>
      <c r="I790" s="334"/>
      <c r="J790" s="334"/>
      <c r="K790" s="335"/>
      <c r="L790" s="383" t="s">
        <v>670</v>
      </c>
      <c r="M790" s="384"/>
      <c r="N790" s="384"/>
      <c r="O790" s="384"/>
      <c r="P790" s="384"/>
      <c r="Q790" s="384"/>
      <c r="R790" s="384"/>
      <c r="S790" s="384"/>
      <c r="T790" s="384"/>
      <c r="U790" s="384"/>
      <c r="V790" s="384"/>
      <c r="W790" s="384"/>
      <c r="X790" s="385"/>
      <c r="Y790" s="380">
        <v>7.3</v>
      </c>
      <c r="Z790" s="381"/>
      <c r="AA790" s="381"/>
      <c r="AB790" s="387"/>
      <c r="AC790" s="333" t="s">
        <v>324</v>
      </c>
      <c r="AD790" s="334"/>
      <c r="AE790" s="334"/>
      <c r="AF790" s="334"/>
      <c r="AG790" s="335"/>
      <c r="AH790" s="612" t="s">
        <v>324</v>
      </c>
      <c r="AI790" s="384"/>
      <c r="AJ790" s="384"/>
      <c r="AK790" s="384"/>
      <c r="AL790" s="384"/>
      <c r="AM790" s="384"/>
      <c r="AN790" s="384"/>
      <c r="AO790" s="384"/>
      <c r="AP790" s="384"/>
      <c r="AQ790" s="384"/>
      <c r="AR790" s="384"/>
      <c r="AS790" s="384"/>
      <c r="AT790" s="385"/>
      <c r="AU790" s="380" t="s">
        <v>324</v>
      </c>
      <c r="AV790" s="381"/>
      <c r="AW790" s="381"/>
      <c r="AX790" s="382"/>
    </row>
    <row r="791" spans="1:51" ht="24.75" customHeight="1" x14ac:dyDescent="0.15">
      <c r="A791" s="542"/>
      <c r="B791" s="752"/>
      <c r="C791" s="752"/>
      <c r="D791" s="752"/>
      <c r="E791" s="752"/>
      <c r="F791" s="753"/>
      <c r="G791" s="333" t="s">
        <v>671</v>
      </c>
      <c r="H791" s="334"/>
      <c r="I791" s="334"/>
      <c r="J791" s="334"/>
      <c r="K791" s="335"/>
      <c r="L791" s="383" t="s">
        <v>671</v>
      </c>
      <c r="M791" s="384"/>
      <c r="N791" s="384"/>
      <c r="O791" s="384"/>
      <c r="P791" s="384"/>
      <c r="Q791" s="384"/>
      <c r="R791" s="384"/>
      <c r="S791" s="384"/>
      <c r="T791" s="384"/>
      <c r="U791" s="384"/>
      <c r="V791" s="384"/>
      <c r="W791" s="384"/>
      <c r="X791" s="385"/>
      <c r="Y791" s="380">
        <v>1.1000000000000001</v>
      </c>
      <c r="Z791" s="381"/>
      <c r="AA791" s="381"/>
      <c r="AB791" s="387"/>
      <c r="AC791" s="333" t="s">
        <v>324</v>
      </c>
      <c r="AD791" s="334"/>
      <c r="AE791" s="334"/>
      <c r="AF791" s="334"/>
      <c r="AG791" s="335"/>
      <c r="AH791" s="612" t="s">
        <v>324</v>
      </c>
      <c r="AI791" s="384"/>
      <c r="AJ791" s="384"/>
      <c r="AK791" s="384"/>
      <c r="AL791" s="384"/>
      <c r="AM791" s="384"/>
      <c r="AN791" s="384"/>
      <c r="AO791" s="384"/>
      <c r="AP791" s="384"/>
      <c r="AQ791" s="384"/>
      <c r="AR791" s="384"/>
      <c r="AS791" s="384"/>
      <c r="AT791" s="385"/>
      <c r="AU791" s="380" t="s">
        <v>324</v>
      </c>
      <c r="AV791" s="381"/>
      <c r="AW791" s="381"/>
      <c r="AX791" s="382"/>
    </row>
    <row r="792" spans="1:51" ht="24.75" hidden="1" customHeight="1" x14ac:dyDescent="0.15">
      <c r="A792" s="542"/>
      <c r="B792" s="752"/>
      <c r="C792" s="752"/>
      <c r="D792" s="752"/>
      <c r="E792" s="752"/>
      <c r="F792" s="753"/>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52"/>
      <c r="C793" s="752"/>
      <c r="D793" s="752"/>
      <c r="E793" s="752"/>
      <c r="F793" s="753"/>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52"/>
      <c r="C794" s="752"/>
      <c r="D794" s="752"/>
      <c r="E794" s="752"/>
      <c r="F794" s="753"/>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52"/>
      <c r="C795" s="752"/>
      <c r="D795" s="752"/>
      <c r="E795" s="752"/>
      <c r="F795" s="753"/>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52"/>
      <c r="C796" s="752"/>
      <c r="D796" s="752"/>
      <c r="E796" s="752"/>
      <c r="F796" s="753"/>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52"/>
      <c r="C797" s="752"/>
      <c r="D797" s="752"/>
      <c r="E797" s="752"/>
      <c r="F797" s="75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52"/>
      <c r="C798" s="752"/>
      <c r="D798" s="752"/>
      <c r="E798" s="752"/>
      <c r="F798" s="75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2"/>
      <c r="B799" s="752"/>
      <c r="C799" s="752"/>
      <c r="D799" s="752"/>
      <c r="E799" s="752"/>
      <c r="F799" s="753"/>
      <c r="G799" s="391" t="s">
        <v>20</v>
      </c>
      <c r="H799" s="392"/>
      <c r="I799" s="392"/>
      <c r="J799" s="392"/>
      <c r="K799" s="392"/>
      <c r="L799" s="393"/>
      <c r="M799" s="394"/>
      <c r="N799" s="394"/>
      <c r="O799" s="394"/>
      <c r="P799" s="394"/>
      <c r="Q799" s="394"/>
      <c r="R799" s="394"/>
      <c r="S799" s="394"/>
      <c r="T799" s="394"/>
      <c r="U799" s="394"/>
      <c r="V799" s="394"/>
      <c r="W799" s="394"/>
      <c r="X799" s="395"/>
      <c r="Y799" s="396">
        <f>SUM(Y789:AB798)</f>
        <v>12.999999999999998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2"/>
      <c r="B800" s="752"/>
      <c r="C800" s="752"/>
      <c r="D800" s="752"/>
      <c r="E800" s="752"/>
      <c r="F800" s="753"/>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2"/>
      <c r="B801" s="752"/>
      <c r="C801" s="752"/>
      <c r="D801" s="752"/>
      <c r="E801" s="752"/>
      <c r="F801" s="753"/>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2"/>
      <c r="B802" s="752"/>
      <c r="C802" s="752"/>
      <c r="D802" s="752"/>
      <c r="E802" s="752"/>
      <c r="F802" s="753"/>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3"/>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2"/>
      <c r="B803" s="752"/>
      <c r="C803" s="752"/>
      <c r="D803" s="752"/>
      <c r="E803" s="752"/>
      <c r="F803" s="753"/>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2"/>
      <c r="B804" s="752"/>
      <c r="C804" s="752"/>
      <c r="D804" s="752"/>
      <c r="E804" s="752"/>
      <c r="F804" s="753"/>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2"/>
      <c r="B805" s="752"/>
      <c r="C805" s="752"/>
      <c r="D805" s="752"/>
      <c r="E805" s="752"/>
      <c r="F805" s="753"/>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2"/>
      <c r="B806" s="752"/>
      <c r="C806" s="752"/>
      <c r="D806" s="752"/>
      <c r="E806" s="752"/>
      <c r="F806" s="75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2"/>
      <c r="B807" s="752"/>
      <c r="C807" s="752"/>
      <c r="D807" s="752"/>
      <c r="E807" s="752"/>
      <c r="F807" s="75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2"/>
      <c r="B808" s="752"/>
      <c r="C808" s="752"/>
      <c r="D808" s="752"/>
      <c r="E808" s="752"/>
      <c r="F808" s="75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2"/>
      <c r="B809" s="752"/>
      <c r="C809" s="752"/>
      <c r="D809" s="752"/>
      <c r="E809" s="752"/>
      <c r="F809" s="75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2"/>
      <c r="B810" s="752"/>
      <c r="C810" s="752"/>
      <c r="D810" s="752"/>
      <c r="E810" s="752"/>
      <c r="F810" s="75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2"/>
      <c r="B811" s="752"/>
      <c r="C811" s="752"/>
      <c r="D811" s="752"/>
      <c r="E811" s="752"/>
      <c r="F811" s="75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2"/>
      <c r="B812" s="752"/>
      <c r="C812" s="752"/>
      <c r="D812" s="752"/>
      <c r="E812" s="752"/>
      <c r="F812" s="753"/>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2"/>
      <c r="B813" s="752"/>
      <c r="C813" s="752"/>
      <c r="D813" s="752"/>
      <c r="E813" s="752"/>
      <c r="F813" s="753"/>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52"/>
      <c r="C814" s="752"/>
      <c r="D814" s="752"/>
      <c r="E814" s="752"/>
      <c r="F814" s="753"/>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52"/>
      <c r="C815" s="752"/>
      <c r="D815" s="752"/>
      <c r="E815" s="752"/>
      <c r="F815" s="753"/>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52"/>
      <c r="C816" s="752"/>
      <c r="D816" s="752"/>
      <c r="E816" s="752"/>
      <c r="F816" s="753"/>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52"/>
      <c r="C817" s="752"/>
      <c r="D817" s="752"/>
      <c r="E817" s="752"/>
      <c r="F817" s="753"/>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52"/>
      <c r="C818" s="752"/>
      <c r="D818" s="752"/>
      <c r="E818" s="752"/>
      <c r="F818" s="753"/>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52"/>
      <c r="C819" s="752"/>
      <c r="D819" s="752"/>
      <c r="E819" s="752"/>
      <c r="F819" s="75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52"/>
      <c r="C820" s="752"/>
      <c r="D820" s="752"/>
      <c r="E820" s="752"/>
      <c r="F820" s="75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52"/>
      <c r="C821" s="752"/>
      <c r="D821" s="752"/>
      <c r="E821" s="752"/>
      <c r="F821" s="75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52"/>
      <c r="C822" s="752"/>
      <c r="D822" s="752"/>
      <c r="E822" s="752"/>
      <c r="F822" s="75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52"/>
      <c r="C823" s="752"/>
      <c r="D823" s="752"/>
      <c r="E823" s="752"/>
      <c r="F823" s="75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52"/>
      <c r="C824" s="752"/>
      <c r="D824" s="752"/>
      <c r="E824" s="752"/>
      <c r="F824" s="75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42"/>
      <c r="B825" s="752"/>
      <c r="C825" s="752"/>
      <c r="D825" s="752"/>
      <c r="E825" s="752"/>
      <c r="F825" s="753"/>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2"/>
      <c r="B826" s="752"/>
      <c r="C826" s="752"/>
      <c r="D826" s="752"/>
      <c r="E826" s="752"/>
      <c r="F826" s="753"/>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52"/>
      <c r="C827" s="752"/>
      <c r="D827" s="752"/>
      <c r="E827" s="752"/>
      <c r="F827" s="753"/>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52"/>
      <c r="C828" s="752"/>
      <c r="D828" s="752"/>
      <c r="E828" s="752"/>
      <c r="F828" s="753"/>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52"/>
      <c r="C829" s="752"/>
      <c r="D829" s="752"/>
      <c r="E829" s="752"/>
      <c r="F829" s="753"/>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52"/>
      <c r="C830" s="752"/>
      <c r="D830" s="752"/>
      <c r="E830" s="752"/>
      <c r="F830" s="753"/>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52"/>
      <c r="C831" s="752"/>
      <c r="D831" s="752"/>
      <c r="E831" s="752"/>
      <c r="F831" s="753"/>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52"/>
      <c r="C832" s="752"/>
      <c r="D832" s="752"/>
      <c r="E832" s="752"/>
      <c r="F832" s="75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52"/>
      <c r="C833" s="752"/>
      <c r="D833" s="752"/>
      <c r="E833" s="752"/>
      <c r="F833" s="75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52"/>
      <c r="C834" s="752"/>
      <c r="D834" s="752"/>
      <c r="E834" s="752"/>
      <c r="F834" s="75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52"/>
      <c r="C835" s="752"/>
      <c r="D835" s="752"/>
      <c r="E835" s="752"/>
      <c r="F835" s="75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52"/>
      <c r="C836" s="752"/>
      <c r="D836" s="752"/>
      <c r="E836" s="752"/>
      <c r="F836" s="75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52"/>
      <c r="C837" s="752"/>
      <c r="D837" s="752"/>
      <c r="E837" s="752"/>
      <c r="F837" s="75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52"/>
      <c r="C838" s="752"/>
      <c r="D838" s="752"/>
      <c r="E838" s="752"/>
      <c r="F838" s="753"/>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2" t="s">
        <v>265</v>
      </c>
      <c r="AM839" s="943"/>
      <c r="AN839" s="94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90.75" customHeight="1" x14ac:dyDescent="0.15">
      <c r="A845" s="386">
        <v>1</v>
      </c>
      <c r="B845" s="386">
        <v>1</v>
      </c>
      <c r="C845" s="405" t="s">
        <v>672</v>
      </c>
      <c r="D845" s="400"/>
      <c r="E845" s="400"/>
      <c r="F845" s="400"/>
      <c r="G845" s="400"/>
      <c r="H845" s="400"/>
      <c r="I845" s="400"/>
      <c r="J845" s="401">
        <v>9030001040463</v>
      </c>
      <c r="K845" s="402"/>
      <c r="L845" s="402"/>
      <c r="M845" s="402"/>
      <c r="N845" s="402"/>
      <c r="O845" s="402"/>
      <c r="P845" s="411" t="s">
        <v>673</v>
      </c>
      <c r="Q845" s="412"/>
      <c r="R845" s="412"/>
      <c r="S845" s="412"/>
      <c r="T845" s="412"/>
      <c r="U845" s="412"/>
      <c r="V845" s="412"/>
      <c r="W845" s="412"/>
      <c r="X845" s="412"/>
      <c r="Y845" s="303">
        <v>13</v>
      </c>
      <c r="Z845" s="304"/>
      <c r="AA845" s="304"/>
      <c r="AB845" s="305"/>
      <c r="AC845" s="416" t="s">
        <v>290</v>
      </c>
      <c r="AD845" s="417"/>
      <c r="AE845" s="417"/>
      <c r="AF845" s="417"/>
      <c r="AG845" s="417"/>
      <c r="AH845" s="403">
        <v>1</v>
      </c>
      <c r="AI845" s="404"/>
      <c r="AJ845" s="404"/>
      <c r="AK845" s="404"/>
      <c r="AL845" s="311">
        <v>66</v>
      </c>
      <c r="AM845" s="312"/>
      <c r="AN845" s="312"/>
      <c r="AO845" s="313"/>
      <c r="AP845" s="306" t="s">
        <v>674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08" t="s">
        <v>251</v>
      </c>
      <c r="AQ1109" s="408"/>
      <c r="AR1109" s="408"/>
      <c r="AS1109" s="408"/>
      <c r="AT1109" s="408"/>
      <c r="AU1109" s="408"/>
      <c r="AV1109" s="408"/>
      <c r="AW1109" s="408"/>
      <c r="AX1109" s="408"/>
    </row>
    <row r="1110" spans="1:51" ht="30" customHeight="1" x14ac:dyDescent="0.15">
      <c r="A1110" s="386">
        <v>1</v>
      </c>
      <c r="B1110" s="386">
        <v>1</v>
      </c>
      <c r="C1110" s="880"/>
      <c r="D1110" s="880"/>
      <c r="E1110" s="879" t="s">
        <v>637</v>
      </c>
      <c r="F1110" s="879"/>
      <c r="G1110" s="879"/>
      <c r="H1110" s="879"/>
      <c r="I1110" s="879"/>
      <c r="J1110" s="401" t="s">
        <v>637</v>
      </c>
      <c r="K1110" s="402"/>
      <c r="L1110" s="402"/>
      <c r="M1110" s="402"/>
      <c r="N1110" s="402"/>
      <c r="O1110" s="402"/>
      <c r="P1110" s="302" t="s">
        <v>637</v>
      </c>
      <c r="Q1110" s="302"/>
      <c r="R1110" s="302"/>
      <c r="S1110" s="302"/>
      <c r="T1110" s="302"/>
      <c r="U1110" s="302"/>
      <c r="V1110" s="302"/>
      <c r="W1110" s="302"/>
      <c r="X1110" s="302"/>
      <c r="Y1110" s="303" t="s">
        <v>637</v>
      </c>
      <c r="Z1110" s="304"/>
      <c r="AA1110" s="304"/>
      <c r="AB1110" s="305"/>
      <c r="AC1110" s="307" t="s">
        <v>637</v>
      </c>
      <c r="AD1110" s="308"/>
      <c r="AE1110" s="308"/>
      <c r="AF1110" s="308"/>
      <c r="AG1110" s="308"/>
      <c r="AH1110" s="309" t="s">
        <v>637</v>
      </c>
      <c r="AI1110" s="310"/>
      <c r="AJ1110" s="310"/>
      <c r="AK1110" s="310"/>
      <c r="AL1110" s="311" t="s">
        <v>637</v>
      </c>
      <c r="AM1110" s="312"/>
      <c r="AN1110" s="312"/>
      <c r="AO1110" s="313"/>
      <c r="AP1110" s="306" t="s">
        <v>637</v>
      </c>
      <c r="AQ1110" s="306"/>
      <c r="AR1110" s="306"/>
      <c r="AS1110" s="306"/>
      <c r="AT1110" s="306"/>
      <c r="AU1110" s="306"/>
      <c r="AV1110" s="306"/>
      <c r="AW1110" s="306"/>
      <c r="AX1110" s="306"/>
    </row>
    <row r="1111" spans="1:51" ht="30" hidden="1" customHeight="1" x14ac:dyDescent="0.15">
      <c r="A1111" s="386">
        <v>2</v>
      </c>
      <c r="B1111" s="386">
        <v>1</v>
      </c>
      <c r="C1111" s="880"/>
      <c r="D1111" s="880"/>
      <c r="E1111" s="879"/>
      <c r="F1111" s="879"/>
      <c r="G1111" s="879"/>
      <c r="H1111" s="879"/>
      <c r="I1111" s="879"/>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0"/>
      <c r="D1112" s="880"/>
      <c r="E1112" s="879"/>
      <c r="F1112" s="879"/>
      <c r="G1112" s="879"/>
      <c r="H1112" s="879"/>
      <c r="I1112" s="879"/>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0"/>
      <c r="D1113" s="880"/>
      <c r="E1113" s="879"/>
      <c r="F1113" s="879"/>
      <c r="G1113" s="879"/>
      <c r="H1113" s="879"/>
      <c r="I1113" s="879"/>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0"/>
      <c r="D1114" s="880"/>
      <c r="E1114" s="879"/>
      <c r="F1114" s="879"/>
      <c r="G1114" s="879"/>
      <c r="H1114" s="879"/>
      <c r="I1114" s="879"/>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0"/>
      <c r="D1115" s="880"/>
      <c r="E1115" s="879"/>
      <c r="F1115" s="879"/>
      <c r="G1115" s="879"/>
      <c r="H1115" s="879"/>
      <c r="I1115" s="879"/>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0"/>
      <c r="D1116" s="880"/>
      <c r="E1116" s="879"/>
      <c r="F1116" s="879"/>
      <c r="G1116" s="879"/>
      <c r="H1116" s="879"/>
      <c r="I1116" s="879"/>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0"/>
      <c r="D1117" s="880"/>
      <c r="E1117" s="879"/>
      <c r="F1117" s="879"/>
      <c r="G1117" s="879"/>
      <c r="H1117" s="879"/>
      <c r="I1117" s="879"/>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0"/>
      <c r="D1118" s="880"/>
      <c r="E1118" s="879"/>
      <c r="F1118" s="879"/>
      <c r="G1118" s="879"/>
      <c r="H1118" s="879"/>
      <c r="I1118" s="879"/>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0"/>
      <c r="D1119" s="880"/>
      <c r="E1119" s="879"/>
      <c r="F1119" s="879"/>
      <c r="G1119" s="879"/>
      <c r="H1119" s="879"/>
      <c r="I1119" s="879"/>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0"/>
      <c r="D1120" s="880"/>
      <c r="E1120" s="879"/>
      <c r="F1120" s="879"/>
      <c r="G1120" s="879"/>
      <c r="H1120" s="879"/>
      <c r="I1120" s="879"/>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0"/>
      <c r="D1121" s="880"/>
      <c r="E1121" s="879"/>
      <c r="F1121" s="879"/>
      <c r="G1121" s="879"/>
      <c r="H1121" s="879"/>
      <c r="I1121" s="879"/>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0"/>
      <c r="D1122" s="880"/>
      <c r="E1122" s="879"/>
      <c r="F1122" s="879"/>
      <c r="G1122" s="879"/>
      <c r="H1122" s="879"/>
      <c r="I1122" s="879"/>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0"/>
      <c r="D1123" s="880"/>
      <c r="E1123" s="879"/>
      <c r="F1123" s="879"/>
      <c r="G1123" s="879"/>
      <c r="H1123" s="879"/>
      <c r="I1123" s="879"/>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0"/>
      <c r="D1124" s="880"/>
      <c r="E1124" s="879"/>
      <c r="F1124" s="879"/>
      <c r="G1124" s="879"/>
      <c r="H1124" s="879"/>
      <c r="I1124" s="879"/>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0"/>
      <c r="D1125" s="880"/>
      <c r="E1125" s="879"/>
      <c r="F1125" s="879"/>
      <c r="G1125" s="879"/>
      <c r="H1125" s="879"/>
      <c r="I1125" s="879"/>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0"/>
      <c r="D1126" s="880"/>
      <c r="E1126" s="879"/>
      <c r="F1126" s="879"/>
      <c r="G1126" s="879"/>
      <c r="H1126" s="879"/>
      <c r="I1126" s="879"/>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0"/>
      <c r="D1127" s="880"/>
      <c r="E1127" s="247"/>
      <c r="F1127" s="879"/>
      <c r="G1127" s="879"/>
      <c r="H1127" s="879"/>
      <c r="I1127" s="879"/>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0"/>
      <c r="D1128" s="880"/>
      <c r="E1128" s="879"/>
      <c r="F1128" s="879"/>
      <c r="G1128" s="879"/>
      <c r="H1128" s="879"/>
      <c r="I1128" s="879"/>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0"/>
      <c r="D1129" s="880"/>
      <c r="E1129" s="879"/>
      <c r="F1129" s="879"/>
      <c r="G1129" s="879"/>
      <c r="H1129" s="879"/>
      <c r="I1129" s="879"/>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0"/>
      <c r="D1130" s="880"/>
      <c r="E1130" s="879"/>
      <c r="F1130" s="879"/>
      <c r="G1130" s="879"/>
      <c r="H1130" s="879"/>
      <c r="I1130" s="879"/>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0"/>
      <c r="D1131" s="880"/>
      <c r="E1131" s="879"/>
      <c r="F1131" s="879"/>
      <c r="G1131" s="879"/>
      <c r="H1131" s="879"/>
      <c r="I1131" s="879"/>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0"/>
      <c r="D1132" s="880"/>
      <c r="E1132" s="879"/>
      <c r="F1132" s="879"/>
      <c r="G1132" s="879"/>
      <c r="H1132" s="879"/>
      <c r="I1132" s="879"/>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0"/>
      <c r="D1133" s="880"/>
      <c r="E1133" s="879"/>
      <c r="F1133" s="879"/>
      <c r="G1133" s="879"/>
      <c r="H1133" s="879"/>
      <c r="I1133" s="879"/>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0"/>
      <c r="D1134" s="880"/>
      <c r="E1134" s="879"/>
      <c r="F1134" s="879"/>
      <c r="G1134" s="879"/>
      <c r="H1134" s="879"/>
      <c r="I1134" s="879"/>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0"/>
      <c r="D1135" s="880"/>
      <c r="E1135" s="879"/>
      <c r="F1135" s="879"/>
      <c r="G1135" s="879"/>
      <c r="H1135" s="879"/>
      <c r="I1135" s="879"/>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0"/>
      <c r="D1136" s="880"/>
      <c r="E1136" s="879"/>
      <c r="F1136" s="879"/>
      <c r="G1136" s="879"/>
      <c r="H1136" s="879"/>
      <c r="I1136" s="879"/>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0"/>
      <c r="D1137" s="880"/>
      <c r="E1137" s="879"/>
      <c r="F1137" s="879"/>
      <c r="G1137" s="879"/>
      <c r="H1137" s="879"/>
      <c r="I1137" s="879"/>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0"/>
      <c r="D1138" s="880"/>
      <c r="E1138" s="879"/>
      <c r="F1138" s="879"/>
      <c r="G1138" s="879"/>
      <c r="H1138" s="879"/>
      <c r="I1138" s="879"/>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0"/>
      <c r="D1139" s="880"/>
      <c r="E1139" s="879"/>
      <c r="F1139" s="879"/>
      <c r="G1139" s="879"/>
      <c r="H1139" s="879"/>
      <c r="I1139" s="879"/>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9" priority="14017">
      <formula>IF(RIGHT(TEXT(P14,"0.#"),1)=".",FALSE,TRUE)</formula>
    </cfRule>
    <cfRule type="expression" dxfId="2108" priority="14018">
      <formula>IF(RIGHT(TEXT(P14,"0.#"),1)=".",TRUE,FALSE)</formula>
    </cfRule>
  </conditionalFormatting>
  <conditionalFormatting sqref="AE32">
    <cfRule type="expression" dxfId="2107" priority="14007">
      <formula>IF(RIGHT(TEXT(AE32,"0.#"),1)=".",FALSE,TRUE)</formula>
    </cfRule>
    <cfRule type="expression" dxfId="2106" priority="14008">
      <formula>IF(RIGHT(TEXT(AE32,"0.#"),1)=".",TRUE,FALSE)</formula>
    </cfRule>
  </conditionalFormatting>
  <conditionalFormatting sqref="P18:AX18">
    <cfRule type="expression" dxfId="2105" priority="13893">
      <formula>IF(RIGHT(TEXT(P18,"0.#"),1)=".",FALSE,TRUE)</formula>
    </cfRule>
    <cfRule type="expression" dxfId="2104" priority="13894">
      <formula>IF(RIGHT(TEXT(P18,"0.#"),1)=".",TRUE,FALSE)</formula>
    </cfRule>
  </conditionalFormatting>
  <conditionalFormatting sqref="Y799">
    <cfRule type="expression" dxfId="2103" priority="13885">
      <formula>IF(RIGHT(TEXT(Y799,"0.#"),1)=".",FALSE,TRUE)</formula>
    </cfRule>
    <cfRule type="expression" dxfId="2102" priority="13886">
      <formula>IF(RIGHT(TEXT(Y799,"0.#"),1)=".",TRUE,FALSE)</formula>
    </cfRule>
  </conditionalFormatting>
  <conditionalFormatting sqref="Y830:Y837 Y828 Y817:Y824 Y815 Y804:Y811 Y802">
    <cfRule type="expression" dxfId="2101" priority="13667">
      <formula>IF(RIGHT(TEXT(Y802,"0.#"),1)=".",FALSE,TRUE)</formula>
    </cfRule>
    <cfRule type="expression" dxfId="2100" priority="13668">
      <formula>IF(RIGHT(TEXT(Y802,"0.#"),1)=".",TRUE,FALSE)</formula>
    </cfRule>
  </conditionalFormatting>
  <conditionalFormatting sqref="P16:AQ17 P15:AX15 P13:AX13">
    <cfRule type="expression" dxfId="2099" priority="13715">
      <formula>IF(RIGHT(TEXT(P13,"0.#"),1)=".",FALSE,TRUE)</formula>
    </cfRule>
    <cfRule type="expression" dxfId="2098" priority="13716">
      <formula>IF(RIGHT(TEXT(P13,"0.#"),1)=".",TRUE,FALSE)</formula>
    </cfRule>
  </conditionalFormatting>
  <conditionalFormatting sqref="P19:AJ19">
    <cfRule type="expression" dxfId="2097" priority="13713">
      <formula>IF(RIGHT(TEXT(P19,"0.#"),1)=".",FALSE,TRUE)</formula>
    </cfRule>
    <cfRule type="expression" dxfId="2096" priority="13714">
      <formula>IF(RIGHT(TEXT(P19,"0.#"),1)=".",TRUE,FALSE)</formula>
    </cfRule>
  </conditionalFormatting>
  <conditionalFormatting sqref="AE101 AQ101">
    <cfRule type="expression" dxfId="2095" priority="13705">
      <formula>IF(RIGHT(TEXT(AE101,"0.#"),1)=".",FALSE,TRUE)</formula>
    </cfRule>
    <cfRule type="expression" dxfId="2094" priority="13706">
      <formula>IF(RIGHT(TEXT(AE101,"0.#"),1)=".",TRUE,FALSE)</formula>
    </cfRule>
  </conditionalFormatting>
  <conditionalFormatting sqref="Y792:Y798">
    <cfRule type="expression" dxfId="2093" priority="13691">
      <formula>IF(RIGHT(TEXT(Y792,"0.#"),1)=".",FALSE,TRUE)</formula>
    </cfRule>
    <cfRule type="expression" dxfId="2092" priority="13692">
      <formula>IF(RIGHT(TEXT(Y792,"0.#"),1)=".",TRUE,FALSE)</formula>
    </cfRule>
  </conditionalFormatting>
  <conditionalFormatting sqref="AU790">
    <cfRule type="expression" dxfId="2091" priority="13689">
      <formula>IF(RIGHT(TEXT(AU790,"0.#"),1)=".",FALSE,TRUE)</formula>
    </cfRule>
    <cfRule type="expression" dxfId="2090" priority="13690">
      <formula>IF(RIGHT(TEXT(AU790,"0.#"),1)=".",TRUE,FALSE)</formula>
    </cfRule>
  </conditionalFormatting>
  <conditionalFormatting sqref="AU799">
    <cfRule type="expression" dxfId="2089" priority="13687">
      <formula>IF(RIGHT(TEXT(AU799,"0.#"),1)=".",FALSE,TRUE)</formula>
    </cfRule>
    <cfRule type="expression" dxfId="2088" priority="13688">
      <formula>IF(RIGHT(TEXT(AU799,"0.#"),1)=".",TRUE,FALSE)</formula>
    </cfRule>
  </conditionalFormatting>
  <conditionalFormatting sqref="AU791:AU798 AU789">
    <cfRule type="expression" dxfId="2087" priority="13685">
      <formula>IF(RIGHT(TEXT(AU789,"0.#"),1)=".",FALSE,TRUE)</formula>
    </cfRule>
    <cfRule type="expression" dxfId="2086" priority="13686">
      <formula>IF(RIGHT(TEXT(AU789,"0.#"),1)=".",TRUE,FALSE)</formula>
    </cfRule>
  </conditionalFormatting>
  <conditionalFormatting sqref="Y829 Y816 Y803">
    <cfRule type="expression" dxfId="2085" priority="13671">
      <formula>IF(RIGHT(TEXT(Y803,"0.#"),1)=".",FALSE,TRUE)</formula>
    </cfRule>
    <cfRule type="expression" dxfId="2084" priority="13672">
      <formula>IF(RIGHT(TEXT(Y803,"0.#"),1)=".",TRUE,FALSE)</formula>
    </cfRule>
  </conditionalFormatting>
  <conditionalFormatting sqref="Y838 Y825 Y812">
    <cfRule type="expression" dxfId="2083" priority="13669">
      <formula>IF(RIGHT(TEXT(Y812,"0.#"),1)=".",FALSE,TRUE)</formula>
    </cfRule>
    <cfRule type="expression" dxfId="2082" priority="13670">
      <formula>IF(RIGHT(TEXT(Y812,"0.#"),1)=".",TRUE,FALSE)</formula>
    </cfRule>
  </conditionalFormatting>
  <conditionalFormatting sqref="AU829 AU816 AU803">
    <cfRule type="expression" dxfId="2081" priority="13665">
      <formula>IF(RIGHT(TEXT(AU803,"0.#"),1)=".",FALSE,TRUE)</formula>
    </cfRule>
    <cfRule type="expression" dxfId="2080" priority="13666">
      <formula>IF(RIGHT(TEXT(AU803,"0.#"),1)=".",TRUE,FALSE)</formula>
    </cfRule>
  </conditionalFormatting>
  <conditionalFormatting sqref="AU838 AU825 AU812">
    <cfRule type="expression" dxfId="2079" priority="13663">
      <formula>IF(RIGHT(TEXT(AU812,"0.#"),1)=".",FALSE,TRUE)</formula>
    </cfRule>
    <cfRule type="expression" dxfId="2078" priority="13664">
      <formula>IF(RIGHT(TEXT(AU812,"0.#"),1)=".",TRUE,FALSE)</formula>
    </cfRule>
  </conditionalFormatting>
  <conditionalFormatting sqref="AU830:AU837 AU828 AU817:AU824 AU815 AU804:AU811 AU802">
    <cfRule type="expression" dxfId="2077" priority="13661">
      <formula>IF(RIGHT(TEXT(AU802,"0.#"),1)=".",FALSE,TRUE)</formula>
    </cfRule>
    <cfRule type="expression" dxfId="2076" priority="13662">
      <formula>IF(RIGHT(TEXT(AU802,"0.#"),1)=".",TRUE,FALSE)</formula>
    </cfRule>
  </conditionalFormatting>
  <conditionalFormatting sqref="AM87">
    <cfRule type="expression" dxfId="2075" priority="13315">
      <formula>IF(RIGHT(TEXT(AM87,"0.#"),1)=".",FALSE,TRUE)</formula>
    </cfRule>
    <cfRule type="expression" dxfId="2074" priority="13316">
      <formula>IF(RIGHT(TEXT(AM87,"0.#"),1)=".",TRUE,FALSE)</formula>
    </cfRule>
  </conditionalFormatting>
  <conditionalFormatting sqref="AE55">
    <cfRule type="expression" dxfId="2073" priority="13383">
      <formula>IF(RIGHT(TEXT(AE55,"0.#"),1)=".",FALSE,TRUE)</formula>
    </cfRule>
    <cfRule type="expression" dxfId="2072" priority="13384">
      <formula>IF(RIGHT(TEXT(AE55,"0.#"),1)=".",TRUE,FALSE)</formula>
    </cfRule>
  </conditionalFormatting>
  <conditionalFormatting sqref="AI55">
    <cfRule type="expression" dxfId="2071" priority="13381">
      <formula>IF(RIGHT(TEXT(AI55,"0.#"),1)=".",FALSE,TRUE)</formula>
    </cfRule>
    <cfRule type="expression" dxfId="2070" priority="13382">
      <formula>IF(RIGHT(TEXT(AI55,"0.#"),1)=".",TRUE,FALSE)</formula>
    </cfRule>
  </conditionalFormatting>
  <conditionalFormatting sqref="AM34">
    <cfRule type="expression" dxfId="2069" priority="13461">
      <formula>IF(RIGHT(TEXT(AM34,"0.#"),1)=".",FALSE,TRUE)</formula>
    </cfRule>
    <cfRule type="expression" dxfId="2068" priority="13462">
      <formula>IF(RIGHT(TEXT(AM34,"0.#"),1)=".",TRUE,FALSE)</formula>
    </cfRule>
  </conditionalFormatting>
  <conditionalFormatting sqref="AE33">
    <cfRule type="expression" dxfId="2067" priority="13475">
      <formula>IF(RIGHT(TEXT(AE33,"0.#"),1)=".",FALSE,TRUE)</formula>
    </cfRule>
    <cfRule type="expression" dxfId="2066" priority="13476">
      <formula>IF(RIGHT(TEXT(AE33,"0.#"),1)=".",TRUE,FALSE)</formula>
    </cfRule>
  </conditionalFormatting>
  <conditionalFormatting sqref="AE34">
    <cfRule type="expression" dxfId="2065" priority="13473">
      <formula>IF(RIGHT(TEXT(AE34,"0.#"),1)=".",FALSE,TRUE)</formula>
    </cfRule>
    <cfRule type="expression" dxfId="2064" priority="13474">
      <formula>IF(RIGHT(TEXT(AE34,"0.#"),1)=".",TRUE,FALSE)</formula>
    </cfRule>
  </conditionalFormatting>
  <conditionalFormatting sqref="AI34">
    <cfRule type="expression" dxfId="2063" priority="13471">
      <formula>IF(RIGHT(TEXT(AI34,"0.#"),1)=".",FALSE,TRUE)</formula>
    </cfRule>
    <cfRule type="expression" dxfId="2062" priority="13472">
      <formula>IF(RIGHT(TEXT(AI34,"0.#"),1)=".",TRUE,FALSE)</formula>
    </cfRule>
  </conditionalFormatting>
  <conditionalFormatting sqref="AI33">
    <cfRule type="expression" dxfId="2061" priority="13469">
      <formula>IF(RIGHT(TEXT(AI33,"0.#"),1)=".",FALSE,TRUE)</formula>
    </cfRule>
    <cfRule type="expression" dxfId="2060" priority="13470">
      <formula>IF(RIGHT(TEXT(AI33,"0.#"),1)=".",TRUE,FALSE)</formula>
    </cfRule>
  </conditionalFormatting>
  <conditionalFormatting sqref="AI32">
    <cfRule type="expression" dxfId="2059" priority="13467">
      <formula>IF(RIGHT(TEXT(AI32,"0.#"),1)=".",FALSE,TRUE)</formula>
    </cfRule>
    <cfRule type="expression" dxfId="2058" priority="13468">
      <formula>IF(RIGHT(TEXT(AI32,"0.#"),1)=".",TRUE,FALSE)</formula>
    </cfRule>
  </conditionalFormatting>
  <conditionalFormatting sqref="AM32">
    <cfRule type="expression" dxfId="2057" priority="13465">
      <formula>IF(RIGHT(TEXT(AM32,"0.#"),1)=".",FALSE,TRUE)</formula>
    </cfRule>
    <cfRule type="expression" dxfId="2056" priority="13466">
      <formula>IF(RIGHT(TEXT(AM32,"0.#"),1)=".",TRUE,FALSE)</formula>
    </cfRule>
  </conditionalFormatting>
  <conditionalFormatting sqref="AM33">
    <cfRule type="expression" dxfId="2055" priority="13463">
      <formula>IF(RIGHT(TEXT(AM33,"0.#"),1)=".",FALSE,TRUE)</formula>
    </cfRule>
    <cfRule type="expression" dxfId="2054" priority="13464">
      <formula>IF(RIGHT(TEXT(AM33,"0.#"),1)=".",TRUE,FALSE)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0:AO1139">
    <cfRule type="expression" dxfId="1707" priority="2873">
      <formula>IF(AND(AL1110&gt;=0, RIGHT(TEXT(AL1110,"0.#"),1)&lt;&gt;"."),TRUE,FALSE)</formula>
    </cfRule>
    <cfRule type="expression" dxfId="1706" priority="2874">
      <formula>IF(AND(AL1110&gt;=0, RIGHT(TEXT(AL1110,"0.#"),1)="."),TRUE,FALSE)</formula>
    </cfRule>
    <cfRule type="expression" dxfId="1705" priority="2875">
      <formula>IF(AND(AL1110&lt;0, RIGHT(TEXT(AL1110,"0.#"),1)&lt;&gt;"."),TRUE,FALSE)</formula>
    </cfRule>
    <cfRule type="expression" dxfId="1704" priority="2876">
      <formula>IF(AND(AL1110&lt;0, RIGHT(TEXT(AL1110,"0.#"),1)="."),TRUE,FALSE)</formula>
    </cfRule>
  </conditionalFormatting>
  <conditionalFormatting sqref="Y1110:Y1139">
    <cfRule type="expression" dxfId="1703" priority="2871">
      <formula>IF(RIGHT(TEXT(Y1110,"0.#"),1)=".",FALSE,TRUE)</formula>
    </cfRule>
    <cfRule type="expression" dxfId="1702" priority="2872">
      <formula>IF(RIGHT(TEXT(Y1110,"0.#"),1)=".",TRUE,FALSE)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6:AO846">
    <cfRule type="expression" dxfId="1693" priority="2825">
      <formula>IF(AND(AL846&gt;=0, RIGHT(TEXT(AL846,"0.#"),1)&lt;&gt;"."),TRUE,FALSE)</formula>
    </cfRule>
    <cfRule type="expression" dxfId="1692" priority="2826">
      <formula>IF(AND(AL846&gt;=0, RIGHT(TEXT(AL846,"0.#"),1)="."),TRUE,FALSE)</formula>
    </cfRule>
    <cfRule type="expression" dxfId="1691" priority="2827">
      <formula>IF(AND(AL846&lt;0, RIGHT(TEXT(AL846,"0.#"),1)&lt;&gt;"."),TRUE,FALSE)</formula>
    </cfRule>
    <cfRule type="expression" dxfId="1690" priority="2828">
      <formula>IF(AND(AL846&lt;0, RIGHT(TEXT(AL846,"0.#"),1)="."),TRUE,FALSE)</formula>
    </cfRule>
  </conditionalFormatting>
  <conditionalFormatting sqref="Y846">
    <cfRule type="expression" dxfId="1689" priority="2823">
      <formula>IF(RIGHT(TEXT(Y846,"0.#"),1)=".",FALSE,TRUE)</formula>
    </cfRule>
    <cfRule type="expression" dxfId="1688" priority="2824">
      <formula>IF(RIGHT(TEXT(Y846,"0.#"),1)=".",TRUE,FALSE)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8:Y879">
    <cfRule type="expression" dxfId="1369" priority="2077">
      <formula>IF(RIGHT(TEXT(Y878,"0.#"),1)=".",FALSE,TRUE)</formula>
    </cfRule>
    <cfRule type="expression" dxfId="1368" priority="2078">
      <formula>IF(RIGHT(TEXT(Y878,"0.#"),1)=".",TRUE,FALSE)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8:AO879">
    <cfRule type="expression" dxfId="1269" priority="2079">
      <formula>IF(AND(AL878&gt;=0, RIGHT(TEXT(AL878,"0.#"),1)&lt;&gt;"."),TRUE,FALSE)</formula>
    </cfRule>
    <cfRule type="expression" dxfId="1268" priority="2080">
      <formula>IF(AND(AL878&gt;=0, RIGHT(TEXT(AL878,"0.#"),1)="."),TRUE,FALSE)</formula>
    </cfRule>
    <cfRule type="expression" dxfId="1267" priority="2081">
      <formula>IF(AND(AL878&lt;0, RIGHT(TEXT(AL878,"0.#"),1)&lt;&gt;"."),TRUE,FALSE)</formula>
    </cfRule>
    <cfRule type="expression" dxfId="1266" priority="2082">
      <formula>IF(AND(AL878&lt;0, RIGHT(TEXT(AL878,"0.#"),1)="."),TRUE,FALSE)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91 Y789">
    <cfRule type="expression" dxfId="11" priority="11">
      <formula>IF(RIGHT(TEXT(Y789,"0.#"),1)=".",FALSE,TRUE)</formula>
    </cfRule>
    <cfRule type="expression" dxfId="10" priority="12">
      <formula>IF(RIGHT(TEXT(Y789,"0.#"),1)=".",TRUE,FALSE)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U135">
    <cfRule type="expression" dxfId="3" priority="3">
      <formula>IF(RIGHT(TEXT(AU135,"0.#"),1)=".",FALSE,TRUE)</formula>
    </cfRule>
    <cfRule type="expression" dxfId="2" priority="4">
      <formula>IF(RIGHT(TEXT(AU135,"0.#"),1)=".",TRUE,FALSE)</formula>
    </cfRule>
  </conditionalFormatting>
  <conditionalFormatting sqref="AU139">
    <cfRule type="expression" dxfId="1" priority="1">
      <formula>IF(RIGHT(TEXT(AU139,"0.#"),1)=".",FALSE,TRUE)</formula>
    </cfRule>
    <cfRule type="expression" dxfId="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50" man="1"/>
    <brk id="704" max="50" man="1"/>
    <brk id="727" max="50" man="1"/>
    <brk id="8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661</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661</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木全 裕夢(kimata-hiromu)</cp:lastModifiedBy>
  <cp:lastPrinted>2021-06-05T17:59:51Z</cp:lastPrinted>
  <dcterms:created xsi:type="dcterms:W3CDTF">2012-03-13T00:50:25Z</dcterms:created>
  <dcterms:modified xsi:type="dcterms:W3CDTF">2021-08-17T10:22:10Z</dcterms:modified>
</cp:coreProperties>
</file>