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ownloads\"/>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行政事業レビューシート!$A$2:$AX$1139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<sst xmlns="http://schemas.openxmlformats.org/spreadsheetml/2006/main" count="3128" uniqueCount="799">
  <si>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</si>
  <si>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</si>
  <si>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</si>
  <si>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</si>
  <si>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</si>
  <si>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</si>
  <si>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</si>
  <si>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</si>
  <si>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</si>
  <si>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</si>
  <si>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</si>
  <si>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</si>
  <si>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</si>
  <si>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</si>
  <si>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</si>
  <si>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</si>
  <si>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</si>
  <si>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</si>
  <si>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</si>
  <si>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</si>
  <si>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</si>
  <si>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</si>
  <si>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</si>
  <si>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</si>
  <si>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</si>
  <si>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</si>
  <si>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</si>
  <si>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</si>
  <si>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</si>
  <si>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</si>
  <si>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</si>
  <si>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</si>
  <si>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</si>
  <si>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</si>
  <si>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</si>
  <si>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</si>
  <si>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</si>
  <si>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</si>
  <si>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</si>
  <si>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</si>
  <si>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</si>
  <si>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</si>
  <si>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</si>
  <si>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</si>
  <si>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</si>
  <si>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</si>
  <si>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</si>
  <si>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</si>
  <si>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</si>
  <si>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</si>
  <si>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</si>
  <si>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</si>
  <si>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</si>
  <si>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</si>
  <si>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</si>
  <si>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</si>
  <si>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</si>
  <si>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</si>
  <si>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</si>
  <si>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</si>
  <si>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</si>
  <si>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</si>
  <si>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</si>
  <si>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</si>
  <si>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</si>
  <si>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</si>
  <si>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</si>
  <si>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</si>
  <si>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</si>
  <si>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</si>
  <si>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</si>
  <si>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</si>
  <si>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</si>
  <si>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</si>
  <si>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</si>
  <si>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</si>
  <si>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</si>
  <si>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</si>
  <si>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</si>
  <si>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</si>
  <si>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</si>
  <si>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</si>
  <si>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</si>
  <si>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</si>
  <si>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</si>
  <si>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</si>
  <si>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</si>
  <si>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</si>
  <si>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</si>
  <si>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</si>
  <si>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</si>
  <si>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</si>
  <si>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</si>
  <si>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</si>
  <si>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</si>
  <si>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</si>
  <si>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</si>
  <si>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</si>
  <si>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</si>
  <si>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</si>
  <si>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</si>
  <si>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</si>
  <si>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</si>
  <si>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</si>
  <si>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</si>
  <si>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</si>
  <si>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</si>
  <si>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</si>
  <si>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</si>
  <si>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</si>
  <si>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</si>
  <si>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</si>
  <si>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</si>
  <si>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</si>
  <si>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</si>
  <si>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</si>
  <si>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</si>
  <si>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</si>
  <si>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</si>
  <si>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</si>
  <si>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</si>
  <si>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</si>
  <si>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</si>
  <si>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</si>
  <si>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</si>
  <si>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</si>
  <si>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</si>
  <si>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</si>
  <si>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</si>
  <si>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</si>
  <si>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</si>
  <si>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</si>
  <si>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</si>
  <si>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</si>
  <si>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</si>
  <si>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</si>
  <si>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</si>
  <si>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</si>
  <si>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</si>
  <si>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</si>
  <si>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</si>
  <si>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</si>
  <si>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</si>
  <si>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</si>
  <si>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</si>
  <si>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</si>
  <si>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</si>
  <si>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</si>
  <si>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</si>
  <si>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</si>
  <si>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</si>
  <si>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</si>
  <si>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</si>
  <si>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</si>
  <si>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</si>
  <si>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</si>
  <si>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</si>
  <si>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</si>
  <si>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</si>
  <si>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</si>
  <si>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</si>
  <si>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</si>
  <si>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</si>
  <si>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</si>
  <si>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</si>
  <si>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</si>
  <si>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</si>
  <si>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</si>
  <si>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</si>
  <si>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</si>
  <si>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</si>
  <si>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</si>
  <si>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</si>
  <si>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</si>
  <si>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</si>
  <si>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</si>
  <si>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</si>
  <si>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</si>
  <si>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</si>
  <si>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</si>
  <si>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</si>
  <si>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</si>
  <si>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</si>
  <si>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</si>
  <si>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</si>
  <si>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</si>
  <si>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</si>
  <si>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</si>
  <si>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</si>
  <si>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</si>
  <si>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</si>
  <si>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</si>
  <si>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</si>
  <si>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</si>
  <si>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</si>
  <si>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</si>
  <si>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</si>
  <si>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</si>
  <si>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</si>
  <si>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</si>
  <si>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</si>
  <si>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</si>
  <si>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</si>
  <si>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</si>
  <si>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</si>
  <si>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</si>
  <si>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</si>
  <si>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</si>
  <si>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</si>
  <si>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</si>
  <si>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</si>
  <si>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</si>
  <si>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</si>
  <si>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</si>
  <si>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</si>
  <si>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</si>
  <si>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</si>
  <si>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</si>
  <si>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</si>
  <si>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</si>
  <si>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</si>
  <si>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</si>
  <si>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</si>
  <si>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</si>
  <si>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</si>
  <si>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</si>
  <si>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</si>
  <si>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</si>
  <si>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</si>
  <si>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</si>
  <si>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</si>
  <si>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</si>
  <si>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</si>
  <si>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</si>
  <si>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</si>
  <si>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</si>
  <si>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</si>
  <si>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</si>
  <si>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</si>
  <si>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</si>
  <si>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</si>
  <si>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</si>
  <si>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</si>
  <si>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</si>
  <si>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</si>
  <si>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</si>
  <si>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</si>
  <si>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</si>
  <si>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</si>
  <si>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</si>
  <si>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</si>
  <si>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</si>
  <si>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</si>
  <si>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</si>
  <si>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</si>
  <si>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</si>
  <si>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</si>
  <si>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</si>
  <si>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</si>
  <si>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</si>
  <si>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</si>
  <si>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</si>
  <si>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</si>
  <si>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</si>
  <si>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</si>
  <si>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</si>
  <si>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</si>
  <si>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</si>
  <si>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</si>
  <si>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</si>
  <si>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</si>
  <si>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</si>
  <si>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</si>
  <si>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</si>
  <si>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</si>
  <si>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</si>
  <si>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</si>
  <si>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</si>
  <si>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</si>
  <si>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</si>
  <si>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</si>
  <si>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</si>
  <si>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</si>
  <si>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</si>
  <si>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</si>
  <si>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</si>
  <si>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</si>
  <si>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</si>
  <si>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</si>
  <si>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</si>
  <si>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</si>
  <si>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</si>
  <si>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</si>
  <si>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</si>
  <si>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</si>
  <si>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</si>
  <si>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</si>
  <si>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</si>
  <si>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</si>
  <si>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</si>
  <si>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</si>
  <si>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</si>
  <si>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</si>
  <si>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</si>
  <si>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</si>
  <si>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</si>
  <si>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</si>
  <si>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</si>
  <si>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</si>
  <si>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</si>
  <si>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</si>
  <si>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</si>
  <si>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</si>
  <si>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</si>
  <si>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</si>
  <si>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</si>
  <si>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</si>
  <si>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</si>
  <si>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</si>
  <si>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</si>
  <si>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</si>
  <si>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</si>
  <si>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</si>
  <si>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</si>
  <si>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</si>
  <si>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</si>
  <si>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</si>
  <si>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</si>
  <si>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</si>
  <si>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</si>
  <si>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</si>
  <si>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</si>
  <si>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</si>
  <si>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</si>
  <si>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</si>
  <si>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</si>
  <si>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</si>
  <si>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</si>
  <si>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</si>
  <si>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</si>
  <si>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</si>
  <si>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</si>
  <si>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</si>
  <si>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</si>
  <si>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</si>
  <si>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</si>
  <si>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</si>
  <si>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</si>
  <si>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</si>
  <si>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</si>
  <si>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</si>
  <si>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</si>
  <si>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</si>
  <si>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</si>
  <si>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</si>
  <si>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</si>
  <si>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</si>
  <si>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</si>
  <si>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</si>
  <si>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</si>
  <si>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</si>
  <si>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</si>
  <si>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</si>
  <si>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</si>
  <si>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</si>
  <si>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</si>
  <si>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</si>
  <si>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</si>
  <si>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</si>
  <si>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</si>
  <si>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</si>
  <si>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</si>
  <si>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</si>
  <si>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</si>
  <si>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</si>
  <si>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</si>
  <si>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</si>
  <si>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</si>
  <si>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</si>
  <si>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</si>
  <si>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</si>
  <si>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</si>
  <si>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</si>
  <si>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</si>
  <si>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</si>
  <si>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</si>
  <si>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</si>
  <si>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</si>
  <si>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</si>
  <si>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</si>
  <si>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</si>
  <si>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</si>
  <si>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</si>
  <si>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</si>
  <si>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</si>
  <si>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</si>
  <si>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</si>
  <si>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</si>
  <si>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</si>
  <si>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</si>
  <si>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</si>
  <si>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</si>
  <si>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</si>
  <si>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</si>
  <si>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</si>
  <si>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</si>
  <si>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</si>
  <si>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</si>
  <si>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</si>
  <si>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</si>
  <si>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</si>
  <si>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</si>
  <si>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</si>
  <si>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</si>
  <si>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</si>
  <si>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</si>
  <si>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</si>
  <si>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</si>
  <si>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</si>
  <si>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</si>
  <si>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</si>
  <si>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</si>
  <si>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</si>
  <si>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</si>
  <si>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</si>
  <si>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</si>
  <si>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</si>
  <si>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</si>
  <si>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</si>
  <si>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</si>
  <si>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</si>
  <si>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</si>
  <si>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</si>
  <si>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</si>
  <si>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</si>
  <si>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</si>
  <si>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</si>
  <si>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</si>
  <si>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</si>
  <si>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</si>
  <si>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</si>
  <si>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</si>
  <si>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</si>
  <si>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</si>
  <si>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</si>
  <si>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</si>
  <si>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</si>
  <si>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</si>
  <si>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</si>
  <si>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</si>
  <si>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</si>
  <si>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</si>
  <si>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</si>
  <si>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</si>
  <si>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</si>
  <si>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</si>
  <si>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</si>
  <si>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</si>
  <si>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</si>
  <si>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</si>
  <si>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</si>
  <si>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</si>
  <si>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</si>
  <si>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</si>
  <si>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</si>
  <si>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</si>
  <si>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</si>
  <si>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</si>
  <si>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</si>
  <si>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</si>
  <si>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</si>
  <si>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</si>
  <si>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</si>
  <si>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</si>
  <si>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</si>
  <si>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</si>
  <si>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</si>
  <si>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</si>
  <si>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</si>
  <si>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</si>
  <si>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</si>
  <si>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</si>
  <si>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</si>
  <si>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</si>
  <si>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</si>
  <si>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</si>
  <si>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</si>
  <si>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</si>
  <si>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</si>
  <si>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</si>
  <si>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</si>
  <si>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</si>
  <si>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</si>
  <si>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</si>
  <si>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</si>
  <si>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</si>
  <si>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</si>
  <si>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</si>
  <si>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</si>
  <si>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</si>
  <si>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</si>
  <si>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</si>
  <si>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</si>
  <si>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</si>
  <si>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</si>
  <si>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</si>
  <si>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</si>
  <si>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</si>
  <si>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</si>
  <si>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</si>
  <si>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</si>
  <si>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</si>
  <si>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</si>
  <si>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</si>
  <si>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</si>
  <si>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</si>
  <si>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</si>
  <si>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</si>
  <si>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</si>
  <si>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</si>
  <si>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</si>
  <si>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</si>
  <si>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</si>
  <si>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</si>
  <si>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</si>
  <si>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</si>
  <si>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</si>
  <si>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</si>
  <si>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</si>
  <si>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</si>
  <si>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</si>
  <si>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</si>
  <si>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</si>
  <si>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</si>
  <si>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</si>
  <si>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</si>
  <si>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</si>
  <si>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</si>
  <si>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</si>
  <si>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</si>
  <si>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</si>
  <si>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</si>
  <si>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</si>
  <si>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</si>
  <si>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</si>
  <si>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</si>
  <si>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</si>
  <si>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</si>
  <si>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</si>
  <si>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</si>
  <si>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</si>
  <si>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</si>
  <si>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</si>
  <si>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</si>
  <si>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</si>
  <si>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</si>
  <si>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</si>
  <si>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</si>
  <si>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</si>
  <si>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</si>
  <si>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</si>
  <si>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</si>
  <si>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</si>
  <si>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</si>
  <si>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</si>
  <si>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</si>
  <si>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</si>
  <si>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</si>
  <si>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</si>
  <si>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</si>
  <si>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</si>
  <si>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</si>
  <si>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</si>
  <si>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</si>
  <si>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</si>
  <si>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</si>
  <si>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</si>
  <si>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</si>
  <si>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</si>
  <si>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</si>
  <si>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</si>
  <si>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</si>
  <si>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</si>
  <si>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</si>
  <si>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</si>
  <si>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</si>
  <si>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</si>
  <si>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</si>
  <si>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</si>
  <si>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</si>
  <si>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</si>
  <si>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</si>
  <si>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</si>
  <si>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</si>
  <si>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</si>
  <si>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</si>
  <si>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</si>
  <si>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</si>
  <si>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</si>
  <si>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</si>
  <si>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</si>
  <si>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</si>
  <si>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</si>
  <si>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</si>
  <si>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</si>
  <si>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</si>
  <si>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</si>
  <si>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</si>
  <si>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</si>
  <si>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</si>
  <si>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</si>
  <si>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</si>
  <si>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</si>
  <si>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</si>
  <si>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</si>
  <si>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</si>
  <si>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</si>
  <si>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</si>
  <si>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</si>
  <si>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</si>
  <si>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</si>
  <si>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</si>
  <si>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</si>
  <si>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</si>
  <si>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</si>
  <si>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</si>
  <si>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</si>
  <si>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</si>
  <si>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</si>
  <si>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</si>
  <si>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</si>
  <si>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</si>
  <si>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</si>
  <si>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</si>
  <si>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</si>
  <si>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</si>
  <si>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</si>
  <si>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</si>
  <si>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</si>
  <si>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</si>
  <si>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</si>
  <si>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</si>
  <si>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</si>
  <si>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</si>
  <si>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</si>
  <si>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</si>
  <si>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</si>
  <si>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</si>
  <si>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</si>
  <si>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</si>
  <si>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</si>
  <si>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</si>
  <si>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</si>
  <si>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</si>
  <si>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</si>
  <si>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</si>
  <si>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</si>
  <si>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</si>
  <si>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</si>
  <si>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</si>
  <si>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</si>
  <si>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</si>
  <si>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</si>
  <si>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</si>
  <si>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</si>
  <si>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</si>
  <si>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</si>
  <si>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</si>
  <si>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</si>
  <si>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</si>
  <si>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</si>
  <si>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</si>
  <si>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</si>
  <si>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</si>
  <si>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</si>
  <si>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</si>
  <si>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</si>
  <si>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</si>
  <si>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</si>
  <si>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</si>
  <si>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</si>
  <si>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</si>
  <si>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</si>
  <si>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</si>
  <si>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</si>
  <si>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</si>
  <si>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</si>
  <si>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</si>
  <si>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</si>
  <si>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</si>
  <si>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</si>
  <si>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</si>
  <si>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</si>
  <si>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</si>
  <si>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</si>
  <si>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</si>
  <si>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</si>
  <si>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</si>
  <si>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</si>
  <si>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</si>
  <si>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</si>
  <si>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</si>
  <si>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</si>
  <si>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</si>
  <si>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</si>
  <si>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</si>
  <si>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</si>
  <si>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</si>
  <si>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</si>
  <si>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</si>
  <si>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</si>
  <si>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石綿障害防止総合相談員等設置経費</t>
  </si>
  <si>
    <t>労働基準局安全衛生部</t>
  </si>
  <si>
    <t>木口　昌子</t>
  </si>
  <si>
    <t>平成２１年度</t>
  </si>
  <si>
    <t>終了予定なし</t>
  </si>
  <si>
    <t>化学物質対策課</t>
  </si>
  <si>
    <t>労働者災害補償保険法第29条第１項第３号</t>
  </si>
  <si>
    <t>第13次労働災害防止計画</t>
  </si>
  <si>
    <t>　都道府県労働局に石綿障害防止総合相談員、労働基準監督署に石綿届出等点検指導員を置き、石綿除去作業等に係る相談業務、石綿健康管理手帳の受付等を実施する。</t>
  </si>
  <si>
    <t>-</t>
  </si>
  <si>
    <t>諸謝金</t>
  </si>
  <si>
    <t>労働保険業務庁費</t>
  </si>
  <si>
    <t>委員等旅費</t>
  </si>
  <si>
    <t>厚生労働省労働基準局調べ</t>
  </si>
  <si>
    <t>石綿障害防止総合相談員の勤務日数を予定の90％以上とする。</t>
  </si>
  <si>
    <t>　単位当たりコスト　＝　Ｘ　／　Ｙ
Ｘ＝石綿障害防止総合相談員配置経費
Ｙ＝配置数</t>
    <phoneticPr fontId="5"/>
  </si>
  <si>
    <t>千円/人</t>
  </si>
  <si>
    <t>　　X / Y</t>
    <phoneticPr fontId="5"/>
  </si>
  <si>
    <t>141,295/54</t>
  </si>
  <si>
    <t>177,832/56</t>
  </si>
  <si>
    <t>施策大目標２　労働者が安全で健康に働くことができる職場づくりを推進すること</t>
  </si>
  <si>
    <t>施策目標Ⅲ－２－１　労働者が安全で健康に働くことができる職場づくりを推進すること</t>
  </si>
  <si>
    <t>１．労働災害による死亡者数</t>
  </si>
  <si>
    <t>人</t>
  </si>
  <si>
    <t>２．労働災害による死傷者数（休業４日以上）</t>
  </si>
  <si>
    <t>石綿による健康障害防止対策の推進</t>
  </si>
  <si>
    <t>1023</t>
  </si>
  <si>
    <t>387</t>
  </si>
  <si>
    <t>391</t>
  </si>
  <si>
    <t>398</t>
  </si>
  <si>
    <t>393</t>
  </si>
  <si>
    <t>400</t>
  </si>
  <si>
    <t>0404</t>
  </si>
  <si>
    <t>○</t>
  </si>
  <si>
    <t>厚労</t>
    <rPh sb="0" eb="2">
      <t>コウロウ</t>
    </rPh>
    <phoneticPr fontId="5"/>
  </si>
  <si>
    <t>点検対象外</t>
    <rPh sb="0" eb="2">
      <t>テンケン</t>
    </rPh>
    <rPh sb="2" eb="5">
      <t>タイショウガイ</t>
    </rPh>
    <phoneticPr fontId="5"/>
  </si>
  <si>
    <t>厚生労働省</t>
    <rPh sb="0" eb="5">
      <t>コウセイロウドウショウ</t>
    </rPh>
    <phoneticPr fontId="5"/>
  </si>
  <si>
    <t>-</t>
    <phoneticPr fontId="5"/>
  </si>
  <si>
    <t>　建築物の解体等作業に係る計画届、健康診断結果報告等の届出・報告情報の審査・点検、窓口指導、石綿製造等の禁止の徹底、石綿健康管理手帳の受付体制等を強化することにより、職員による石綿の実地指導等の業務量を確保し、石綿のばく露防止対策、健康管理対策の徹底を図る。</t>
    <rPh sb="30" eb="32">
      <t>ホウコク</t>
    </rPh>
    <phoneticPr fontId="5"/>
  </si>
  <si>
    <t>‐</t>
  </si>
  <si>
    <t>無</t>
  </si>
  <si>
    <t>△</t>
  </si>
  <si>
    <t>　左記の事業は、労働現場における石綿ばく露防止を目的としている点は本事業と同じであるが、左記の事業が、講習会等により規則改正等の内容を対象事業者へ周知・指導するものであるのに対して、本事業は、事業者からの届出・申請等の審査をする相談員等の配置を行うものであり、事業内容に重複はない。</t>
    <phoneticPr fontId="5"/>
  </si>
  <si>
    <t>建築物の解体等作業に係る計画届、健康診断結果報告等の届出・報告情報の審査・点検、実地指導、石綿製造等の禁止の徹底、石綿健康管理手帳の受付体制等を強化することにより、石綿のばく露防止対策、健康管理対策の徹底を図り、測定指標１，２に寄与するものである。</t>
    <rPh sb="29" eb="31">
      <t>ホウコク</t>
    </rPh>
    <rPh sb="106" eb="108">
      <t>ソクテイ</t>
    </rPh>
    <rPh sb="108" eb="110">
      <t>シヒョウ</t>
    </rPh>
    <rPh sb="114" eb="116">
      <t>キヨ</t>
    </rPh>
    <phoneticPr fontId="5"/>
  </si>
  <si>
    <t>労働保険業務庁費</t>
    <rPh sb="0" eb="2">
      <t>ロウドウ</t>
    </rPh>
    <rPh sb="2" eb="4">
      <t>ホケン</t>
    </rPh>
    <rPh sb="4" eb="6">
      <t>ギョウム</t>
    </rPh>
    <rPh sb="6" eb="8">
      <t>チョウヒ</t>
    </rPh>
    <phoneticPr fontId="5"/>
  </si>
  <si>
    <t>諸謝金</t>
    <rPh sb="0" eb="1">
      <t>ショ</t>
    </rPh>
    <rPh sb="1" eb="3">
      <t>シャキン</t>
    </rPh>
    <phoneticPr fontId="5"/>
  </si>
  <si>
    <t>相談員等への謝金</t>
    <phoneticPr fontId="5"/>
  </si>
  <si>
    <t>-</t>
    <phoneticPr fontId="5"/>
  </si>
  <si>
    <t>　石綿による健康障害防止対策は国民の高い関心が寄せられており、石綿含有建築物等の解体等の作業は今後も全国的に増加していくことが見込まれる。このような中、労働者の石綿ばく露防止のための取組は広く求められているものであり、広く国民のニーズを捉えたものである。</t>
    <phoneticPr fontId="5"/>
  </si>
  <si>
    <t>　石綿障害予防規則に基づく届出等の審査を行うものであり、国が実施すべき事業である。</t>
    <phoneticPr fontId="5"/>
  </si>
  <si>
    <t>　労働者の石綿ばく露防止対策は、厚生労働省が重点施策として掲げる課題の一つであり、本事業はその具体的な取組の一つとして優先度の高い事業に位置づけられている。</t>
    <phoneticPr fontId="5"/>
  </si>
  <si>
    <t>　労働現場における石綿ばく露防止方法等に関する照会等に対応するとともに、健康管理手帳制度に係る相談対応・交付申請の受付等を行うものであり、事業者及び労働者双方に有益なものであるところ。事業主から徴収した労災保険料から経費を支出しており、受益者との負担関係は妥当である。</t>
    <phoneticPr fontId="5"/>
  </si>
  <si>
    <t>　石綿障害防止総合相談員等を適正に配置しており、単位当たりコストの水準も妥当である。</t>
    <phoneticPr fontId="5"/>
  </si>
  <si>
    <t>　使途は、相談員等の謝金や旅費等、事業の運営に必要なものに限定されている。</t>
    <phoneticPr fontId="5"/>
  </si>
  <si>
    <t>　新型コロナウイルス感染症拡大防止のため、書面や電話等による指導に代えられるものはそれらの手法を優先させることとしたため、実地調査の件数は計画届等の件数の17％にとどまったが、必要な指導を事業者に対して行っている。</t>
    <rPh sb="1" eb="3">
      <t>シンガタ</t>
    </rPh>
    <rPh sb="10" eb="13">
      <t>カンセンショウ</t>
    </rPh>
    <rPh sb="13" eb="15">
      <t>カクダイ</t>
    </rPh>
    <rPh sb="15" eb="17">
      <t>ボウシ</t>
    </rPh>
    <rPh sb="21" eb="23">
      <t>ショメン</t>
    </rPh>
    <rPh sb="24" eb="26">
      <t>デンワ</t>
    </rPh>
    <rPh sb="26" eb="27">
      <t>トウ</t>
    </rPh>
    <rPh sb="30" eb="32">
      <t>シドウ</t>
    </rPh>
    <rPh sb="33" eb="34">
      <t>カ</t>
    </rPh>
    <rPh sb="45" eb="47">
      <t>シュホウ</t>
    </rPh>
    <rPh sb="48" eb="50">
      <t>ユウセン</t>
    </rPh>
    <rPh sb="61" eb="63">
      <t>ジッチ</t>
    </rPh>
    <rPh sb="63" eb="65">
      <t>チョウサ</t>
    </rPh>
    <rPh sb="66" eb="68">
      <t>ケンスウ</t>
    </rPh>
    <rPh sb="69" eb="71">
      <t>ケイカク</t>
    </rPh>
    <rPh sb="71" eb="72">
      <t>トドケ</t>
    </rPh>
    <rPh sb="72" eb="73">
      <t>トウ</t>
    </rPh>
    <rPh sb="74" eb="76">
      <t>ケンスウ</t>
    </rPh>
    <rPh sb="88" eb="90">
      <t>ヒツヨウ</t>
    </rPh>
    <rPh sb="91" eb="93">
      <t>シドウ</t>
    </rPh>
    <rPh sb="94" eb="97">
      <t>ジギョウシャ</t>
    </rPh>
    <rPh sb="98" eb="99">
      <t>タイ</t>
    </rPh>
    <rPh sb="101" eb="102">
      <t>オコナ</t>
    </rPh>
    <phoneticPr fontId="5"/>
  </si>
  <si>
    <t>　労働局及び監督署に配置し、届出等にあたり国民からの相談等に直接対応できるようにしており、効果的なものである。</t>
    <phoneticPr fontId="5"/>
  </si>
  <si>
    <t>　見込みに見合った活動実績となっている。</t>
    <phoneticPr fontId="5"/>
  </si>
  <si>
    <t>　石綿に関しては、国民の関心、ニーズが高く、また、国が重点的に実施すべき事項である。石綿が使用された建築物の解体のピークが2030年頃とされる中、令和２年７月には石綿障害予防規則の改正により石綿が使用された建築物等の解体・改修工事に係る規制強化を行ったところであり、令和２年10月から令和５年10月にかけて段階的に施行される。特に、令和３年４月からは計画届の対象を拡大（※従前の作業届を計画届に一本化して14日前までに届出を義務付け）するとともに、令和４年４月からは、一定規模以上の工事全件に対して、石綿含有の有無にかかわらず、石綿の事前調査結果の報告の義務付け（年間2～300万件の報告が予定）が施行され、これらの届出・報告のうち不適切な工事が行われるものに対して指導を行い、労働者の石綿ばく露防止・飛散漏洩防止対策の徹底を図る必要がある。令和２年度は新型コロナウイルス感染症拡大防止のため、書面や電話等の非接触による指導に代えられるものはそれらの手法を優先することとしたため、結果として実地調査件数は目標値を下回り、執行率が90％未満となったが、必要な指導は事業者に対して行っており、また、相談員・指導員ともに十分な活動実績を示しており、かつ届出・申請等の処理を適正に実施していることから、本事業は効果的に実施されていると言える。</t>
    <rPh sb="42" eb="44">
      <t>イシワタ</t>
    </rPh>
    <rPh sb="45" eb="47">
      <t>シヨウ</t>
    </rPh>
    <rPh sb="50" eb="53">
      <t>ケンチクブツ</t>
    </rPh>
    <rPh sb="54" eb="56">
      <t>カイタイ</t>
    </rPh>
    <rPh sb="65" eb="66">
      <t>ネン</t>
    </rPh>
    <rPh sb="66" eb="67">
      <t>コロ</t>
    </rPh>
    <rPh sb="71" eb="72">
      <t>ナカ</t>
    </rPh>
    <rPh sb="73" eb="75">
      <t>レイワ</t>
    </rPh>
    <rPh sb="76" eb="77">
      <t>ネン</t>
    </rPh>
    <rPh sb="78" eb="79">
      <t>ガツ</t>
    </rPh>
    <rPh sb="81" eb="83">
      <t>イシワタ</t>
    </rPh>
    <rPh sb="83" eb="85">
      <t>ショウガイ</t>
    </rPh>
    <rPh sb="85" eb="87">
      <t>ヨボウ</t>
    </rPh>
    <rPh sb="87" eb="89">
      <t>キソク</t>
    </rPh>
    <rPh sb="90" eb="92">
      <t>カイセイ</t>
    </rPh>
    <rPh sb="95" eb="97">
      <t>イシワタ</t>
    </rPh>
    <rPh sb="98" eb="100">
      <t>シヨウ</t>
    </rPh>
    <rPh sb="103" eb="106">
      <t>ケンチクブツ</t>
    </rPh>
    <rPh sb="106" eb="107">
      <t>トウ</t>
    </rPh>
    <rPh sb="108" eb="110">
      <t>カイタイ</t>
    </rPh>
    <rPh sb="111" eb="113">
      <t>カイシュウ</t>
    </rPh>
    <rPh sb="113" eb="115">
      <t>コウジ</t>
    </rPh>
    <rPh sb="116" eb="117">
      <t>カカ</t>
    </rPh>
    <rPh sb="118" eb="120">
      <t>キセイ</t>
    </rPh>
    <rPh sb="120" eb="122">
      <t>キョウカ</t>
    </rPh>
    <rPh sb="123" eb="124">
      <t>オコナ</t>
    </rPh>
    <rPh sb="133" eb="135">
      <t>レイワ</t>
    </rPh>
    <rPh sb="136" eb="137">
      <t>ネン</t>
    </rPh>
    <rPh sb="139" eb="140">
      <t>ガツ</t>
    </rPh>
    <rPh sb="142" eb="144">
      <t>レイワ</t>
    </rPh>
    <rPh sb="145" eb="146">
      <t>ネン</t>
    </rPh>
    <rPh sb="148" eb="149">
      <t>ガツ</t>
    </rPh>
    <rPh sb="153" eb="156">
      <t>ダンカイテキ</t>
    </rPh>
    <rPh sb="157" eb="159">
      <t>セコウ</t>
    </rPh>
    <rPh sb="163" eb="164">
      <t>トク</t>
    </rPh>
    <rPh sb="166" eb="168">
      <t>レイワ</t>
    </rPh>
    <rPh sb="169" eb="170">
      <t>ネン</t>
    </rPh>
    <rPh sb="171" eb="172">
      <t>ガツ</t>
    </rPh>
    <rPh sb="175" eb="177">
      <t>ケイカク</t>
    </rPh>
    <rPh sb="177" eb="178">
      <t>トドケ</t>
    </rPh>
    <rPh sb="179" eb="181">
      <t>タイショウ</t>
    </rPh>
    <rPh sb="182" eb="184">
      <t>カクダイ</t>
    </rPh>
    <rPh sb="186" eb="188">
      <t>ジュウゼン</t>
    </rPh>
    <rPh sb="189" eb="191">
      <t>サギョウ</t>
    </rPh>
    <rPh sb="191" eb="192">
      <t>トドケ</t>
    </rPh>
    <rPh sb="193" eb="195">
      <t>ケイカク</t>
    </rPh>
    <rPh sb="195" eb="196">
      <t>トド</t>
    </rPh>
    <rPh sb="197" eb="200">
      <t>イッポンカ</t>
    </rPh>
    <rPh sb="204" eb="205">
      <t>ニチ</t>
    </rPh>
    <rPh sb="205" eb="206">
      <t>マエ</t>
    </rPh>
    <rPh sb="209" eb="211">
      <t>トドケデ</t>
    </rPh>
    <rPh sb="212" eb="215">
      <t>ギムヅ</t>
    </rPh>
    <rPh sb="224" eb="226">
      <t>レイワ</t>
    </rPh>
    <rPh sb="227" eb="228">
      <t>ネン</t>
    </rPh>
    <rPh sb="229" eb="230">
      <t>ガツ</t>
    </rPh>
    <rPh sb="234" eb="236">
      <t>イッテイ</t>
    </rPh>
    <rPh sb="236" eb="238">
      <t>キボ</t>
    </rPh>
    <rPh sb="238" eb="240">
      <t>イジョウ</t>
    </rPh>
    <rPh sb="241" eb="243">
      <t>コウジ</t>
    </rPh>
    <rPh sb="243" eb="245">
      <t>ゼンケン</t>
    </rPh>
    <rPh sb="246" eb="247">
      <t>タイ</t>
    </rPh>
    <rPh sb="250" eb="252">
      <t>イシワタ</t>
    </rPh>
    <rPh sb="252" eb="254">
      <t>ガンユウ</t>
    </rPh>
    <rPh sb="255" eb="257">
      <t>ウム</t>
    </rPh>
    <rPh sb="264" eb="266">
      <t>イシワタ</t>
    </rPh>
    <rPh sb="267" eb="269">
      <t>ジゼン</t>
    </rPh>
    <rPh sb="269" eb="271">
      <t>チョウサ</t>
    </rPh>
    <rPh sb="271" eb="273">
      <t>ケッカ</t>
    </rPh>
    <rPh sb="274" eb="276">
      <t>ホウコク</t>
    </rPh>
    <rPh sb="277" eb="280">
      <t>ギムヅ</t>
    </rPh>
    <rPh sb="282" eb="284">
      <t>ネンカン</t>
    </rPh>
    <rPh sb="289" eb="291">
      <t>マンケン</t>
    </rPh>
    <rPh sb="292" eb="294">
      <t>ホウコク</t>
    </rPh>
    <rPh sb="295" eb="297">
      <t>ヨテイ</t>
    </rPh>
    <rPh sb="299" eb="301">
      <t>セコウ</t>
    </rPh>
    <rPh sb="308" eb="310">
      <t>トドケデ</t>
    </rPh>
    <rPh sb="311" eb="313">
      <t>ホウコク</t>
    </rPh>
    <rPh sb="316" eb="319">
      <t>フテキセツ</t>
    </rPh>
    <rPh sb="320" eb="322">
      <t>コウジ</t>
    </rPh>
    <rPh sb="323" eb="324">
      <t>オコナ</t>
    </rPh>
    <rPh sb="330" eb="331">
      <t>タイ</t>
    </rPh>
    <rPh sb="333" eb="335">
      <t>シドウ</t>
    </rPh>
    <rPh sb="336" eb="337">
      <t>オコナ</t>
    </rPh>
    <rPh sb="339" eb="342">
      <t>ロウドウシャ</t>
    </rPh>
    <rPh sb="343" eb="345">
      <t>イシワタ</t>
    </rPh>
    <rPh sb="347" eb="348">
      <t>ロ</t>
    </rPh>
    <rPh sb="348" eb="350">
      <t>ボウシ</t>
    </rPh>
    <rPh sb="351" eb="353">
      <t>ヒサン</t>
    </rPh>
    <rPh sb="353" eb="355">
      <t>ロウエイ</t>
    </rPh>
    <rPh sb="355" eb="357">
      <t>ボウシ</t>
    </rPh>
    <rPh sb="357" eb="359">
      <t>タイサク</t>
    </rPh>
    <rPh sb="360" eb="362">
      <t>テッテイ</t>
    </rPh>
    <rPh sb="363" eb="364">
      <t>ハカ</t>
    </rPh>
    <rPh sb="365" eb="367">
      <t>ヒツヨウ</t>
    </rPh>
    <rPh sb="371" eb="373">
      <t>レイワ</t>
    </rPh>
    <rPh sb="374" eb="376">
      <t>ネンド</t>
    </rPh>
    <rPh sb="377" eb="379">
      <t>シンガタ</t>
    </rPh>
    <rPh sb="386" eb="389">
      <t>カンセンショウ</t>
    </rPh>
    <rPh sb="389" eb="391">
      <t>カクダイ</t>
    </rPh>
    <rPh sb="391" eb="393">
      <t>ボウシ</t>
    </rPh>
    <rPh sb="397" eb="399">
      <t>ショメン</t>
    </rPh>
    <rPh sb="400" eb="402">
      <t>デンワ</t>
    </rPh>
    <rPh sb="402" eb="403">
      <t>トウ</t>
    </rPh>
    <rPh sb="404" eb="407">
      <t>ヒセッショク</t>
    </rPh>
    <rPh sb="410" eb="412">
      <t>シドウ</t>
    </rPh>
    <rPh sb="413" eb="414">
      <t>カ</t>
    </rPh>
    <rPh sb="425" eb="427">
      <t>シュホウ</t>
    </rPh>
    <rPh sb="428" eb="430">
      <t>ユウセン</t>
    </rPh>
    <rPh sb="440" eb="442">
      <t>ケッカ</t>
    </rPh>
    <rPh sb="445" eb="447">
      <t>ジッチ</t>
    </rPh>
    <rPh sb="447" eb="449">
      <t>チョウサ</t>
    </rPh>
    <rPh sb="449" eb="451">
      <t>ケンスウ</t>
    </rPh>
    <rPh sb="452" eb="454">
      <t>モクヒョウ</t>
    </rPh>
    <rPh sb="454" eb="455">
      <t>チ</t>
    </rPh>
    <rPh sb="456" eb="458">
      <t>シタマワ</t>
    </rPh>
    <rPh sb="460" eb="463">
      <t>シッコウリツ</t>
    </rPh>
    <rPh sb="467" eb="469">
      <t>ミマン</t>
    </rPh>
    <rPh sb="475" eb="477">
      <t>ヒツヨウ</t>
    </rPh>
    <rPh sb="478" eb="480">
      <t>シドウ</t>
    </rPh>
    <rPh sb="481" eb="484">
      <t>ジギョウシャ</t>
    </rPh>
    <rPh sb="485" eb="486">
      <t>タイ</t>
    </rPh>
    <rPh sb="488" eb="489">
      <t>オコナ</t>
    </rPh>
    <phoneticPr fontId="5"/>
  </si>
  <si>
    <t>　引き続き石綿ばく露防止と労働者の健康管理の徹底を図るため、適切な事業の運営に努める。また、令和４年度には石綿の事前調査結果の報告制度が施行され、年間200～300万件の報告から指導が必要と認められる工事を的確に抽出する必要があることから、令和４年度以降の体制を強化する。また、新型コロナウイルス感染症の影響も踏まえ、今後は電話や文書等の非接触による指導が一定程度見込まれることも考慮して、昨年の実績を踏まえた目標設定に見直した。</t>
    <rPh sb="1" eb="2">
      <t>ヒ</t>
    </rPh>
    <rPh sb="3" eb="4">
      <t>ツヅ</t>
    </rPh>
    <rPh sb="46" eb="48">
      <t>レイワ</t>
    </rPh>
    <rPh sb="49" eb="51">
      <t>ネンド</t>
    </rPh>
    <rPh sb="53" eb="55">
      <t>イシワタ</t>
    </rPh>
    <rPh sb="56" eb="58">
      <t>ジゼン</t>
    </rPh>
    <rPh sb="58" eb="60">
      <t>チョウサ</t>
    </rPh>
    <rPh sb="60" eb="62">
      <t>ケッカ</t>
    </rPh>
    <rPh sb="63" eb="65">
      <t>ホウコク</t>
    </rPh>
    <rPh sb="65" eb="67">
      <t>セイド</t>
    </rPh>
    <rPh sb="68" eb="70">
      <t>セコウ</t>
    </rPh>
    <rPh sb="73" eb="75">
      <t>ネンカン</t>
    </rPh>
    <rPh sb="82" eb="84">
      <t>マンケン</t>
    </rPh>
    <rPh sb="85" eb="87">
      <t>ホウコク</t>
    </rPh>
    <rPh sb="89" eb="91">
      <t>シドウ</t>
    </rPh>
    <rPh sb="92" eb="94">
      <t>ヒツヨウ</t>
    </rPh>
    <rPh sb="95" eb="96">
      <t>ミト</t>
    </rPh>
    <rPh sb="100" eb="102">
      <t>コウジ</t>
    </rPh>
    <rPh sb="103" eb="105">
      <t>テキカク</t>
    </rPh>
    <rPh sb="106" eb="108">
      <t>チュウシュツ</t>
    </rPh>
    <rPh sb="110" eb="112">
      <t>ヒツヨウ</t>
    </rPh>
    <rPh sb="120" eb="122">
      <t>レイワ</t>
    </rPh>
    <rPh sb="123" eb="125">
      <t>ネンド</t>
    </rPh>
    <rPh sb="125" eb="127">
      <t>イコウ</t>
    </rPh>
    <rPh sb="128" eb="130">
      <t>タイセイ</t>
    </rPh>
    <rPh sb="131" eb="133">
      <t>キョウカ</t>
    </rPh>
    <rPh sb="195" eb="197">
      <t>サクネン</t>
    </rPh>
    <rPh sb="198" eb="200">
      <t>ジッセキ</t>
    </rPh>
    <rPh sb="201" eb="202">
      <t>フ</t>
    </rPh>
    <rPh sb="205" eb="207">
      <t>モクヒョウ</t>
    </rPh>
    <rPh sb="207" eb="209">
      <t>セッテイ</t>
    </rPh>
    <rPh sb="210" eb="212">
      <t>ミナオ</t>
    </rPh>
    <phoneticPr fontId="5"/>
  </si>
  <si>
    <t>有</t>
  </si>
  <si>
    <t>　石綿障害防止総合相談員の１人あたりの活動実績は達成できているが、当初予定していた人数を採用できなかったため、不用が出たと考えられる。新型コロナウイルスの状況等により採用が厳しい部分もあるが、予定人数を採用できるように努める。</t>
    <rPh sb="1" eb="3">
      <t>イシワタ</t>
    </rPh>
    <rPh sb="3" eb="5">
      <t>ショウガイ</t>
    </rPh>
    <rPh sb="5" eb="7">
      <t>ボウシ</t>
    </rPh>
    <rPh sb="7" eb="9">
      <t>ソウゴウ</t>
    </rPh>
    <rPh sb="9" eb="12">
      <t>ソウダンイン</t>
    </rPh>
    <rPh sb="14" eb="15">
      <t>ヒト</t>
    </rPh>
    <rPh sb="19" eb="21">
      <t>カツドウ</t>
    </rPh>
    <rPh sb="21" eb="23">
      <t>ジッセキ</t>
    </rPh>
    <rPh sb="24" eb="26">
      <t>タッセイ</t>
    </rPh>
    <rPh sb="33" eb="35">
      <t>トウショ</t>
    </rPh>
    <rPh sb="35" eb="37">
      <t>ヨテイ</t>
    </rPh>
    <rPh sb="41" eb="43">
      <t>ニンズウ</t>
    </rPh>
    <rPh sb="44" eb="46">
      <t>サイヨウ</t>
    </rPh>
    <rPh sb="55" eb="57">
      <t>フヨウ</t>
    </rPh>
    <rPh sb="58" eb="59">
      <t>デ</t>
    </rPh>
    <rPh sb="61" eb="62">
      <t>カンガ</t>
    </rPh>
    <rPh sb="67" eb="69">
      <t>シンガタ</t>
    </rPh>
    <rPh sb="77" eb="79">
      <t>ジョウキョウ</t>
    </rPh>
    <rPh sb="79" eb="80">
      <t>トウ</t>
    </rPh>
    <rPh sb="83" eb="85">
      <t>サイヨウ</t>
    </rPh>
    <rPh sb="86" eb="87">
      <t>キビ</t>
    </rPh>
    <rPh sb="89" eb="91">
      <t>ブブン</t>
    </rPh>
    <rPh sb="96" eb="98">
      <t>ヨテイ</t>
    </rPh>
    <rPh sb="98" eb="100">
      <t>ニンズウ</t>
    </rPh>
    <rPh sb="101" eb="103">
      <t>サイヨウ</t>
    </rPh>
    <phoneticPr fontId="5"/>
  </si>
  <si>
    <t>B.ジャパンマシナリー株式会社</t>
    <rPh sb="11" eb="15">
      <t>カブシキガイシャ</t>
    </rPh>
    <phoneticPr fontId="5"/>
  </si>
  <si>
    <t>健康診断料等</t>
    <phoneticPr fontId="5"/>
  </si>
  <si>
    <t>購入・配送費</t>
    <rPh sb="0" eb="2">
      <t>コウニュウ</t>
    </rPh>
    <rPh sb="3" eb="5">
      <t>ハイソウ</t>
    </rPh>
    <rPh sb="5" eb="6">
      <t>ヒ</t>
    </rPh>
    <phoneticPr fontId="5"/>
  </si>
  <si>
    <t>197,257/56</t>
    <phoneticPr fontId="5"/>
  </si>
  <si>
    <t>195,845/56</t>
    <phoneticPr fontId="5"/>
  </si>
  <si>
    <t>A.大阪労働局</t>
    <rPh sb="2" eb="4">
      <t>オオサカ</t>
    </rPh>
    <rPh sb="4" eb="7">
      <t>ロウドウキョク</t>
    </rPh>
    <phoneticPr fontId="5"/>
  </si>
  <si>
    <t>大阪労働局</t>
    <rPh sb="0" eb="2">
      <t>オオサカ</t>
    </rPh>
    <rPh sb="2" eb="5">
      <t>ロウドウキョク</t>
    </rPh>
    <phoneticPr fontId="5"/>
  </si>
  <si>
    <t>東京労働局</t>
    <rPh sb="0" eb="2">
      <t>トウキョウ</t>
    </rPh>
    <rPh sb="2" eb="5">
      <t>ロウドウキョク</t>
    </rPh>
    <phoneticPr fontId="5"/>
  </si>
  <si>
    <t>北海道労働局</t>
    <rPh sb="0" eb="3">
      <t>ホッカイドウ</t>
    </rPh>
    <rPh sb="3" eb="6">
      <t>ロウドウキョク</t>
    </rPh>
    <phoneticPr fontId="5"/>
  </si>
  <si>
    <t>兵庫労働局</t>
    <rPh sb="0" eb="2">
      <t>ヒョウゴ</t>
    </rPh>
    <rPh sb="2" eb="5">
      <t>ロウドウキョク</t>
    </rPh>
    <phoneticPr fontId="5"/>
  </si>
  <si>
    <t>福岡労働局</t>
    <rPh sb="0" eb="2">
      <t>フクオカ</t>
    </rPh>
    <rPh sb="2" eb="5">
      <t>ロウドウキョク</t>
    </rPh>
    <phoneticPr fontId="5"/>
  </si>
  <si>
    <t>埼玉労働局</t>
    <rPh sb="0" eb="2">
      <t>サイタマ</t>
    </rPh>
    <rPh sb="2" eb="5">
      <t>ロウドウキョク</t>
    </rPh>
    <phoneticPr fontId="5"/>
  </si>
  <si>
    <t>千葉労働局</t>
    <rPh sb="0" eb="2">
      <t>チバ</t>
    </rPh>
    <rPh sb="2" eb="5">
      <t>ロウドウキョク</t>
    </rPh>
    <phoneticPr fontId="5"/>
  </si>
  <si>
    <t>静岡労働局</t>
    <rPh sb="0" eb="2">
      <t>シズオカ</t>
    </rPh>
    <rPh sb="2" eb="5">
      <t>ロウドウキョク</t>
    </rPh>
    <phoneticPr fontId="5"/>
  </si>
  <si>
    <t>愛知労働局</t>
    <rPh sb="0" eb="2">
      <t>アイチ</t>
    </rPh>
    <rPh sb="2" eb="5">
      <t>ロウドウキョク</t>
    </rPh>
    <phoneticPr fontId="5"/>
  </si>
  <si>
    <t>宮城労働局</t>
    <rPh sb="0" eb="2">
      <t>ミヤギ</t>
    </rPh>
    <rPh sb="2" eb="5">
      <t>ロウドウキョク</t>
    </rPh>
    <phoneticPr fontId="5"/>
  </si>
  <si>
    <t>アスベストアナライザーの購入・配布業務については、一般競争入札（最低価格落札方式）で委託先を決定しており、支出先の選定は妥当と考える。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t>
    <rPh sb="113" eb="114">
      <t>モノ</t>
    </rPh>
    <phoneticPr fontId="5"/>
  </si>
  <si>
    <t>石綿届出等点検指導員が届出審査、書面指導を行うことにより、署の職員による石綿の実地指導件数を届出件数の18％以上実施
（令和２年度までは20％以上実施）</t>
    <rPh sb="60" eb="62">
      <t>レイワ</t>
    </rPh>
    <rPh sb="63" eb="65">
      <t>ネンド</t>
    </rPh>
    <rPh sb="70" eb="73">
      <t>パーセントイジョウ</t>
    </rPh>
    <rPh sb="73" eb="75">
      <t>ジッシ</t>
    </rPh>
    <phoneticPr fontId="5"/>
  </si>
  <si>
    <t>ジャパンマシナリー
株式会社</t>
    <rPh sb="10" eb="14">
      <t>カブシキガイシャ</t>
    </rPh>
    <phoneticPr fontId="5"/>
  </si>
  <si>
    <t>相談員等への謝金、
健康診断料、保険料等</t>
    <rPh sb="0" eb="3">
      <t>ソウダンイン</t>
    </rPh>
    <rPh sb="3" eb="4">
      <t>トウ</t>
    </rPh>
    <rPh sb="6" eb="8">
      <t>シャキン</t>
    </rPh>
    <rPh sb="10" eb="12">
      <t>ケンコウ</t>
    </rPh>
    <rPh sb="12" eb="15">
      <t>シンダンリョウ</t>
    </rPh>
    <rPh sb="16" eb="19">
      <t>ホケンリョウ</t>
    </rPh>
    <rPh sb="19" eb="20">
      <t>トウ</t>
    </rPh>
    <phoneticPr fontId="5"/>
  </si>
  <si>
    <t>アスベストアナライザー購入、配送費等</t>
    <rPh sb="11" eb="13">
      <t>コウニュウ</t>
    </rPh>
    <rPh sb="14" eb="16">
      <t>ハイソウ</t>
    </rPh>
    <rPh sb="16" eb="17">
      <t>ヒ</t>
    </rPh>
    <rPh sb="17" eb="18">
      <t>トウ</t>
    </rPh>
    <phoneticPr fontId="5"/>
  </si>
  <si>
    <t>アスベストアナライザーの
購入、配送等</t>
    <rPh sb="13" eb="15">
      <t>コウニュウ</t>
    </rPh>
    <rPh sb="16" eb="18">
      <t>ハイソウ</t>
    </rPh>
    <rPh sb="18" eb="19">
      <t>トウ</t>
    </rPh>
    <phoneticPr fontId="5"/>
  </si>
  <si>
    <t>計画届等の届出件数のうち、署の職員による石綿の実地指導件数の割合
（署の職員による石綿の実地指導件数／計画届等の届出件数）</t>
    <phoneticPr fontId="5"/>
  </si>
  <si>
    <t>執行率を踏まえ、予算額の縮減を検討すること。一者応札となっている要因及び成果実績が成果目標を下回った要因を分析し、事業内容の改善を図ること。</t>
    <phoneticPr fontId="5"/>
  </si>
  <si>
    <t>石綿届出等点検指導員の増配置による増。</t>
    <rPh sb="0" eb="2">
      <t>イシワタ</t>
    </rPh>
    <rPh sb="2" eb="4">
      <t>トドケデ</t>
    </rPh>
    <rPh sb="4" eb="5">
      <t>トウ</t>
    </rPh>
    <rPh sb="5" eb="7">
      <t>テンケン</t>
    </rPh>
    <rPh sb="7" eb="10">
      <t>シドウイン</t>
    </rPh>
    <rPh sb="11" eb="12">
      <t>ゾウ</t>
    </rPh>
    <rPh sb="12" eb="14">
      <t>ハイチ</t>
    </rPh>
    <rPh sb="17" eb="18">
      <t>ゾウ</t>
    </rPh>
    <phoneticPr fontId="5"/>
  </si>
  <si>
    <t>-</t>
    <phoneticPr fontId="5"/>
  </si>
  <si>
    <t>石綿届出等点検指導員について、当初予定していた人数を採用できなかったため、執行率が低くなってしまったが、令和４年度には石綿の事前調査結果の報告制度が施行され、年間200～300万件の報告から指導が必要と認められる工事を的確に抽出する必要があることから、令和４年度以降の体制を強化する必要があり、今後も幅広く声掛け等を行い必要人数を採用できるように努める。また、アスベストアナライザーの購入・配布業務については、アスベストアナライザー自体が専門的な業者しか取り扱っておらず、参加できる事業者が少ないため一者応札となったが、公示期間や履行期間の確保、公示後の早期かつ幅広い声掛けを行うなどにより複数入札となるように努める。成果実績について、新型コロナウイルス感染症拡大防止のため、書面や電話等による指導に代えられるものはそれらの手法を優先させることとしたため、実地調査の件数は計画届等の件数の17％にとどまったが、今後は電話や文書等の非接触による指導が一定程度見込まれることも考慮して、昨年の実績を踏まえた目標設定に見直すこととした。</t>
    <rPh sb="0" eb="2">
      <t>イシワタ</t>
    </rPh>
    <rPh sb="2" eb="3">
      <t>トド</t>
    </rPh>
    <rPh sb="3" eb="4">
      <t>デ</t>
    </rPh>
    <rPh sb="4" eb="5">
      <t>トウ</t>
    </rPh>
    <rPh sb="5" eb="7">
      <t>テンケン</t>
    </rPh>
    <rPh sb="7" eb="10">
      <t>シドウイン</t>
    </rPh>
    <rPh sb="37" eb="40">
      <t>シッコウリツ</t>
    </rPh>
    <rPh sb="41" eb="42">
      <t>ヒク</t>
    </rPh>
    <rPh sb="150" eb="152">
      <t>ハバヒロ</t>
    </rPh>
    <rPh sb="153" eb="155">
      <t>コエカ</t>
    </rPh>
    <rPh sb="156" eb="157">
      <t>トウ</t>
    </rPh>
    <rPh sb="158" eb="159">
      <t>オコナ</t>
    </rPh>
    <rPh sb="160" eb="162">
      <t>ヒツヨウ</t>
    </rPh>
    <rPh sb="162" eb="164">
      <t>ニンズウ</t>
    </rPh>
    <rPh sb="165" eb="167">
      <t>サイヨウ</t>
    </rPh>
    <rPh sb="173" eb="174">
      <t>ツト</t>
    </rPh>
    <rPh sb="309" eb="311">
      <t>セイカ</t>
    </rPh>
    <rPh sb="311" eb="313">
      <t>ジッセキ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</si>
</sst>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95931</xdr:colOff>
      <xdr:row>754</xdr:row>
      <xdr:rowOff>212951</xdr:rowOff>
    </xdr:from>
    <xdr:to>
      <xdr:col>20</xdr:col>
      <xdr:colOff>121864</xdr:colOff>
      <xdr:row>755</xdr:row>
      <xdr:rowOff>139872</xdr:rowOff>
    </xdr:to>
    <xdr:sp macro="" textlink="">
      <xdr:nvSpPr>
        <xdr:cNvPr id="2" name="正方形/長方形 1"/>
        <xdr:cNvSpPr/>
      </xdr:nvSpPr>
      <xdr:spPr>
        <a:xfrm>
          <a:off x="2896281" y="46066301"/>
          <a:ext cx="1226083" cy="27934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124165</xdr:colOff>
      <xdr:row>748</xdr:row>
      <xdr:rowOff>66675</xdr:rowOff>
    </xdr:from>
    <xdr:to>
      <xdr:col>24</xdr:col>
      <xdr:colOff>199084</xdr:colOff>
      <xdr:row>750</xdr:row>
      <xdr:rowOff>192660</xdr:rowOff>
    </xdr:to>
    <xdr:sp macro="" textlink="">
      <xdr:nvSpPr>
        <xdr:cNvPr id="3" name="正方形/長方形 2"/>
        <xdr:cNvSpPr/>
      </xdr:nvSpPr>
      <xdr:spPr>
        <a:xfrm>
          <a:off x="2124415" y="43805475"/>
          <a:ext cx="2875269" cy="83083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latin typeface="+mn-ea"/>
            <a:ea typeface="+mn-ea"/>
          </a:endParaRPr>
        </a:p>
        <a:p>
          <a:pPr algn="ctr"/>
          <a:r>
            <a:rPr kumimoji="1" lang="en-US" altLang="ja-JP" sz="1200">
              <a:solidFill>
                <a:sysClr val="windowText" lastClr="000000"/>
              </a:solidFill>
              <a:latin typeface="+mn-ea"/>
              <a:ea typeface="+mn-ea"/>
            </a:rPr>
            <a:t>597.5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17</xdr:col>
      <xdr:colOff>92189</xdr:colOff>
      <xdr:row>750</xdr:row>
      <xdr:rowOff>309221</xdr:rowOff>
    </xdr:from>
    <xdr:to>
      <xdr:col>17</xdr:col>
      <xdr:colOff>92189</xdr:colOff>
      <xdr:row>754</xdr:row>
      <xdr:rowOff>205048</xdr:rowOff>
    </xdr:to>
    <xdr:cxnSp macro="">
      <xdr:nvCxnSpPr>
        <xdr:cNvPr id="4" name="直線矢印コネクタ 3"/>
        <xdr:cNvCxnSpPr/>
      </xdr:nvCxnSpPr>
      <xdr:spPr>
        <a:xfrm>
          <a:off x="3492614" y="44752871"/>
          <a:ext cx="0" cy="13055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99333</xdr:colOff>
      <xdr:row>755</xdr:row>
      <xdr:rowOff>200025</xdr:rowOff>
    </xdr:from>
    <xdr:to>
      <xdr:col>24</xdr:col>
      <xdr:colOff>176653</xdr:colOff>
      <xdr:row>757</xdr:row>
      <xdr:rowOff>297436</xdr:rowOff>
    </xdr:to>
    <xdr:sp macro="" textlink="">
      <xdr:nvSpPr>
        <xdr:cNvPr id="5" name="正方形/長方形 4"/>
        <xdr:cNvSpPr/>
      </xdr:nvSpPr>
      <xdr:spPr>
        <a:xfrm>
          <a:off x="2099583" y="46405800"/>
          <a:ext cx="2877670" cy="80226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mn-ea"/>
              <a:ea typeface="+mn-ea"/>
            </a:rPr>
            <a:t>A.</a:t>
          </a:r>
          <a:r>
            <a:rPr kumimoji="1" lang="ja-JP" altLang="en-US" sz="1100" baseline="0">
              <a:solidFill>
                <a:sysClr val="windowText" lastClr="000000"/>
              </a:solidFill>
              <a:latin typeface="+mn-ea"/>
              <a:ea typeface="+mn-ea"/>
            </a:rPr>
            <a:t>　都道府県労働局</a:t>
          </a:r>
          <a:endParaRPr kumimoji="1" lang="en-US" altLang="ja-JP" sz="1100" baseline="0">
            <a:solidFill>
              <a:sysClr val="windowText" lastClr="000000"/>
            </a:solidFill>
            <a:latin typeface="+mn-ea"/>
            <a:ea typeface="+mn-ea"/>
          </a:endParaRPr>
        </a:p>
        <a:p>
          <a:pPr algn="ct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事務費</a:t>
          </a:r>
          <a:r>
            <a:rPr kumimoji="1" lang="en-US" altLang="ja-JP" sz="1100" baseline="0">
              <a:solidFill>
                <a:sysClr val="windowText" lastClr="000000"/>
              </a:solidFill>
              <a:latin typeface="+mn-ea"/>
              <a:ea typeface="+mn-ea"/>
            </a:rPr>
            <a:t>】</a:t>
          </a:r>
        </a:p>
        <a:p>
          <a:pPr algn="ctr"/>
          <a:r>
            <a:rPr lang="en-US" altLang="ja-JP">
              <a:solidFill>
                <a:sysClr val="windowText" lastClr="000000"/>
              </a:solidFill>
              <a:latin typeface="+mn-ea"/>
              <a:ea typeface="+mn-ea"/>
            </a:rPr>
            <a:t>545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10</xdr:col>
      <xdr:colOff>25854</xdr:colOff>
      <xdr:row>758</xdr:row>
      <xdr:rowOff>151039</xdr:rowOff>
    </xdr:from>
    <xdr:to>
      <xdr:col>25</xdr:col>
      <xdr:colOff>37139</xdr:colOff>
      <xdr:row>760</xdr:row>
      <xdr:rowOff>97412</xdr:rowOff>
    </xdr:to>
    <xdr:sp macro="" textlink="">
      <xdr:nvSpPr>
        <xdr:cNvPr id="6" name="大かっこ 5"/>
        <xdr:cNvSpPr/>
      </xdr:nvSpPr>
      <xdr:spPr>
        <a:xfrm>
          <a:off x="2026104" y="47414089"/>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121104</xdr:colOff>
      <xdr:row>758</xdr:row>
      <xdr:rowOff>151039</xdr:rowOff>
    </xdr:from>
    <xdr:to>
      <xdr:col>24</xdr:col>
      <xdr:colOff>194342</xdr:colOff>
      <xdr:row>760</xdr:row>
      <xdr:rowOff>68836</xdr:rowOff>
    </xdr:to>
    <xdr:sp macro="" textlink="">
      <xdr:nvSpPr>
        <xdr:cNvPr id="7" name="正方形/長方形 6"/>
        <xdr:cNvSpPr/>
      </xdr:nvSpPr>
      <xdr:spPr>
        <a:xfrm>
          <a:off x="2121354" y="47414089"/>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相談員、指導員への謝金、旅費等</a:t>
          </a:r>
        </a:p>
      </xdr:txBody>
    </xdr:sp>
    <xdr:clientData/>
  </xdr:twoCellAnchor>
  <xdr:twoCellAnchor>
    <xdr:from>
      <xdr:col>17</xdr:col>
      <xdr:colOff>114300</xdr:colOff>
      <xdr:row>750</xdr:row>
      <xdr:rowOff>323850</xdr:rowOff>
    </xdr:from>
    <xdr:to>
      <xdr:col>34</xdr:col>
      <xdr:colOff>19050</xdr:colOff>
      <xdr:row>754</xdr:row>
      <xdr:rowOff>285750</xdr:rowOff>
    </xdr:to>
    <xdr:cxnSp macro="">
      <xdr:nvCxnSpPr>
        <xdr:cNvPr id="12" name="直線矢印コネクタ 11"/>
        <xdr:cNvCxnSpPr/>
      </xdr:nvCxnSpPr>
      <xdr:spPr>
        <a:xfrm>
          <a:off x="3514725" y="44767500"/>
          <a:ext cx="3305175" cy="137160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24494</xdr:colOff>
      <xdr:row>755</xdr:row>
      <xdr:rowOff>232230</xdr:rowOff>
    </xdr:from>
    <xdr:to>
      <xdr:col>45</xdr:col>
      <xdr:colOff>105896</xdr:colOff>
      <xdr:row>757</xdr:row>
      <xdr:rowOff>329641</xdr:rowOff>
    </xdr:to>
    <xdr:sp macro="" textlink="">
      <xdr:nvSpPr>
        <xdr:cNvPr id="13" name="正方形/長方形 12"/>
        <xdr:cNvSpPr/>
      </xdr:nvSpPr>
      <xdr:spPr>
        <a:xfrm>
          <a:off x="6351815" y="47562409"/>
          <a:ext cx="2938902" cy="8004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aseline="0">
              <a:solidFill>
                <a:sysClr val="windowText" lastClr="000000"/>
              </a:solidFill>
              <a:latin typeface="+mn-ea"/>
              <a:ea typeface="+mn-ea"/>
            </a:rPr>
            <a:t>B</a:t>
          </a:r>
          <a:r>
            <a:rPr kumimoji="1" lang="ja-JP" altLang="en-US" sz="1100" baseline="0">
              <a:solidFill>
                <a:sysClr val="windowText" lastClr="000000"/>
              </a:solidFill>
              <a:latin typeface="+mn-ea"/>
              <a:ea typeface="+mn-ea"/>
            </a:rPr>
            <a:t>　ジャパンマシナリー株式会社</a:t>
          </a:r>
          <a:endParaRPr kumimoji="1" lang="en-US" altLang="ja-JP" sz="1100" baseline="0">
            <a:solidFill>
              <a:sysClr val="windowText" lastClr="000000"/>
            </a:solidFill>
            <a:latin typeface="+mn-ea"/>
            <a:ea typeface="+mn-ea"/>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52.5</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twoCellAnchor>
    <xdr:from>
      <xdr:col>31</xdr:col>
      <xdr:colOff>32204</xdr:colOff>
      <xdr:row>754</xdr:row>
      <xdr:rowOff>281214</xdr:rowOff>
    </xdr:from>
    <xdr:to>
      <xdr:col>46</xdr:col>
      <xdr:colOff>90714</xdr:colOff>
      <xdr:row>755</xdr:row>
      <xdr:rowOff>208135</xdr:rowOff>
    </xdr:to>
    <xdr:sp macro="" textlink="">
      <xdr:nvSpPr>
        <xdr:cNvPr id="14" name="正方形/長方形 13"/>
        <xdr:cNvSpPr/>
      </xdr:nvSpPr>
      <xdr:spPr>
        <a:xfrm>
          <a:off x="6359525" y="47259875"/>
          <a:ext cx="3120118" cy="2784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一般競争契約（最低価格落札方式）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30</xdr:col>
      <xdr:colOff>161925</xdr:colOff>
      <xdr:row>758</xdr:row>
      <xdr:rowOff>114300</xdr:rowOff>
    </xdr:from>
    <xdr:to>
      <xdr:col>45</xdr:col>
      <xdr:colOff>173210</xdr:colOff>
      <xdr:row>760</xdr:row>
      <xdr:rowOff>60673</xdr:rowOff>
    </xdr:to>
    <xdr:sp macro="" textlink="">
      <xdr:nvSpPr>
        <xdr:cNvPr id="15" name="大かっこ 14"/>
        <xdr:cNvSpPr/>
      </xdr:nvSpPr>
      <xdr:spPr>
        <a:xfrm>
          <a:off x="6162675" y="47377350"/>
          <a:ext cx="3011660" cy="6512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9525</xdr:colOff>
      <xdr:row>758</xdr:row>
      <xdr:rowOff>133350</xdr:rowOff>
    </xdr:from>
    <xdr:to>
      <xdr:col>45</xdr:col>
      <xdr:colOff>82763</xdr:colOff>
      <xdr:row>760</xdr:row>
      <xdr:rowOff>51147</xdr:rowOff>
    </xdr:to>
    <xdr:sp macro="" textlink="">
      <xdr:nvSpPr>
        <xdr:cNvPr id="16" name="正方形/長方形 15"/>
        <xdr:cNvSpPr/>
      </xdr:nvSpPr>
      <xdr:spPr>
        <a:xfrm>
          <a:off x="6210300" y="47396400"/>
          <a:ext cx="2873588" cy="62264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アスベストアナライザー購入、配送費等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406</v>
      </c>
      <c r="AJ2" s="942" t="s">
        <v>745</v>
      </c>
      <c r="AK2" s="942"/>
      <c r="AL2" s="942"/>
      <c r="AM2" s="942"/>
      <c r="AN2" s="98" t="s">
        <v>406</v>
      </c>
      <c r="AO2" s="942">
        <v>20</v>
      </c>
      <c r="AP2" s="942"/>
      <c r="AQ2" s="942"/>
      <c r="AR2" s="99" t="s">
        <v>709</v>
      </c>
      <c r="AS2" s="948">
        <v>470</v>
      </c>
      <c r="AT2" s="948"/>
      <c r="AU2" s="948"/>
      <c r="AV2" s="98" t="str">
        <f>IF(AW2="","","-")</f>
        <v/>
      </c>
      <c r="AW2" s="908"/>
      <c r="AX2" s="908"/>
    </row>
    <row r="3" spans="1:50" ht="21" customHeight="1" thickBot="1" x14ac:dyDescent="0.2">
      <c r="A3" s="864" t="s">
        <v>702</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64</v>
      </c>
      <c r="AJ3" s="866" t="s">
        <v>710</v>
      </c>
      <c r="AK3" s="866"/>
      <c r="AL3" s="866"/>
      <c r="AM3" s="866"/>
      <c r="AN3" s="866"/>
      <c r="AO3" s="866"/>
      <c r="AP3" s="866"/>
      <c r="AQ3" s="866"/>
      <c r="AR3" s="866"/>
      <c r="AS3" s="866"/>
      <c r="AT3" s="866"/>
      <c r="AU3" s="866"/>
      <c r="AV3" s="866"/>
      <c r="AW3" s="866"/>
      <c r="AX3" s="24" t="s">
        <v>65</v>
      </c>
    </row>
    <row r="4" spans="1:50" ht="24.75" customHeight="1" x14ac:dyDescent="0.15">
      <c r="A4" s="703" t="s">
        <v>25</v>
      </c>
      <c r="B4" s="704"/>
      <c r="C4" s="704"/>
      <c r="D4" s="704"/>
      <c r="E4" s="704"/>
      <c r="F4" s="704"/>
      <c r="G4" s="681" t="s">
        <v>711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712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6" t="s">
        <v>714</v>
      </c>
      <c r="H5" s="837"/>
      <c r="I5" s="837"/>
      <c r="J5" s="837"/>
      <c r="K5" s="837"/>
      <c r="L5" s="837"/>
      <c r="M5" s="838" t="s">
        <v>66</v>
      </c>
      <c r="N5" s="839"/>
      <c r="O5" s="839"/>
      <c r="P5" s="839"/>
      <c r="Q5" s="839"/>
      <c r="R5" s="840"/>
      <c r="S5" s="841" t="s">
        <v>715</v>
      </c>
      <c r="T5" s="837"/>
      <c r="U5" s="837"/>
      <c r="V5" s="837"/>
      <c r="W5" s="837"/>
      <c r="X5" s="842"/>
      <c r="Y5" s="697" t="s">
        <v>3</v>
      </c>
      <c r="Z5" s="542"/>
      <c r="AA5" s="542"/>
      <c r="AB5" s="542"/>
      <c r="AC5" s="542"/>
      <c r="AD5" s="543"/>
      <c r="AE5" s="698" t="s">
        <v>716</v>
      </c>
      <c r="AF5" s="698"/>
      <c r="AG5" s="698"/>
      <c r="AH5" s="698"/>
      <c r="AI5" s="698"/>
      <c r="AJ5" s="698"/>
      <c r="AK5" s="698"/>
      <c r="AL5" s="698"/>
      <c r="AM5" s="698"/>
      <c r="AN5" s="698"/>
      <c r="AO5" s="698"/>
      <c r="AP5" s="699"/>
      <c r="AQ5" s="700" t="s">
        <v>713</v>
      </c>
      <c r="AR5" s="701"/>
      <c r="AS5" s="701"/>
      <c r="AT5" s="701"/>
      <c r="AU5" s="701"/>
      <c r="AV5" s="701"/>
      <c r="AW5" s="701"/>
      <c r="AX5" s="702"/>
    </row>
    <row r="6" spans="1:50" ht="39" customHeight="1" x14ac:dyDescent="0.15">
      <c r="A6" s="705" t="s">
        <v>4</v>
      </c>
      <c r="B6" s="706"/>
      <c r="C6" s="706"/>
      <c r="D6" s="706"/>
      <c r="E6" s="706"/>
      <c r="F6" s="706"/>
      <c r="G6" s="389" t="str">
        <f>入力規則等!F39</f>
        <v>労働保険特別会計労災勘定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717</v>
      </c>
      <c r="H7" s="498"/>
      <c r="I7" s="498"/>
      <c r="J7" s="498"/>
      <c r="K7" s="498"/>
      <c r="L7" s="498"/>
      <c r="M7" s="498"/>
      <c r="N7" s="498"/>
      <c r="O7" s="498"/>
      <c r="P7" s="498"/>
      <c r="Q7" s="498"/>
      <c r="R7" s="498"/>
      <c r="S7" s="498"/>
      <c r="T7" s="498"/>
      <c r="U7" s="498"/>
      <c r="V7" s="498"/>
      <c r="W7" s="498"/>
      <c r="X7" s="499"/>
      <c r="Y7" s="920" t="s">
        <v>389</v>
      </c>
      <c r="Z7" s="439"/>
      <c r="AA7" s="439"/>
      <c r="AB7" s="439"/>
      <c r="AC7" s="439"/>
      <c r="AD7" s="921"/>
      <c r="AE7" s="909" t="s">
        <v>718</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v>
      </c>
      <c r="H8" s="719"/>
      <c r="I8" s="719"/>
      <c r="J8" s="719"/>
      <c r="K8" s="719"/>
      <c r="L8" s="719"/>
      <c r="M8" s="719"/>
      <c r="N8" s="719"/>
      <c r="O8" s="719"/>
      <c r="P8" s="719"/>
      <c r="Q8" s="719"/>
      <c r="R8" s="719"/>
      <c r="S8" s="719"/>
      <c r="T8" s="719"/>
      <c r="U8" s="719"/>
      <c r="V8" s="719"/>
      <c r="W8" s="719"/>
      <c r="X8" s="944"/>
      <c r="Y8" s="843" t="s">
        <v>257</v>
      </c>
      <c r="Z8" s="844"/>
      <c r="AA8" s="844"/>
      <c r="AB8" s="844"/>
      <c r="AC8" s="844"/>
      <c r="AD8" s="845"/>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6.25" customHeight="1" x14ac:dyDescent="0.15">
      <c r="A9" s="846" t="s">
        <v>23</v>
      </c>
      <c r="B9" s="847"/>
      <c r="C9" s="847"/>
      <c r="D9" s="847"/>
      <c r="E9" s="847"/>
      <c r="F9" s="847"/>
      <c r="G9" s="848" t="s">
        <v>749</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56.25" customHeight="1" x14ac:dyDescent="0.15">
      <c r="A10" s="658" t="s">
        <v>30</v>
      </c>
      <c r="B10" s="659"/>
      <c r="C10" s="659"/>
      <c r="D10" s="659"/>
      <c r="E10" s="659"/>
      <c r="F10" s="659"/>
      <c r="G10" s="753" t="s">
        <v>719</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8" t="s">
        <v>5</v>
      </c>
      <c r="B11" s="659"/>
      <c r="C11" s="659"/>
      <c r="D11" s="659"/>
      <c r="E11" s="659"/>
      <c r="F11" s="660"/>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61" t="s">
        <v>24</v>
      </c>
      <c r="B12" s="962"/>
      <c r="C12" s="962"/>
      <c r="D12" s="962"/>
      <c r="E12" s="962"/>
      <c r="F12" s="963"/>
      <c r="G12" s="759"/>
      <c r="H12" s="760"/>
      <c r="I12" s="760"/>
      <c r="J12" s="760"/>
      <c r="K12" s="760"/>
      <c r="L12" s="760"/>
      <c r="M12" s="760"/>
      <c r="N12" s="760"/>
      <c r="O12" s="760"/>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1"/>
    </row>
    <row r="13" spans="1:50" ht="22.5" customHeight="1" x14ac:dyDescent="0.15">
      <c r="A13" s="612"/>
      <c r="B13" s="613"/>
      <c r="C13" s="613"/>
      <c r="D13" s="613"/>
      <c r="E13" s="613"/>
      <c r="F13" s="614"/>
      <c r="G13" s="722" t="s">
        <v>6</v>
      </c>
      <c r="H13" s="723"/>
      <c r="I13" s="763" t="s">
        <v>7</v>
      </c>
      <c r="J13" s="764"/>
      <c r="K13" s="764"/>
      <c r="L13" s="764"/>
      <c r="M13" s="764"/>
      <c r="N13" s="764"/>
      <c r="O13" s="765"/>
      <c r="P13" s="655">
        <v>327</v>
      </c>
      <c r="Q13" s="656"/>
      <c r="R13" s="656"/>
      <c r="S13" s="656"/>
      <c r="T13" s="656"/>
      <c r="U13" s="656"/>
      <c r="V13" s="657"/>
      <c r="W13" s="655">
        <v>618</v>
      </c>
      <c r="X13" s="656"/>
      <c r="Y13" s="656"/>
      <c r="Z13" s="656"/>
      <c r="AA13" s="656"/>
      <c r="AB13" s="656"/>
      <c r="AC13" s="657"/>
      <c r="AD13" s="655">
        <v>681</v>
      </c>
      <c r="AE13" s="656"/>
      <c r="AF13" s="656"/>
      <c r="AG13" s="656"/>
      <c r="AH13" s="656"/>
      <c r="AI13" s="656"/>
      <c r="AJ13" s="657"/>
      <c r="AK13" s="655">
        <v>665</v>
      </c>
      <c r="AL13" s="656"/>
      <c r="AM13" s="656"/>
      <c r="AN13" s="656"/>
      <c r="AO13" s="656"/>
      <c r="AP13" s="656"/>
      <c r="AQ13" s="657"/>
      <c r="AR13" s="917">
        <v>736</v>
      </c>
      <c r="AS13" s="918"/>
      <c r="AT13" s="918"/>
      <c r="AU13" s="918"/>
      <c r="AV13" s="918"/>
      <c r="AW13" s="918"/>
      <c r="AX13" s="919"/>
    </row>
    <row r="14" spans="1:50" ht="22.5" customHeight="1" x14ac:dyDescent="0.15">
      <c r="A14" s="612"/>
      <c r="B14" s="613"/>
      <c r="C14" s="613"/>
      <c r="D14" s="613"/>
      <c r="E14" s="613"/>
      <c r="F14" s="614"/>
      <c r="G14" s="724"/>
      <c r="H14" s="725"/>
      <c r="I14" s="710" t="s">
        <v>8</v>
      </c>
      <c r="J14" s="761"/>
      <c r="K14" s="761"/>
      <c r="L14" s="761"/>
      <c r="M14" s="761"/>
      <c r="N14" s="761"/>
      <c r="O14" s="762"/>
      <c r="P14" s="655" t="s">
        <v>720</v>
      </c>
      <c r="Q14" s="656"/>
      <c r="R14" s="656"/>
      <c r="S14" s="656"/>
      <c r="T14" s="656"/>
      <c r="U14" s="656"/>
      <c r="V14" s="657"/>
      <c r="W14" s="655" t="s">
        <v>720</v>
      </c>
      <c r="X14" s="656"/>
      <c r="Y14" s="656"/>
      <c r="Z14" s="656"/>
      <c r="AA14" s="656"/>
      <c r="AB14" s="656"/>
      <c r="AC14" s="657"/>
      <c r="AD14" s="655" t="s">
        <v>720</v>
      </c>
      <c r="AE14" s="656"/>
      <c r="AF14" s="656"/>
      <c r="AG14" s="656"/>
      <c r="AH14" s="656"/>
      <c r="AI14" s="656"/>
      <c r="AJ14" s="657"/>
      <c r="AK14" s="655"/>
      <c r="AL14" s="656"/>
      <c r="AM14" s="656"/>
      <c r="AN14" s="656"/>
      <c r="AO14" s="656"/>
      <c r="AP14" s="656"/>
      <c r="AQ14" s="657"/>
      <c r="AR14" s="787"/>
      <c r="AS14" s="787"/>
      <c r="AT14" s="787"/>
      <c r="AU14" s="787"/>
      <c r="AV14" s="787"/>
      <c r="AW14" s="787"/>
      <c r="AX14" s="788"/>
    </row>
    <row r="15" spans="1:50" ht="22.5" customHeight="1" x14ac:dyDescent="0.15">
      <c r="A15" s="612"/>
      <c r="B15" s="613"/>
      <c r="C15" s="613"/>
      <c r="D15" s="613"/>
      <c r="E15" s="613"/>
      <c r="F15" s="614"/>
      <c r="G15" s="724"/>
      <c r="H15" s="725"/>
      <c r="I15" s="710" t="s">
        <v>51</v>
      </c>
      <c r="J15" s="711"/>
      <c r="K15" s="711"/>
      <c r="L15" s="711"/>
      <c r="M15" s="711"/>
      <c r="N15" s="711"/>
      <c r="O15" s="712"/>
      <c r="P15" s="655" t="s">
        <v>720</v>
      </c>
      <c r="Q15" s="656"/>
      <c r="R15" s="656"/>
      <c r="S15" s="656"/>
      <c r="T15" s="656"/>
      <c r="U15" s="656"/>
      <c r="V15" s="657"/>
      <c r="W15" s="655" t="s">
        <v>720</v>
      </c>
      <c r="X15" s="656"/>
      <c r="Y15" s="656"/>
      <c r="Z15" s="656"/>
      <c r="AA15" s="656"/>
      <c r="AB15" s="656"/>
      <c r="AC15" s="657"/>
      <c r="AD15" s="655" t="s">
        <v>720</v>
      </c>
      <c r="AE15" s="656"/>
      <c r="AF15" s="656"/>
      <c r="AG15" s="656"/>
      <c r="AH15" s="656"/>
      <c r="AI15" s="656"/>
      <c r="AJ15" s="657"/>
      <c r="AK15" s="655" t="s">
        <v>748</v>
      </c>
      <c r="AL15" s="656"/>
      <c r="AM15" s="656"/>
      <c r="AN15" s="656"/>
      <c r="AO15" s="656"/>
      <c r="AP15" s="656"/>
      <c r="AQ15" s="657"/>
      <c r="AR15" s="655"/>
      <c r="AS15" s="656"/>
      <c r="AT15" s="656"/>
      <c r="AU15" s="656"/>
      <c r="AV15" s="656"/>
      <c r="AW15" s="656"/>
      <c r="AX15" s="801"/>
    </row>
    <row r="16" spans="1:50" ht="22.5" customHeight="1" x14ac:dyDescent="0.15">
      <c r="A16" s="612"/>
      <c r="B16" s="613"/>
      <c r="C16" s="613"/>
      <c r="D16" s="613"/>
      <c r="E16" s="613"/>
      <c r="F16" s="614"/>
      <c r="G16" s="724"/>
      <c r="H16" s="725"/>
      <c r="I16" s="710" t="s">
        <v>52</v>
      </c>
      <c r="J16" s="711"/>
      <c r="K16" s="711"/>
      <c r="L16" s="711"/>
      <c r="M16" s="711"/>
      <c r="N16" s="711"/>
      <c r="O16" s="712"/>
      <c r="P16" s="655" t="s">
        <v>720</v>
      </c>
      <c r="Q16" s="656"/>
      <c r="R16" s="656"/>
      <c r="S16" s="656"/>
      <c r="T16" s="656"/>
      <c r="U16" s="656"/>
      <c r="V16" s="657"/>
      <c r="W16" s="655" t="s">
        <v>720</v>
      </c>
      <c r="X16" s="656"/>
      <c r="Y16" s="656"/>
      <c r="Z16" s="656"/>
      <c r="AA16" s="656"/>
      <c r="AB16" s="656"/>
      <c r="AC16" s="657"/>
      <c r="AD16" s="655" t="s">
        <v>720</v>
      </c>
      <c r="AE16" s="656"/>
      <c r="AF16" s="656"/>
      <c r="AG16" s="656"/>
      <c r="AH16" s="656"/>
      <c r="AI16" s="656"/>
      <c r="AJ16" s="657"/>
      <c r="AK16" s="655"/>
      <c r="AL16" s="656"/>
      <c r="AM16" s="656"/>
      <c r="AN16" s="656"/>
      <c r="AO16" s="656"/>
      <c r="AP16" s="656"/>
      <c r="AQ16" s="657"/>
      <c r="AR16" s="756"/>
      <c r="AS16" s="757"/>
      <c r="AT16" s="757"/>
      <c r="AU16" s="757"/>
      <c r="AV16" s="757"/>
      <c r="AW16" s="757"/>
      <c r="AX16" s="758"/>
    </row>
    <row r="17" spans="1:50" ht="22.5" customHeight="1" x14ac:dyDescent="0.15">
      <c r="A17" s="612"/>
      <c r="B17" s="613"/>
      <c r="C17" s="613"/>
      <c r="D17" s="613"/>
      <c r="E17" s="613"/>
      <c r="F17" s="614"/>
      <c r="G17" s="724"/>
      <c r="H17" s="725"/>
      <c r="I17" s="710" t="s">
        <v>50</v>
      </c>
      <c r="J17" s="761"/>
      <c r="K17" s="761"/>
      <c r="L17" s="761"/>
      <c r="M17" s="761"/>
      <c r="N17" s="761"/>
      <c r="O17" s="762"/>
      <c r="P17" s="655" t="s">
        <v>720</v>
      </c>
      <c r="Q17" s="656"/>
      <c r="R17" s="656"/>
      <c r="S17" s="656"/>
      <c r="T17" s="656"/>
      <c r="U17" s="656"/>
      <c r="V17" s="657"/>
      <c r="W17" s="655" t="s">
        <v>720</v>
      </c>
      <c r="X17" s="656"/>
      <c r="Y17" s="656"/>
      <c r="Z17" s="656"/>
      <c r="AA17" s="656"/>
      <c r="AB17" s="656"/>
      <c r="AC17" s="657"/>
      <c r="AD17" s="655" t="s">
        <v>720</v>
      </c>
      <c r="AE17" s="656"/>
      <c r="AF17" s="656"/>
      <c r="AG17" s="656"/>
      <c r="AH17" s="656"/>
      <c r="AI17" s="656"/>
      <c r="AJ17" s="657"/>
      <c r="AK17" s="655"/>
      <c r="AL17" s="656"/>
      <c r="AM17" s="656"/>
      <c r="AN17" s="656"/>
      <c r="AO17" s="656"/>
      <c r="AP17" s="656"/>
      <c r="AQ17" s="657"/>
      <c r="AR17" s="915"/>
      <c r="AS17" s="915"/>
      <c r="AT17" s="915"/>
      <c r="AU17" s="915"/>
      <c r="AV17" s="915"/>
      <c r="AW17" s="915"/>
      <c r="AX17" s="916"/>
    </row>
    <row r="18" spans="1:50" ht="22.5" customHeight="1" x14ac:dyDescent="0.15">
      <c r="A18" s="612"/>
      <c r="B18" s="613"/>
      <c r="C18" s="613"/>
      <c r="D18" s="613"/>
      <c r="E18" s="613"/>
      <c r="F18" s="614"/>
      <c r="G18" s="726"/>
      <c r="H18" s="727"/>
      <c r="I18" s="715" t="s">
        <v>20</v>
      </c>
      <c r="J18" s="716"/>
      <c r="K18" s="716"/>
      <c r="L18" s="716"/>
      <c r="M18" s="716"/>
      <c r="N18" s="716"/>
      <c r="O18" s="717"/>
      <c r="P18" s="875">
        <f>SUM(P13:V17)</f>
        <v>327</v>
      </c>
      <c r="Q18" s="876"/>
      <c r="R18" s="876"/>
      <c r="S18" s="876"/>
      <c r="T18" s="876"/>
      <c r="U18" s="876"/>
      <c r="V18" s="877"/>
      <c r="W18" s="875">
        <f>SUM(W13:AC17)</f>
        <v>618</v>
      </c>
      <c r="X18" s="876"/>
      <c r="Y18" s="876"/>
      <c r="Z18" s="876"/>
      <c r="AA18" s="876"/>
      <c r="AB18" s="876"/>
      <c r="AC18" s="877"/>
      <c r="AD18" s="875">
        <f>SUM(AD13:AJ17)</f>
        <v>681</v>
      </c>
      <c r="AE18" s="876"/>
      <c r="AF18" s="876"/>
      <c r="AG18" s="876"/>
      <c r="AH18" s="876"/>
      <c r="AI18" s="876"/>
      <c r="AJ18" s="877"/>
      <c r="AK18" s="875">
        <f>SUM(AK13:AQ17)</f>
        <v>665</v>
      </c>
      <c r="AL18" s="876"/>
      <c r="AM18" s="876"/>
      <c r="AN18" s="876"/>
      <c r="AO18" s="876"/>
      <c r="AP18" s="876"/>
      <c r="AQ18" s="877"/>
      <c r="AR18" s="875">
        <f>SUM(AR13:AX17)</f>
        <v>736</v>
      </c>
      <c r="AS18" s="876"/>
      <c r="AT18" s="876"/>
      <c r="AU18" s="876"/>
      <c r="AV18" s="876"/>
      <c r="AW18" s="876"/>
      <c r="AX18" s="878"/>
    </row>
    <row r="19" spans="1:50" ht="22.5" customHeight="1" x14ac:dyDescent="0.15">
      <c r="A19" s="612"/>
      <c r="B19" s="613"/>
      <c r="C19" s="613"/>
      <c r="D19" s="613"/>
      <c r="E19" s="613"/>
      <c r="F19" s="614"/>
      <c r="G19" s="873" t="s">
        <v>9</v>
      </c>
      <c r="H19" s="874"/>
      <c r="I19" s="874"/>
      <c r="J19" s="874"/>
      <c r="K19" s="874"/>
      <c r="L19" s="874"/>
      <c r="M19" s="874"/>
      <c r="N19" s="874"/>
      <c r="O19" s="874"/>
      <c r="P19" s="655">
        <v>295</v>
      </c>
      <c r="Q19" s="656"/>
      <c r="R19" s="656"/>
      <c r="S19" s="656"/>
      <c r="T19" s="656"/>
      <c r="U19" s="656"/>
      <c r="V19" s="657"/>
      <c r="W19" s="655">
        <v>557</v>
      </c>
      <c r="X19" s="656"/>
      <c r="Y19" s="656"/>
      <c r="Z19" s="656"/>
      <c r="AA19" s="656"/>
      <c r="AB19" s="656"/>
      <c r="AC19" s="657"/>
      <c r="AD19" s="655">
        <v>598</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2.5" customHeight="1" x14ac:dyDescent="0.15">
      <c r="A20" s="612"/>
      <c r="B20" s="613"/>
      <c r="C20" s="613"/>
      <c r="D20" s="613"/>
      <c r="E20" s="613"/>
      <c r="F20" s="614"/>
      <c r="G20" s="873" t="s">
        <v>10</v>
      </c>
      <c r="H20" s="874"/>
      <c r="I20" s="874"/>
      <c r="J20" s="874"/>
      <c r="K20" s="874"/>
      <c r="L20" s="874"/>
      <c r="M20" s="874"/>
      <c r="N20" s="874"/>
      <c r="O20" s="874"/>
      <c r="P20" s="316">
        <f>IF(P18=0, "-", SUM(P19)/P18)</f>
        <v>0.90214067278287458</v>
      </c>
      <c r="Q20" s="316"/>
      <c r="R20" s="316"/>
      <c r="S20" s="316"/>
      <c r="T20" s="316"/>
      <c r="U20" s="316"/>
      <c r="V20" s="316"/>
      <c r="W20" s="316">
        <f t="shared" ref="W20" si="0">IF(W18=0, "-", SUM(W19)/W18)</f>
        <v>0.90129449838187703</v>
      </c>
      <c r="X20" s="316"/>
      <c r="Y20" s="316"/>
      <c r="Z20" s="316"/>
      <c r="AA20" s="316"/>
      <c r="AB20" s="316"/>
      <c r="AC20" s="316"/>
      <c r="AD20" s="316">
        <f t="shared" ref="AD20" si="1">IF(AD18=0, "-", SUM(AD19)/AD18)</f>
        <v>0.87812041116005879</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4.75" customHeight="1" x14ac:dyDescent="0.15">
      <c r="A21" s="846"/>
      <c r="B21" s="847"/>
      <c r="C21" s="847"/>
      <c r="D21" s="847"/>
      <c r="E21" s="847"/>
      <c r="F21" s="964"/>
      <c r="G21" s="314" t="s">
        <v>354</v>
      </c>
      <c r="H21" s="315"/>
      <c r="I21" s="315"/>
      <c r="J21" s="315"/>
      <c r="K21" s="315"/>
      <c r="L21" s="315"/>
      <c r="M21" s="315"/>
      <c r="N21" s="315"/>
      <c r="O21" s="315"/>
      <c r="P21" s="316">
        <f>IF(P19=0, "-", SUM(P19)/SUM(P13,P14))</f>
        <v>0.90214067278287458</v>
      </c>
      <c r="Q21" s="316"/>
      <c r="R21" s="316"/>
      <c r="S21" s="316"/>
      <c r="T21" s="316"/>
      <c r="U21" s="316"/>
      <c r="V21" s="316"/>
      <c r="W21" s="316">
        <f t="shared" ref="W21" si="2">IF(W19=0, "-", SUM(W19)/SUM(W13,W14))</f>
        <v>0.90129449838187703</v>
      </c>
      <c r="X21" s="316"/>
      <c r="Y21" s="316"/>
      <c r="Z21" s="316"/>
      <c r="AA21" s="316"/>
      <c r="AB21" s="316"/>
      <c r="AC21" s="316"/>
      <c r="AD21" s="316">
        <f t="shared" ref="AD21" si="3">IF(AD19=0, "-", SUM(AD19)/SUM(AD13,AD14))</f>
        <v>0.87812041116005879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707</v>
      </c>
      <c r="B22" s="971"/>
      <c r="C22" s="971"/>
      <c r="D22" s="971"/>
      <c r="E22" s="971"/>
      <c r="F22" s="972"/>
      <c r="G22" s="966" t="s">
        <v>333</v>
      </c>
      <c r="H22" s="222"/>
      <c r="I22" s="222"/>
      <c r="J22" s="222"/>
      <c r="K22" s="222"/>
      <c r="L22" s="222"/>
      <c r="M22" s="222"/>
      <c r="N22" s="222"/>
      <c r="O22" s="223"/>
      <c r="P22" s="931" t="s">
        <v>705</v>
      </c>
      <c r="Q22" s="222"/>
      <c r="R22" s="222"/>
      <c r="S22" s="222"/>
      <c r="T22" s="222"/>
      <c r="U22" s="222"/>
      <c r="V22" s="223"/>
      <c r="W22" s="931" t="s">
        <v>706</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721</v>
      </c>
      <c r="H23" s="968"/>
      <c r="I23" s="968"/>
      <c r="J23" s="968"/>
      <c r="K23" s="968"/>
      <c r="L23" s="968"/>
      <c r="M23" s="968"/>
      <c r="N23" s="968"/>
      <c r="O23" s="969"/>
      <c r="P23" s="917">
        <v>589</v>
      </c>
      <c r="Q23" s="918"/>
      <c r="R23" s="918"/>
      <c r="S23" s="918"/>
      <c r="T23" s="918"/>
      <c r="U23" s="918"/>
      <c r="V23" s="932"/>
      <c r="W23" s="917">
        <v>662</v>
      </c>
      <c r="X23" s="918"/>
      <c r="Y23" s="918"/>
      <c r="Z23" s="918"/>
      <c r="AA23" s="918"/>
      <c r="AB23" s="918"/>
      <c r="AC23" s="932"/>
      <c r="AD23" s="980" t="s">
        <v>796</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722</v>
      </c>
      <c r="H24" s="934"/>
      <c r="I24" s="934"/>
      <c r="J24" s="934"/>
      <c r="K24" s="934"/>
      <c r="L24" s="934"/>
      <c r="M24" s="934"/>
      <c r="N24" s="934"/>
      <c r="O24" s="935"/>
      <c r="P24" s="655">
        <v>75</v>
      </c>
      <c r="Q24" s="656"/>
      <c r="R24" s="656"/>
      <c r="S24" s="656"/>
      <c r="T24" s="656"/>
      <c r="U24" s="656"/>
      <c r="V24" s="657"/>
      <c r="W24" s="655">
        <v>73</v>
      </c>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723</v>
      </c>
      <c r="H25" s="934"/>
      <c r="I25" s="934"/>
      <c r="J25" s="934"/>
      <c r="K25" s="934"/>
      <c r="L25" s="934"/>
      <c r="M25" s="934"/>
      <c r="N25" s="934"/>
      <c r="O25" s="935"/>
      <c r="P25" s="655">
        <v>1</v>
      </c>
      <c r="Q25" s="656"/>
      <c r="R25" s="656"/>
      <c r="S25" s="656"/>
      <c r="T25" s="656"/>
      <c r="U25" s="656"/>
      <c r="V25" s="657"/>
      <c r="W25" s="655">
        <v>1</v>
      </c>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665</v>
      </c>
      <c r="Q29" s="656"/>
      <c r="R29" s="656"/>
      <c r="S29" s="656"/>
      <c r="T29" s="656"/>
      <c r="U29" s="656"/>
      <c r="V29" s="657"/>
      <c r="W29" s="949">
        <f>AR13</f>
        <v>736</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349</v>
      </c>
      <c r="B30" s="859"/>
      <c r="C30" s="859"/>
      <c r="D30" s="859"/>
      <c r="E30" s="859"/>
      <c r="F30" s="860"/>
      <c r="G30" s="772" t="s">
        <v>146</v>
      </c>
      <c r="H30" s="773"/>
      <c r="I30" s="773"/>
      <c r="J30" s="773"/>
      <c r="K30" s="773"/>
      <c r="L30" s="773"/>
      <c r="M30" s="773"/>
      <c r="N30" s="773"/>
      <c r="O30" s="774"/>
      <c r="P30" s="854" t="s">
        <v>59</v>
      </c>
      <c r="Q30" s="773"/>
      <c r="R30" s="773"/>
      <c r="S30" s="773"/>
      <c r="T30" s="773"/>
      <c r="U30" s="773"/>
      <c r="V30" s="773"/>
      <c r="W30" s="773"/>
      <c r="X30" s="774"/>
      <c r="Y30" s="851"/>
      <c r="Z30" s="852"/>
      <c r="AA30" s="853"/>
      <c r="AB30" s="855" t="s">
        <v>11</v>
      </c>
      <c r="AC30" s="856"/>
      <c r="AD30" s="857"/>
      <c r="AE30" s="855" t="s">
        <v>390</v>
      </c>
      <c r="AF30" s="856"/>
      <c r="AG30" s="856"/>
      <c r="AH30" s="857"/>
      <c r="AI30" s="912" t="s">
        <v>412</v>
      </c>
      <c r="AJ30" s="912"/>
      <c r="AK30" s="912"/>
      <c r="AL30" s="855"/>
      <c r="AM30" s="912" t="s">
        <v>509</v>
      </c>
      <c r="AN30" s="912"/>
      <c r="AO30" s="912"/>
      <c r="AP30" s="855"/>
      <c r="AQ30" s="766" t="s">
        <v>232</v>
      </c>
      <c r="AR30" s="767"/>
      <c r="AS30" s="767"/>
      <c r="AT30" s="768"/>
      <c r="AU30" s="773" t="s">
        <v>134</v>
      </c>
      <c r="AV30" s="773"/>
      <c r="AW30" s="773"/>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720</v>
      </c>
      <c r="AR31" s="201"/>
      <c r="AS31" s="136" t="s">
        <v>233</v>
      </c>
      <c r="AT31" s="137"/>
      <c r="AU31" s="200">
        <v>3</v>
      </c>
      <c r="AV31" s="200"/>
      <c r="AW31" s="392" t="s">
        <v>179</v>
      </c>
      <c r="AX31" s="393"/>
    </row>
    <row r="32" spans="1:50" ht="38.25" customHeight="1" x14ac:dyDescent="0.15">
      <c r="A32" s="397"/>
      <c r="B32" s="395"/>
      <c r="C32" s="395"/>
      <c r="D32" s="395"/>
      <c r="E32" s="395"/>
      <c r="F32" s="396"/>
      <c r="G32" s="563" t="s">
        <v>789</v>
      </c>
      <c r="H32" s="564"/>
      <c r="I32" s="564"/>
      <c r="J32" s="564"/>
      <c r="K32" s="564"/>
      <c r="L32" s="564"/>
      <c r="M32" s="564"/>
      <c r="N32" s="564"/>
      <c r="O32" s="565"/>
      <c r="P32" s="108" t="s">
        <v>794</v>
      </c>
      <c r="Q32" s="108"/>
      <c r="R32" s="108"/>
      <c r="S32" s="108"/>
      <c r="T32" s="108"/>
      <c r="U32" s="108"/>
      <c r="V32" s="108"/>
      <c r="W32" s="108"/>
      <c r="X32" s="109"/>
      <c r="Y32" s="470" t="s">
        <v>12</v>
      </c>
      <c r="Z32" s="530"/>
      <c r="AA32" s="531"/>
      <c r="AB32" s="460" t="s">
        <v>371</v>
      </c>
      <c r="AC32" s="460"/>
      <c r="AD32" s="460"/>
      <c r="AE32" s="218">
        <v>20</v>
      </c>
      <c r="AF32" s="219"/>
      <c r="AG32" s="219"/>
      <c r="AH32" s="219"/>
      <c r="AI32" s="218">
        <v>35</v>
      </c>
      <c r="AJ32" s="219"/>
      <c r="AK32" s="219"/>
      <c r="AL32" s="219"/>
      <c r="AM32" s="218">
        <v>17</v>
      </c>
      <c r="AN32" s="219"/>
      <c r="AO32" s="219"/>
      <c r="AP32" s="219"/>
      <c r="AQ32" s="336" t="s">
        <v>720</v>
      </c>
      <c r="AR32" s="208"/>
      <c r="AS32" s="208"/>
      <c r="AT32" s="337"/>
      <c r="AU32" s="219" t="s">
        <v>720</v>
      </c>
      <c r="AV32" s="219"/>
      <c r="AW32" s="219"/>
      <c r="AX32" s="221"/>
    </row>
    <row r="33" spans="1:51" ht="38.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v>20</v>
      </c>
      <c r="AF33" s="219"/>
      <c r="AG33" s="219"/>
      <c r="AH33" s="219"/>
      <c r="AI33" s="218">
        <v>20</v>
      </c>
      <c r="AJ33" s="219"/>
      <c r="AK33" s="219"/>
      <c r="AL33" s="219"/>
      <c r="AM33" s="218">
        <v>20</v>
      </c>
      <c r="AN33" s="219"/>
      <c r="AO33" s="219"/>
      <c r="AP33" s="219"/>
      <c r="AQ33" s="336" t="s">
        <v>720</v>
      </c>
      <c r="AR33" s="208"/>
      <c r="AS33" s="208"/>
      <c r="AT33" s="337"/>
      <c r="AU33" s="219">
        <v>18</v>
      </c>
      <c r="AV33" s="219"/>
      <c r="AW33" s="219"/>
      <c r="AX33" s="221"/>
    </row>
    <row r="34" spans="1:51" ht="38.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175</v>
      </c>
      <c r="AJ34" s="219"/>
      <c r="AK34" s="219"/>
      <c r="AL34" s="219"/>
      <c r="AM34" s="218">
        <v>85</v>
      </c>
      <c r="AN34" s="219"/>
      <c r="AO34" s="219"/>
      <c r="AP34" s="219"/>
      <c r="AQ34" s="336" t="s">
        <v>720</v>
      </c>
      <c r="AR34" s="208"/>
      <c r="AS34" s="208"/>
      <c r="AT34" s="337"/>
      <c r="AU34" s="219" t="s">
        <v>720</v>
      </c>
      <c r="AV34" s="219"/>
      <c r="AW34" s="219"/>
      <c r="AX34" s="221"/>
    </row>
    <row r="35" spans="1:51" ht="23.25" customHeight="1" x14ac:dyDescent="0.15">
      <c r="A35" s="228" t="s">
        <v>380</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9" t="s">
        <v>349</v>
      </c>
      <c r="B37" s="770"/>
      <c r="C37" s="770"/>
      <c r="D37" s="770"/>
      <c r="E37" s="770"/>
      <c r="F37" s="771"/>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v>3</v>
      </c>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9" t="s">
        <v>349</v>
      </c>
      <c r="B44" s="770"/>
      <c r="C44" s="770"/>
      <c r="D44" s="770"/>
      <c r="E44" s="770"/>
      <c r="F44" s="771"/>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v>3</v>
      </c>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v>3</v>
      </c>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v>3</v>
      </c>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7"/>
      <c r="AF77" s="888"/>
      <c r="AG77" s="888"/>
      <c r="AH77" s="888"/>
      <c r="AI77" s="887"/>
      <c r="AJ77" s="888"/>
      <c r="AK77" s="888"/>
      <c r="AL77" s="888"/>
      <c r="AM77" s="887"/>
      <c r="AN77" s="888"/>
      <c r="AO77" s="888"/>
      <c r="AP77" s="888"/>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61"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2"/>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2"/>
      <c r="B82" s="526"/>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1"/>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2"/>
      <c r="AY82">
        <f t="shared" ref="AY82:AY89" si="10">$AY$80</f>
        <v>0</v>
      </c>
    </row>
    <row r="83" spans="1:60" ht="22.5" hidden="1" customHeight="1" x14ac:dyDescent="0.15">
      <c r="A83" s="862"/>
      <c r="B83" s="526"/>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3"/>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4"/>
      <c r="AY83">
        <f t="shared" si="10"/>
        <v>0</v>
      </c>
    </row>
    <row r="84" spans="1:60" ht="19.5" hidden="1" customHeight="1" x14ac:dyDescent="0.15">
      <c r="A84" s="862"/>
      <c r="B84" s="527"/>
      <c r="C84" s="528"/>
      <c r="D84" s="528"/>
      <c r="E84" s="528"/>
      <c r="F84" s="529"/>
      <c r="G84" s="679"/>
      <c r="H84" s="679"/>
      <c r="I84" s="679"/>
      <c r="J84" s="679"/>
      <c r="K84" s="679"/>
      <c r="L84" s="679"/>
      <c r="M84" s="679"/>
      <c r="N84" s="679"/>
      <c r="O84" s="679"/>
      <c r="P84" s="679"/>
      <c r="Q84" s="679"/>
      <c r="R84" s="679"/>
      <c r="S84" s="679"/>
      <c r="T84" s="679"/>
      <c r="U84" s="679"/>
      <c r="V84" s="679"/>
      <c r="W84" s="679"/>
      <c r="X84" s="679"/>
      <c r="Y84" s="679"/>
      <c r="Z84" s="679"/>
      <c r="AA84" s="680"/>
      <c r="AB84" s="885"/>
      <c r="AC84" s="679"/>
      <c r="AD84" s="679"/>
      <c r="AE84" s="677"/>
      <c r="AF84" s="677"/>
      <c r="AG84" s="677"/>
      <c r="AH84" s="677"/>
      <c r="AI84" s="677"/>
      <c r="AJ84" s="677"/>
      <c r="AK84" s="677"/>
      <c r="AL84" s="677"/>
      <c r="AM84" s="677"/>
      <c r="AN84" s="677"/>
      <c r="AO84" s="677"/>
      <c r="AP84" s="677"/>
      <c r="AQ84" s="677"/>
      <c r="AR84" s="677"/>
      <c r="AS84" s="677"/>
      <c r="AT84" s="677"/>
      <c r="AU84" s="679"/>
      <c r="AV84" s="679"/>
      <c r="AW84" s="679"/>
      <c r="AX84" s="886"/>
      <c r="AY84">
        <f t="shared" si="10"/>
        <v>0</v>
      </c>
    </row>
    <row r="85" spans="1:60" ht="18.75" hidden="1" customHeight="1" x14ac:dyDescent="0.15">
      <c r="A85" s="862"/>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2"/>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2"/>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2"/>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2"/>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2"/>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2"/>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2"/>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2"/>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2"/>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2"/>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2"/>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2"/>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2"/>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3"/>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2" t="s">
        <v>13</v>
      </c>
      <c r="Z99" s="893"/>
      <c r="AA99" s="894"/>
      <c r="AB99" s="889" t="s">
        <v>14</v>
      </c>
      <c r="AC99" s="890"/>
      <c r="AD99" s="891"/>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1"/>
      <c r="Z100" s="852"/>
      <c r="AA100" s="853"/>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371</v>
      </c>
      <c r="AC101" s="460"/>
      <c r="AD101" s="460"/>
      <c r="AE101" s="282">
        <v>97</v>
      </c>
      <c r="AF101" s="282"/>
      <c r="AG101" s="282"/>
      <c r="AH101" s="282"/>
      <c r="AI101" s="282">
        <v>99</v>
      </c>
      <c r="AJ101" s="282"/>
      <c r="AK101" s="282"/>
      <c r="AL101" s="282"/>
      <c r="AM101" s="282">
        <v>99</v>
      </c>
      <c r="AN101" s="282"/>
      <c r="AO101" s="282"/>
      <c r="AP101" s="282"/>
      <c r="AQ101" s="282" t="s">
        <v>748</v>
      </c>
      <c r="AR101" s="282"/>
      <c r="AS101" s="282"/>
      <c r="AT101" s="282"/>
      <c r="AU101" s="218" t="s">
        <v>797</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371</v>
      </c>
      <c r="AC102" s="460"/>
      <c r="AD102" s="460"/>
      <c r="AE102" s="282">
        <v>90</v>
      </c>
      <c r="AF102" s="282"/>
      <c r="AG102" s="282"/>
      <c r="AH102" s="282"/>
      <c r="AI102" s="282">
        <v>90</v>
      </c>
      <c r="AJ102" s="282"/>
      <c r="AK102" s="282"/>
      <c r="AL102" s="282"/>
      <c r="AM102" s="282">
        <v>90</v>
      </c>
      <c r="AN102" s="282"/>
      <c r="AO102" s="282"/>
      <c r="AP102" s="282"/>
      <c r="AQ102" s="282">
        <v>90</v>
      </c>
      <c r="AR102" s="282"/>
      <c r="AS102" s="282"/>
      <c r="AT102" s="282"/>
      <c r="AU102" s="225">
        <v>90</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726</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727</v>
      </c>
      <c r="AC116" s="462"/>
      <c r="AD116" s="463"/>
      <c r="AE116" s="282">
        <v>2617</v>
      </c>
      <c r="AF116" s="282"/>
      <c r="AG116" s="282"/>
      <c r="AH116" s="282"/>
      <c r="AI116" s="282">
        <v>3176</v>
      </c>
      <c r="AJ116" s="282"/>
      <c r="AK116" s="282"/>
      <c r="AL116" s="282"/>
      <c r="AM116" s="282">
        <v>3522</v>
      </c>
      <c r="AN116" s="282"/>
      <c r="AO116" s="282"/>
      <c r="AP116" s="282"/>
      <c r="AQ116" s="218">
        <v>3497</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728</v>
      </c>
      <c r="AC117" s="472"/>
      <c r="AD117" s="473"/>
      <c r="AE117" s="550" t="s">
        <v>729</v>
      </c>
      <c r="AF117" s="550"/>
      <c r="AG117" s="550"/>
      <c r="AH117" s="550"/>
      <c r="AI117" s="550" t="s">
        <v>730</v>
      </c>
      <c r="AJ117" s="550"/>
      <c r="AK117" s="550"/>
      <c r="AL117" s="550"/>
      <c r="AM117" s="550" t="s">
        <v>775</v>
      </c>
      <c r="AN117" s="550"/>
      <c r="AO117" s="550"/>
      <c r="AP117" s="550"/>
      <c r="AQ117" s="550" t="s">
        <v>776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720</v>
      </c>
      <c r="AR133" s="200"/>
      <c r="AS133" s="136" t="s">
        <v>233</v>
      </c>
      <c r="AT133" s="137"/>
      <c r="AU133" s="201">
        <v>4</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734</v>
      </c>
      <c r="AC134" s="206"/>
      <c r="AD134" s="206"/>
      <c r="AE134" s="207">
        <v>909</v>
      </c>
      <c r="AF134" s="208"/>
      <c r="AG134" s="208"/>
      <c r="AH134" s="208"/>
      <c r="AI134" s="207">
        <v>845</v>
      </c>
      <c r="AJ134" s="208"/>
      <c r="AK134" s="208"/>
      <c r="AL134" s="208"/>
      <c r="AM134" s="207">
        <v>802</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734</v>
      </c>
      <c r="AC135" s="214"/>
      <c r="AD135" s="214"/>
      <c r="AE135" s="207">
        <v>948</v>
      </c>
      <c r="AF135" s="208"/>
      <c r="AG135" s="208"/>
      <c r="AH135" s="208"/>
      <c r="AI135" s="207">
        <v>919</v>
      </c>
      <c r="AJ135" s="208"/>
      <c r="AK135" s="208"/>
      <c r="AL135" s="208"/>
      <c r="AM135" s="207">
        <v>889</v>
      </c>
      <c r="AN135" s="208"/>
      <c r="AO135" s="208"/>
      <c r="AP135" s="208"/>
      <c r="AQ135" s="207" t="s">
        <v>720</v>
      </c>
      <c r="AR135" s="208"/>
      <c r="AS135" s="208"/>
      <c r="AT135" s="208"/>
      <c r="AU135" s="207">
        <v>831</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t="s">
        <v>720</v>
      </c>
      <c r="AR137" s="200"/>
      <c r="AS137" s="136" t="s">
        <v>233</v>
      </c>
      <c r="AT137" s="137"/>
      <c r="AU137" s="201">
        <v>4</v>
      </c>
      <c r="AV137" s="201"/>
      <c r="AW137" s="136" t="s">
        <v>179</v>
      </c>
      <c r="AX137" s="196"/>
      <c r="AY137">
        <f>$AY$136</f>
        <v>1</v>
      </c>
    </row>
    <row r="138" spans="1:51" ht="39.75" customHeight="1" x14ac:dyDescent="0.15">
      <c r="A138" s="190"/>
      <c r="B138" s="187"/>
      <c r="C138" s="181"/>
      <c r="D138" s="187"/>
      <c r="E138" s="181"/>
      <c r="F138" s="182"/>
      <c r="G138" s="107" t="s">
        <v>735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v>127329</v>
      </c>
      <c r="AF138" s="208"/>
      <c r="AG138" s="208"/>
      <c r="AH138" s="208"/>
      <c r="AI138" s="207">
        <v>125611</v>
      </c>
      <c r="AJ138" s="208"/>
      <c r="AK138" s="208"/>
      <c r="AL138" s="208"/>
      <c r="AM138" s="207">
        <v>131156</v>
      </c>
      <c r="AN138" s="208"/>
      <c r="AO138" s="208"/>
      <c r="AP138" s="208"/>
      <c r="AQ138" s="207" t="s">
        <v>720</v>
      </c>
      <c r="AR138" s="208"/>
      <c r="AS138" s="208"/>
      <c r="AT138" s="208"/>
      <c r="AU138" s="207" t="s">
        <v>720</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v>119255</v>
      </c>
      <c r="AF139" s="208"/>
      <c r="AG139" s="208"/>
      <c r="AH139" s="208"/>
      <c r="AI139" s="207">
        <v>118050</v>
      </c>
      <c r="AJ139" s="208"/>
      <c r="AK139" s="208"/>
      <c r="AL139" s="208"/>
      <c r="AM139" s="207">
        <v>116846</v>
      </c>
      <c r="AN139" s="208"/>
      <c r="AO139" s="208"/>
      <c r="AP139" s="208"/>
      <c r="AQ139" s="207" t="s">
        <v>720</v>
      </c>
      <c r="AR139" s="208"/>
      <c r="AS139" s="208"/>
      <c r="AT139" s="208"/>
      <c r="AU139" s="207">
        <v>114437</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671</v>
      </c>
      <c r="D430" s="929"/>
      <c r="E430" s="175" t="s">
        <v>399</v>
      </c>
      <c r="F430" s="895"/>
      <c r="G430" s="896" t="s">
        <v>252</v>
      </c>
      <c r="H430" s="126"/>
      <c r="I430" s="126"/>
      <c r="J430" s="897" t="s">
        <v>720</v>
      </c>
      <c r="K430" s="898"/>
      <c r="L430" s="898"/>
      <c r="M430" s="898"/>
      <c r="N430" s="898"/>
      <c r="O430" s="898"/>
      <c r="P430" s="898"/>
      <c r="Q430" s="898"/>
      <c r="R430" s="898"/>
      <c r="S430" s="898"/>
      <c r="T430" s="899"/>
      <c r="U430" s="587" t="s">
        <v>758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720</v>
      </c>
      <c r="AF432" s="201"/>
      <c r="AG432" s="136" t="s">
        <v>233</v>
      </c>
      <c r="AH432" s="137"/>
      <c r="AI432" s="335"/>
      <c r="AJ432" s="335"/>
      <c r="AK432" s="335"/>
      <c r="AL432" s="157"/>
      <c r="AM432" s="335"/>
      <c r="AN432" s="335"/>
      <c r="AO432" s="335"/>
      <c r="AP432" s="157"/>
      <c r="AQ432" s="250" t="s">
        <v>720</v>
      </c>
      <c r="AR432" s="201"/>
      <c r="AS432" s="136" t="s">
        <v>233</v>
      </c>
      <c r="AT432" s="137"/>
      <c r="AU432" s="201" t="s">
        <v>720</v>
      </c>
      <c r="AV432" s="201"/>
      <c r="AW432" s="136" t="s">
        <v>179</v>
      </c>
      <c r="AX432" s="196"/>
      <c r="AY432">
        <f>$AY$431</f>
        <v>1</v>
      </c>
    </row>
    <row r="433" spans="1:51" ht="23.25" customHeight="1" x14ac:dyDescent="0.15">
      <c r="A433" s="190"/>
      <c r="B433" s="187"/>
      <c r="C433" s="181"/>
      <c r="D433" s="187"/>
      <c r="E433" s="338"/>
      <c r="F433" s="339"/>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6" t="s">
        <v>720</v>
      </c>
      <c r="AF433" s="208"/>
      <c r="AG433" s="208"/>
      <c r="AH433" s="208"/>
      <c r="AI433" s="336" t="s">
        <v>720</v>
      </c>
      <c r="AJ433" s="208"/>
      <c r="AK433" s="208"/>
      <c r="AL433" s="208"/>
      <c r="AM433" s="336" t="s">
        <v>720</v>
      </c>
      <c r="AN433" s="208"/>
      <c r="AO433" s="208"/>
      <c r="AP433" s="337"/>
      <c r="AQ433" s="336" t="s">
        <v>720</v>
      </c>
      <c r="AR433" s="208"/>
      <c r="AS433" s="208"/>
      <c r="AT433" s="337"/>
      <c r="AU433" s="208" t="s">
        <v>720</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6" t="s">
        <v>720</v>
      </c>
      <c r="AF434" s="208"/>
      <c r="AG434" s="208"/>
      <c r="AH434" s="337"/>
      <c r="AI434" s="336" t="s">
        <v>720</v>
      </c>
      <c r="AJ434" s="208"/>
      <c r="AK434" s="208"/>
      <c r="AL434" s="208"/>
      <c r="AM434" s="336" t="s">
        <v>720</v>
      </c>
      <c r="AN434" s="208"/>
      <c r="AO434" s="208"/>
      <c r="AP434" s="337"/>
      <c r="AQ434" s="336" t="s">
        <v>720</v>
      </c>
      <c r="AR434" s="208"/>
      <c r="AS434" s="208"/>
      <c r="AT434" s="337"/>
      <c r="AU434" s="208" t="s">
        <v>720</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720</v>
      </c>
      <c r="AF435" s="208"/>
      <c r="AG435" s="208"/>
      <c r="AH435" s="337"/>
      <c r="AI435" s="336" t="s">
        <v>720</v>
      </c>
      <c r="AJ435" s="208"/>
      <c r="AK435" s="208"/>
      <c r="AL435" s="208"/>
      <c r="AM435" s="336" t="s">
        <v>720</v>
      </c>
      <c r="AN435" s="208"/>
      <c r="AO435" s="208"/>
      <c r="AP435" s="337"/>
      <c r="AQ435" s="336" t="s">
        <v>720</v>
      </c>
      <c r="AR435" s="208"/>
      <c r="AS435" s="208"/>
      <c r="AT435" s="337"/>
      <c r="AU435" s="208" t="s">
        <v>720</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720</v>
      </c>
      <c r="AF457" s="201"/>
      <c r="AG457" s="136" t="s">
        <v>233</v>
      </c>
      <c r="AH457" s="137"/>
      <c r="AI457" s="335"/>
      <c r="AJ457" s="335"/>
      <c r="AK457" s="335"/>
      <c r="AL457" s="157"/>
      <c r="AM457" s="335"/>
      <c r="AN457" s="335"/>
      <c r="AO457" s="335"/>
      <c r="AP457" s="157"/>
      <c r="AQ457" s="250" t="s">
        <v>720</v>
      </c>
      <c r="AR457" s="201"/>
      <c r="AS457" s="136" t="s">
        <v>233</v>
      </c>
      <c r="AT457" s="137"/>
      <c r="AU457" s="201" t="s">
        <v>720</v>
      </c>
      <c r="AV457" s="201"/>
      <c r="AW457" s="136" t="s">
        <v>179</v>
      </c>
      <c r="AX457" s="196"/>
      <c r="AY457">
        <f>$AY$456</f>
        <v>1</v>
      </c>
    </row>
    <row r="458" spans="1:51" ht="23.25" customHeight="1" x14ac:dyDescent="0.15">
      <c r="A458" s="190"/>
      <c r="B458" s="187"/>
      <c r="C458" s="181"/>
      <c r="D458" s="187"/>
      <c r="E458" s="338"/>
      <c r="F458" s="339"/>
      <c r="G458" s="107" t="s">
        <v>720</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720</v>
      </c>
      <c r="AC458" s="214"/>
      <c r="AD458" s="214"/>
      <c r="AE458" s="336" t="s">
        <v>720</v>
      </c>
      <c r="AF458" s="208"/>
      <c r="AG458" s="208"/>
      <c r="AH458" s="208"/>
      <c r="AI458" s="336" t="s">
        <v>720</v>
      </c>
      <c r="AJ458" s="208"/>
      <c r="AK458" s="208"/>
      <c r="AL458" s="208"/>
      <c r="AM458" s="336" t="s">
        <v>720</v>
      </c>
      <c r="AN458" s="208"/>
      <c r="AO458" s="208"/>
      <c r="AP458" s="337"/>
      <c r="AQ458" s="336" t="s">
        <v>720</v>
      </c>
      <c r="AR458" s="208"/>
      <c r="AS458" s="208"/>
      <c r="AT458" s="337"/>
      <c r="AU458" s="208" t="s">
        <v>720</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720</v>
      </c>
      <c r="AC459" s="206"/>
      <c r="AD459" s="206"/>
      <c r="AE459" s="336" t="s">
        <v>720</v>
      </c>
      <c r="AF459" s="208"/>
      <c r="AG459" s="208"/>
      <c r="AH459" s="337"/>
      <c r="AI459" s="336" t="s">
        <v>720</v>
      </c>
      <c r="AJ459" s="208"/>
      <c r="AK459" s="208"/>
      <c r="AL459" s="208"/>
      <c r="AM459" s="336" t="s">
        <v>720</v>
      </c>
      <c r="AN459" s="208"/>
      <c r="AO459" s="208"/>
      <c r="AP459" s="337"/>
      <c r="AQ459" s="336" t="s">
        <v>720</v>
      </c>
      <c r="AR459" s="208"/>
      <c r="AS459" s="208"/>
      <c r="AT459" s="337"/>
      <c r="AU459" s="208" t="s">
        <v>720</v>
      </c>
      <c r="AV459" s="208"/>
      <c r="AW459" s="208"/>
      <c r="AX459" s="209"/>
      <c r="AY459">
        <f t="shared" si="68"/>
        <v>1</v>
      </c>
    </row>
    <row r="460" spans="1:51" ht="2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720</v>
      </c>
      <c r="AF460" s="208"/>
      <c r="AG460" s="208"/>
      <c r="AH460" s="337"/>
      <c r="AI460" s="336" t="s">
        <v>720</v>
      </c>
      <c r="AJ460" s="208"/>
      <c r="AK460" s="208"/>
      <c r="AL460" s="208"/>
      <c r="AM460" s="336" t="s">
        <v>720</v>
      </c>
      <c r="AN460" s="208"/>
      <c r="AO460" s="208"/>
      <c r="AP460" s="337"/>
      <c r="AQ460" s="336" t="s">
        <v>720</v>
      </c>
      <c r="AR460" s="208"/>
      <c r="AS460" s="208"/>
      <c r="AT460" s="337"/>
      <c r="AU460" s="208" t="s">
        <v>720</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15" customHeight="1" x14ac:dyDescent="0.15">
      <c r="A482" s="190"/>
      <c r="B482" s="187"/>
      <c r="C482" s="181"/>
      <c r="D482" s="187"/>
      <c r="E482" s="128" t="s">
        <v>758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1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402</v>
      </c>
      <c r="F484" s="176"/>
      <c r="G484" s="896" t="s">
        <v>252</v>
      </c>
      <c r="H484" s="126"/>
      <c r="I484" s="126"/>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6" t="s">
        <v>252</v>
      </c>
      <c r="H538" s="126"/>
      <c r="I538" s="126"/>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6" t="s">
        <v>252</v>
      </c>
      <c r="H592" s="126"/>
      <c r="I592" s="126"/>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6" t="s">
        <v>252</v>
      </c>
      <c r="H646" s="126"/>
      <c r="I646" s="126"/>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1.75" customHeight="1" x14ac:dyDescent="0.15">
      <c r="A702" s="867" t="s">
        <v>140</v>
      </c>
      <c r="B702" s="868"/>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1" t="s">
        <v>744</v>
      </c>
      <c r="AE702" s="342"/>
      <c r="AF702" s="342"/>
      <c r="AG702" s="379" t="s">
        <v>759</v>
      </c>
      <c r="AH702" s="380"/>
      <c r="AI702" s="380"/>
      <c r="AJ702" s="380"/>
      <c r="AK702" s="380"/>
      <c r="AL702" s="380"/>
      <c r="AM702" s="380"/>
      <c r="AN702" s="380"/>
      <c r="AO702" s="380"/>
      <c r="AP702" s="380"/>
      <c r="AQ702" s="380"/>
      <c r="AR702" s="380"/>
      <c r="AS702" s="380"/>
      <c r="AT702" s="380"/>
      <c r="AU702" s="380"/>
      <c r="AV702" s="380"/>
      <c r="AW702" s="380"/>
      <c r="AX702" s="381"/>
    </row>
    <row r="703" spans="1:51" ht="36" customHeight="1" x14ac:dyDescent="0.15">
      <c r="A703" s="869"/>
      <c r="B703" s="870"/>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744</v>
      </c>
      <c r="AE703" s="323"/>
      <c r="AF703" s="323"/>
      <c r="AG703" s="104" t="s">
        <v>760</v>
      </c>
      <c r="AH703" s="105"/>
      <c r="AI703" s="105"/>
      <c r="AJ703" s="105"/>
      <c r="AK703" s="105"/>
      <c r="AL703" s="105"/>
      <c r="AM703" s="105"/>
      <c r="AN703" s="105"/>
      <c r="AO703" s="105"/>
      <c r="AP703" s="105"/>
      <c r="AQ703" s="105"/>
      <c r="AR703" s="105"/>
      <c r="AS703" s="105"/>
      <c r="AT703" s="105"/>
      <c r="AU703" s="105"/>
      <c r="AV703" s="105"/>
      <c r="AW703" s="105"/>
      <c r="AX703" s="106"/>
    </row>
    <row r="704" spans="1:51" ht="51.75" customHeight="1" x14ac:dyDescent="0.15">
      <c r="A704" s="871"/>
      <c r="B704" s="872"/>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1" t="s">
        <v>744</v>
      </c>
      <c r="AE704" s="782"/>
      <c r="AF704" s="782"/>
      <c r="AG704" s="168" t="s">
        <v>761</v>
      </c>
      <c r="AH704" s="111"/>
      <c r="AI704" s="111"/>
      <c r="AJ704" s="111"/>
      <c r="AK704" s="111"/>
      <c r="AL704" s="111"/>
      <c r="AM704" s="111"/>
      <c r="AN704" s="111"/>
      <c r="AO704" s="111"/>
      <c r="AP704" s="111"/>
      <c r="AQ704" s="111"/>
      <c r="AR704" s="111"/>
      <c r="AS704" s="111"/>
      <c r="AT704" s="111"/>
      <c r="AU704" s="111"/>
      <c r="AV704" s="111"/>
      <c r="AW704" s="111"/>
      <c r="AX704" s="169"/>
    </row>
    <row r="705" spans="1:50" ht="40.5"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3" t="s">
        <v>744</v>
      </c>
      <c r="AE705" s="714"/>
      <c r="AF705" s="714"/>
      <c r="AG705" s="128" t="s">
        <v>788</v>
      </c>
      <c r="AH705" s="108"/>
      <c r="AI705" s="108"/>
      <c r="AJ705" s="108"/>
      <c r="AK705" s="108"/>
      <c r="AL705" s="108"/>
      <c r="AM705" s="108"/>
      <c r="AN705" s="108"/>
      <c r="AO705" s="108"/>
      <c r="AP705" s="108"/>
      <c r="AQ705" s="108"/>
      <c r="AR705" s="108"/>
      <c r="AS705" s="108"/>
      <c r="AT705" s="108"/>
      <c r="AU705" s="108"/>
      <c r="AV705" s="108"/>
      <c r="AW705" s="108"/>
      <c r="AX705" s="129"/>
    </row>
    <row r="706" spans="1:50" ht="40.5" customHeight="1" x14ac:dyDescent="0.15">
      <c r="A706" s="640"/>
      <c r="B706" s="641"/>
      <c r="C706" s="792"/>
      <c r="D706" s="793"/>
      <c r="E706" s="729" t="s">
        <v>381</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2" t="s">
        <v>770</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40.5" customHeight="1" x14ac:dyDescent="0.15">
      <c r="A707" s="640"/>
      <c r="B707" s="641"/>
      <c r="C707" s="794"/>
      <c r="D707" s="795"/>
      <c r="E707" s="732" t="s">
        <v>316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1" t="s">
        <v>751</v>
      </c>
      <c r="AE707" s="832"/>
      <c r="AF707" s="832"/>
      <c r="AG707" s="168"/>
      <c r="AH707" s="111"/>
      <c r="AI707" s="111"/>
      <c r="AJ707" s="111"/>
      <c r="AK707" s="111"/>
      <c r="AL707" s="111"/>
      <c r="AM707" s="111"/>
      <c r="AN707" s="111"/>
      <c r="AO707" s="111"/>
      <c r="AP707" s="111"/>
      <c r="AQ707" s="111"/>
      <c r="AR707" s="111"/>
      <c r="AS707" s="111"/>
      <c r="AT707" s="111"/>
      <c r="AU707" s="111"/>
      <c r="AV707" s="111"/>
      <c r="AW707" s="111"/>
      <c r="AX707" s="169"/>
    </row>
    <row r="708" spans="1:50" ht="90"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744</v>
      </c>
      <c r="AE708" s="603"/>
      <c r="AF708" s="603"/>
      <c r="AG708" s="741" t="s">
        <v>762</v>
      </c>
      <c r="AH708" s="742"/>
      <c r="AI708" s="742"/>
      <c r="AJ708" s="742"/>
      <c r="AK708" s="742"/>
      <c r="AL708" s="742"/>
      <c r="AM708" s="742"/>
      <c r="AN708" s="742"/>
      <c r="AO708" s="742"/>
      <c r="AP708" s="742"/>
      <c r="AQ708" s="742"/>
      <c r="AR708" s="742"/>
      <c r="AS708" s="742"/>
      <c r="AT708" s="742"/>
      <c r="AU708" s="742"/>
      <c r="AV708" s="742"/>
      <c r="AW708" s="742"/>
      <c r="AX708" s="743"/>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744</v>
      </c>
      <c r="AE709" s="323"/>
      <c r="AF709" s="323"/>
      <c r="AG709" s="104" t="s">
        <v>763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750</v>
      </c>
      <c r="AE710" s="323"/>
      <c r="AF710" s="323"/>
      <c r="AG710" s="104" t="s">
        <v>758</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744</v>
      </c>
      <c r="AE711" s="323"/>
      <c r="AF711" s="323"/>
      <c r="AG711" s="104" t="s">
        <v>764</v>
      </c>
      <c r="AH711" s="105"/>
      <c r="AI711" s="105"/>
      <c r="AJ711" s="105"/>
      <c r="AK711" s="105"/>
      <c r="AL711" s="105"/>
      <c r="AM711" s="105"/>
      <c r="AN711" s="105"/>
      <c r="AO711" s="105"/>
      <c r="AP711" s="105"/>
      <c r="AQ711" s="105"/>
      <c r="AR711" s="105"/>
      <c r="AS711" s="105"/>
      <c r="AT711" s="105"/>
      <c r="AU711" s="105"/>
      <c r="AV711" s="105"/>
      <c r="AW711" s="105"/>
      <c r="AX711" s="106"/>
    </row>
    <row r="712" spans="1:50" ht="78.7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1" t="s">
        <v>744</v>
      </c>
      <c r="AE712" s="782"/>
      <c r="AF712" s="782"/>
      <c r="AG712" s="805" t="s">
        <v>771</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750</v>
      </c>
      <c r="AE713" s="323"/>
      <c r="AF713" s="661"/>
      <c r="AG713" s="104" t="s">
        <v>758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750</v>
      </c>
      <c r="AE714" s="803"/>
      <c r="AF714" s="804"/>
      <c r="AG714" s="735" t="s">
        <v>758</v>
      </c>
      <c r="AH714" s="736"/>
      <c r="AI714" s="736"/>
      <c r="AJ714" s="736"/>
      <c r="AK714" s="736"/>
      <c r="AL714" s="736"/>
      <c r="AM714" s="736"/>
      <c r="AN714" s="736"/>
      <c r="AO714" s="736"/>
      <c r="AP714" s="736"/>
      <c r="AQ714" s="736"/>
      <c r="AR714" s="736"/>
      <c r="AS714" s="736"/>
      <c r="AT714" s="736"/>
      <c r="AU714" s="736"/>
      <c r="AV714" s="736"/>
      <c r="AW714" s="736"/>
      <c r="AX714" s="737"/>
    </row>
    <row r="715" spans="1:50" ht="66.75" customHeight="1" x14ac:dyDescent="0.15">
      <c r="A715" s="638" t="s">
        <v>40</v>
      </c>
      <c r="B715" s="783"/>
      <c r="C715" s="784" t="s">
        <v>326</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2" t="s">
        <v>752</v>
      </c>
      <c r="AE715" s="603"/>
      <c r="AF715" s="654"/>
      <c r="AG715" s="741" t="s">
        <v>765</v>
      </c>
      <c r="AH715" s="742"/>
      <c r="AI715" s="742"/>
      <c r="AJ715" s="742"/>
      <c r="AK715" s="742"/>
      <c r="AL715" s="742"/>
      <c r="AM715" s="742"/>
      <c r="AN715" s="742"/>
      <c r="AO715" s="742"/>
      <c r="AP715" s="742"/>
      <c r="AQ715" s="742"/>
      <c r="AR715" s="742"/>
      <c r="AS715" s="742"/>
      <c r="AT715" s="742"/>
      <c r="AU715" s="742"/>
      <c r="AV715" s="742"/>
      <c r="AW715" s="742"/>
      <c r="AX715" s="743"/>
    </row>
    <row r="716" spans="1:50" ht="46.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744</v>
      </c>
      <c r="AE716" s="625"/>
      <c r="AF716" s="625"/>
      <c r="AG716" s="104" t="s">
        <v>766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744</v>
      </c>
      <c r="AE717" s="323"/>
      <c r="AF717" s="323"/>
      <c r="AG717" s="104" t="s">
        <v>767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750</v>
      </c>
      <c r="AE718" s="323"/>
      <c r="AF718" s="323"/>
      <c r="AG718" s="130" t="s">
        <v>758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5" t="s">
        <v>58</v>
      </c>
      <c r="B719" s="776"/>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744</v>
      </c>
      <c r="AE719" s="603"/>
      <c r="AF719" s="603"/>
      <c r="AG719" s="128" t="s">
        <v>753</v>
      </c>
      <c r="AH719" s="108"/>
      <c r="AI719" s="108"/>
      <c r="AJ719" s="108"/>
      <c r="AK719" s="108"/>
      <c r="AL719" s="108"/>
      <c r="AM719" s="108"/>
      <c r="AN719" s="108"/>
      <c r="AO719" s="108"/>
      <c r="AP719" s="108"/>
      <c r="AQ719" s="108"/>
      <c r="AR719" s="108"/>
      <c r="AS719" s="108"/>
      <c r="AT719" s="108"/>
      <c r="AU719" s="108"/>
      <c r="AV719" s="108"/>
      <c r="AW719" s="108"/>
      <c r="AX719" s="129"/>
    </row>
    <row r="720" spans="1:50" ht="26.25" customHeight="1" x14ac:dyDescent="0.15">
      <c r="A720" s="777"/>
      <c r="B720" s="778"/>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6.25" customHeight="1" x14ac:dyDescent="0.15">
      <c r="A721" s="777"/>
      <c r="B721" s="778"/>
      <c r="C721" s="293" t="s">
        <v>710</v>
      </c>
      <c r="D721" s="294"/>
      <c r="E721" s="294"/>
      <c r="F721" s="295"/>
      <c r="G721" s="284">
        <v>20</v>
      </c>
      <c r="H721" s="285"/>
      <c r="I721" s="77" t="str">
        <f>IF(OR(G721="　", G721=""), "", "-")</f>
        <v>-</v>
      </c>
      <c r="J721" s="288">
        <v>469</v>
      </c>
      <c r="K721" s="288"/>
      <c r="L721" s="77" t="str">
        <f>IF(M721="","","-")</f>
        <v/>
      </c>
      <c r="M721" s="78"/>
      <c r="N721" s="301" t="s">
        <v>736</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7"/>
      <c r="B722" s="778"/>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7"/>
      <c r="B723" s="778"/>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7"/>
      <c r="B724" s="778"/>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9"/>
      <c r="B725" s="780"/>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136.5" customHeight="1" x14ac:dyDescent="0.15">
      <c r="A726" s="638" t="s">
        <v>48</v>
      </c>
      <c r="B726" s="797"/>
      <c r="C726" s="810" t="s">
        <v>53</v>
      </c>
      <c r="D726" s="834"/>
      <c r="E726" s="834"/>
      <c r="F726" s="835"/>
      <c r="G726" s="576" t="s">
        <v>768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72.75" customHeight="1" thickBot="1" x14ac:dyDescent="0.2">
      <c r="A727" s="798"/>
      <c r="B727" s="799"/>
      <c r="C727" s="747" t="s">
        <v>57</v>
      </c>
      <c r="D727" s="748"/>
      <c r="E727" s="748"/>
      <c r="F727" s="749"/>
      <c r="G727" s="574" t="s">
        <v>769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2" ht="30" customHeight="1" thickBot="1" x14ac:dyDescent="0.2">
      <c r="A729" s="632" t="s">
        <v>746</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2" ht="40.5" customHeight="1" thickBot="1" x14ac:dyDescent="0.2">
      <c r="A731" s="672" t="s">
        <v>137</v>
      </c>
      <c r="B731" s="673"/>
      <c r="C731" s="673"/>
      <c r="D731" s="673"/>
      <c r="E731" s="674"/>
      <c r="F731" s="728" t="s">
        <v>795</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2" ht="115.5" customHeight="1" thickBot="1" x14ac:dyDescent="0.2">
      <c r="A733" s="672" t="s">
        <v>385</v>
      </c>
      <c r="B733" s="673"/>
      <c r="C733" s="673"/>
      <c r="D733" s="673"/>
      <c r="E733" s="674"/>
      <c r="F733" s="635" t="s">
        <v>798</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2" ht="30" customHeight="1" thickBot="1" x14ac:dyDescent="0.2">
      <c r="A735" s="789" t="s">
        <v>720</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8" t="s">
        <v>672</v>
      </c>
      <c r="B737" s="211"/>
      <c r="C737" s="211"/>
      <c r="D737" s="212"/>
      <c r="E737" s="952" t="s">
        <v>720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customHeight="1" x14ac:dyDescent="0.15">
      <c r="A738" s="361" t="s">
        <v>397</v>
      </c>
      <c r="B738" s="361"/>
      <c r="C738" s="361"/>
      <c r="D738" s="361"/>
      <c r="E738" s="952" t="s">
        <v>720</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61" t="s">
        <v>396</v>
      </c>
      <c r="B739" s="361"/>
      <c r="C739" s="361"/>
      <c r="D739" s="361"/>
      <c r="E739" s="952" t="s">
        <v>737</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61" t="s">
        <v>395</v>
      </c>
      <c r="B740" s="361"/>
      <c r="C740" s="361"/>
      <c r="D740" s="361"/>
      <c r="E740" s="952" t="s">
        <v>738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61" t="s">
        <v>394</v>
      </c>
      <c r="B741" s="361"/>
      <c r="C741" s="361"/>
      <c r="D741" s="361"/>
      <c r="E741" s="952" t="s">
        <v>739</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61" t="s">
        <v>393</v>
      </c>
      <c r="B742" s="361"/>
      <c r="C742" s="361"/>
      <c r="D742" s="361"/>
      <c r="E742" s="952" t="s">
        <v>740</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392</v>
      </c>
      <c r="B743" s="361"/>
      <c r="C743" s="361"/>
      <c r="D743" s="361"/>
      <c r="E743" s="952" t="s">
        <v>741</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391</v>
      </c>
      <c r="B744" s="361"/>
      <c r="C744" s="361"/>
      <c r="D744" s="361"/>
      <c r="E744" s="952" t="s">
        <v>742</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390</v>
      </c>
      <c r="B745" s="361"/>
      <c r="C745" s="361"/>
      <c r="D745" s="361"/>
      <c r="E745" s="989" t="s">
        <v>743</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545</v>
      </c>
      <c r="B746" s="361"/>
      <c r="C746" s="361"/>
      <c r="D746" s="361"/>
      <c r="E746" s="958" t="s">
        <v>710</v>
      </c>
      <c r="F746" s="956"/>
      <c r="G746" s="956"/>
      <c r="H746" s="100" t="str">
        <f>IF(E746="","","-")</f>
        <v>-</v>
      </c>
      <c r="I746" s="956"/>
      <c r="J746" s="956"/>
      <c r="K746" s="100" t="str">
        <f>IF(I746="","","-")</f>
        <v/>
      </c>
      <c r="L746" s="957">
        <v>415</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509</v>
      </c>
      <c r="B747" s="361"/>
      <c r="C747" s="361"/>
      <c r="D747" s="361"/>
      <c r="E747" s="958" t="s">
        <v>747</v>
      </c>
      <c r="F747" s="956"/>
      <c r="G747" s="956"/>
      <c r="H747" s="100" t="str">
        <f>IF(E747="","","-")</f>
        <v>-</v>
      </c>
      <c r="I747" s="956"/>
      <c r="J747" s="956"/>
      <c r="K747" s="100" t="str">
        <f>IF(I747="","","-")</f>
        <v/>
      </c>
      <c r="L747" s="957">
        <v>410</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thickBot="1" x14ac:dyDescent="0.2">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2.25" customHeight="1" x14ac:dyDescent="0.15">
      <c r="A787" s="626" t="s">
        <v>386</v>
      </c>
      <c r="B787" s="627"/>
      <c r="C787" s="627"/>
      <c r="D787" s="627"/>
      <c r="E787" s="627"/>
      <c r="F787" s="628"/>
      <c r="G787" s="593" t="s">
        <v>777</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595"/>
    </row>
    <row r="788" spans="1:51" ht="32.25" customHeight="1" x14ac:dyDescent="0.15">
      <c r="A788" s="629"/>
      <c r="B788" s="630"/>
      <c r="C788" s="630"/>
      <c r="D788" s="630"/>
      <c r="E788" s="630"/>
      <c r="F788" s="631"/>
      <c r="G788" s="810" t="s">
        <v>17</v>
      </c>
      <c r="H788" s="667"/>
      <c r="I788" s="667"/>
      <c r="J788" s="667"/>
      <c r="K788" s="667"/>
      <c r="L788" s="666" t="s">
        <v>18</v>
      </c>
      <c r="M788" s="667"/>
      <c r="N788" s="667"/>
      <c r="O788" s="667"/>
      <c r="P788" s="667"/>
      <c r="Q788" s="667"/>
      <c r="R788" s="667"/>
      <c r="S788" s="667"/>
      <c r="T788" s="667"/>
      <c r="U788" s="667"/>
      <c r="V788" s="667"/>
      <c r="W788" s="667"/>
      <c r="X788" s="668"/>
      <c r="Y788" s="651" t="s">
        <v>19</v>
      </c>
      <c r="Z788" s="652"/>
      <c r="AA788" s="652"/>
      <c r="AB788" s="796"/>
      <c r="AC788" s="810" t="s">
        <v>17</v>
      </c>
      <c r="AD788" s="667"/>
      <c r="AE788" s="667"/>
      <c r="AF788" s="667"/>
      <c r="AG788" s="667"/>
      <c r="AH788" s="666" t="s">
        <v>18</v>
      </c>
      <c r="AI788" s="667"/>
      <c r="AJ788" s="667"/>
      <c r="AK788" s="667"/>
      <c r="AL788" s="667"/>
      <c r="AM788" s="667"/>
      <c r="AN788" s="667"/>
      <c r="AO788" s="667"/>
      <c r="AP788" s="667"/>
      <c r="AQ788" s="667"/>
      <c r="AR788" s="667"/>
      <c r="AS788" s="667"/>
      <c r="AT788" s="668"/>
      <c r="AU788" s="651" t="s">
        <v>19</v>
      </c>
      <c r="AV788" s="652"/>
      <c r="AW788" s="652"/>
      <c r="AX788" s="653"/>
    </row>
    <row r="789" spans="1:51" ht="32.25" customHeight="1" x14ac:dyDescent="0.15">
      <c r="A789" s="629"/>
      <c r="B789" s="630"/>
      <c r="C789" s="630"/>
      <c r="D789" s="630"/>
      <c r="E789" s="630"/>
      <c r="F789" s="631"/>
      <c r="G789" s="669" t="s">
        <v>756</v>
      </c>
      <c r="H789" s="670"/>
      <c r="I789" s="670"/>
      <c r="J789" s="670"/>
      <c r="K789" s="671"/>
      <c r="L789" s="663" t="s">
        <v>757</v>
      </c>
      <c r="M789" s="664"/>
      <c r="N789" s="664"/>
      <c r="O789" s="664"/>
      <c r="P789" s="664"/>
      <c r="Q789" s="664"/>
      <c r="R789" s="664"/>
      <c r="S789" s="664"/>
      <c r="T789" s="664"/>
      <c r="U789" s="664"/>
      <c r="V789" s="664"/>
      <c r="W789" s="664"/>
      <c r="X789" s="665"/>
      <c r="Y789" s="382">
        <v>29.7</v>
      </c>
      <c r="Z789" s="383"/>
      <c r="AA789" s="383"/>
      <c r="AB789" s="800"/>
      <c r="AC789" s="669" t="s">
        <v>774</v>
      </c>
      <c r="AD789" s="670"/>
      <c r="AE789" s="670"/>
      <c r="AF789" s="670"/>
      <c r="AG789" s="671"/>
      <c r="AH789" s="663" t="s">
        <v>792</v>
      </c>
      <c r="AI789" s="664"/>
      <c r="AJ789" s="664"/>
      <c r="AK789" s="664"/>
      <c r="AL789" s="664"/>
      <c r="AM789" s="664"/>
      <c r="AN789" s="664"/>
      <c r="AO789" s="664"/>
      <c r="AP789" s="664"/>
      <c r="AQ789" s="664"/>
      <c r="AR789" s="664"/>
      <c r="AS789" s="664"/>
      <c r="AT789" s="665"/>
      <c r="AU789" s="382">
        <v>52.5</v>
      </c>
      <c r="AV789" s="383"/>
      <c r="AW789" s="383"/>
      <c r="AX789" s="384"/>
    </row>
    <row r="790" spans="1:51" ht="32.25" customHeight="1" x14ac:dyDescent="0.15">
      <c r="A790" s="629"/>
      <c r="B790" s="630"/>
      <c r="C790" s="630"/>
      <c r="D790" s="630"/>
      <c r="E790" s="630"/>
      <c r="F790" s="631"/>
      <c r="G790" s="604" t="s">
        <v>755</v>
      </c>
      <c r="H790" s="605"/>
      <c r="I790" s="605"/>
      <c r="J790" s="605"/>
      <c r="K790" s="606"/>
      <c r="L790" s="662" t="s">
        <v>773</v>
      </c>
      <c r="M790" s="597"/>
      <c r="N790" s="597"/>
      <c r="O790" s="597"/>
      <c r="P790" s="597"/>
      <c r="Q790" s="597"/>
      <c r="R790" s="597"/>
      <c r="S790" s="597"/>
      <c r="T790" s="597"/>
      <c r="U790" s="597"/>
      <c r="V790" s="597"/>
      <c r="W790" s="597"/>
      <c r="X790" s="598"/>
      <c r="Y790" s="599">
        <v>7.9</v>
      </c>
      <c r="Z790" s="600"/>
      <c r="AA790" s="600"/>
      <c r="AB790" s="610"/>
      <c r="AC790" s="604" t="s">
        <v>758</v>
      </c>
      <c r="AD790" s="605"/>
      <c r="AE790" s="605"/>
      <c r="AF790" s="605"/>
      <c r="AG790" s="606"/>
      <c r="AH790" s="662" t="s">
        <v>758</v>
      </c>
      <c r="AI790" s="597"/>
      <c r="AJ790" s="597"/>
      <c r="AK790" s="597"/>
      <c r="AL790" s="597"/>
      <c r="AM790" s="597"/>
      <c r="AN790" s="597"/>
      <c r="AO790" s="597"/>
      <c r="AP790" s="597"/>
      <c r="AQ790" s="597"/>
      <c r="AR790" s="597"/>
      <c r="AS790" s="597"/>
      <c r="AT790" s="598"/>
      <c r="AU790" s="599" t="s">
        <v>758</v>
      </c>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32.2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37.6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52.5</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833"/>
      <c r="AY800">
        <f>COUNTA($G$802,$AC$802)</f>
        <v>0</v>
      </c>
    </row>
    <row r="801" spans="1:51" ht="24.75" hidden="1" customHeight="1" x14ac:dyDescent="0.15">
      <c r="A801" s="629"/>
      <c r="B801" s="630"/>
      <c r="C801" s="630"/>
      <c r="D801" s="630"/>
      <c r="E801" s="630"/>
      <c r="F801" s="631"/>
      <c r="G801" s="810" t="s">
        <v>17</v>
      </c>
      <c r="H801" s="667"/>
      <c r="I801" s="667"/>
      <c r="J801" s="667"/>
      <c r="K801" s="667"/>
      <c r="L801" s="666" t="s">
        <v>18</v>
      </c>
      <c r="M801" s="667"/>
      <c r="N801" s="667"/>
      <c r="O801" s="667"/>
      <c r="P801" s="667"/>
      <c r="Q801" s="667"/>
      <c r="R801" s="667"/>
      <c r="S801" s="667"/>
      <c r="T801" s="667"/>
      <c r="U801" s="667"/>
      <c r="V801" s="667"/>
      <c r="W801" s="667"/>
      <c r="X801" s="668"/>
      <c r="Y801" s="651" t="s">
        <v>19</v>
      </c>
      <c r="Z801" s="652"/>
      <c r="AA801" s="652"/>
      <c r="AB801" s="796"/>
      <c r="AC801" s="810" t="s">
        <v>17</v>
      </c>
      <c r="AD801" s="667"/>
      <c r="AE801" s="667"/>
      <c r="AF801" s="667"/>
      <c r="AG801" s="667"/>
      <c r="AH801" s="666" t="s">
        <v>18</v>
      </c>
      <c r="AI801" s="667"/>
      <c r="AJ801" s="667"/>
      <c r="AK801" s="667"/>
      <c r="AL801" s="667"/>
      <c r="AM801" s="667"/>
      <c r="AN801" s="667"/>
      <c r="AO801" s="667"/>
      <c r="AP801" s="667"/>
      <c r="AQ801" s="667"/>
      <c r="AR801" s="667"/>
      <c r="AS801" s="667"/>
      <c r="AT801" s="668"/>
      <c r="AU801" s="651" t="s">
        <v>19</v>
      </c>
      <c r="AV801" s="652"/>
      <c r="AW801" s="652"/>
      <c r="AX801" s="653"/>
      <c r="AY801">
        <f>$AY$800</f>
        <v>0</v>
      </c>
    </row>
    <row r="802" spans="1:51" ht="24.75" hidden="1" customHeight="1" x14ac:dyDescent="0.15">
      <c r="A802" s="629"/>
      <c r="B802" s="630"/>
      <c r="C802" s="630"/>
      <c r="D802" s="630"/>
      <c r="E802" s="630"/>
      <c r="F802" s="631"/>
      <c r="G802" s="669"/>
      <c r="H802" s="670"/>
      <c r="I802" s="670"/>
      <c r="J802" s="670"/>
      <c r="K802" s="671"/>
      <c r="L802" s="830"/>
      <c r="M802" s="664"/>
      <c r="N802" s="664"/>
      <c r="O802" s="664"/>
      <c r="P802" s="664"/>
      <c r="Q802" s="664"/>
      <c r="R802" s="664"/>
      <c r="S802" s="664"/>
      <c r="T802" s="664"/>
      <c r="U802" s="664"/>
      <c r="V802" s="664"/>
      <c r="W802" s="664"/>
      <c r="X802" s="665"/>
      <c r="Y802" s="382"/>
      <c r="Z802" s="383"/>
      <c r="AA802" s="383"/>
      <c r="AB802" s="800"/>
      <c r="AC802" s="669"/>
      <c r="AD802" s="670"/>
      <c r="AE802" s="670"/>
      <c r="AF802" s="670"/>
      <c r="AG802" s="671"/>
      <c r="AH802" s="830"/>
      <c r="AI802" s="664"/>
      <c r="AJ802" s="664"/>
      <c r="AK802" s="664"/>
      <c r="AL802" s="664"/>
      <c r="AM802" s="664"/>
      <c r="AN802" s="664"/>
      <c r="AO802" s="664"/>
      <c r="AP802" s="664"/>
      <c r="AQ802" s="664"/>
      <c r="AR802" s="664"/>
      <c r="AS802" s="664"/>
      <c r="AT802" s="665"/>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833"/>
      <c r="AY813">
        <f>COUNTA($G$815,$AC$815)</f>
        <v>0</v>
      </c>
    </row>
    <row r="814" spans="1:51" ht="24.75" hidden="1" customHeight="1" x14ac:dyDescent="0.15">
      <c r="A814" s="629"/>
      <c r="B814" s="630"/>
      <c r="C814" s="630"/>
      <c r="D814" s="630"/>
      <c r="E814" s="630"/>
      <c r="F814" s="631"/>
      <c r="G814" s="810" t="s">
        <v>17</v>
      </c>
      <c r="H814" s="667"/>
      <c r="I814" s="667"/>
      <c r="J814" s="667"/>
      <c r="K814" s="667"/>
      <c r="L814" s="666" t="s">
        <v>18</v>
      </c>
      <c r="M814" s="667"/>
      <c r="N814" s="667"/>
      <c r="O814" s="667"/>
      <c r="P814" s="667"/>
      <c r="Q814" s="667"/>
      <c r="R814" s="667"/>
      <c r="S814" s="667"/>
      <c r="T814" s="667"/>
      <c r="U814" s="667"/>
      <c r="V814" s="667"/>
      <c r="W814" s="667"/>
      <c r="X814" s="668"/>
      <c r="Y814" s="651" t="s">
        <v>19</v>
      </c>
      <c r="Z814" s="652"/>
      <c r="AA814" s="652"/>
      <c r="AB814" s="796"/>
      <c r="AC814" s="810" t="s">
        <v>17</v>
      </c>
      <c r="AD814" s="667"/>
      <c r="AE814" s="667"/>
      <c r="AF814" s="667"/>
      <c r="AG814" s="667"/>
      <c r="AH814" s="666" t="s">
        <v>18</v>
      </c>
      <c r="AI814" s="667"/>
      <c r="AJ814" s="667"/>
      <c r="AK814" s="667"/>
      <c r="AL814" s="667"/>
      <c r="AM814" s="667"/>
      <c r="AN814" s="667"/>
      <c r="AO814" s="667"/>
      <c r="AP814" s="667"/>
      <c r="AQ814" s="667"/>
      <c r="AR814" s="667"/>
      <c r="AS814" s="667"/>
      <c r="AT814" s="668"/>
      <c r="AU814" s="651" t="s">
        <v>19</v>
      </c>
      <c r="AV814" s="652"/>
      <c r="AW814" s="652"/>
      <c r="AX814" s="653"/>
      <c r="AY814">
        <f>$AY$813</f>
        <v>0</v>
      </c>
    </row>
    <row r="815" spans="1:51" ht="24.75" hidden="1" customHeight="1" x14ac:dyDescent="0.15">
      <c r="A815" s="629"/>
      <c r="B815" s="630"/>
      <c r="C815" s="630"/>
      <c r="D815" s="630"/>
      <c r="E815" s="630"/>
      <c r="F815" s="631"/>
      <c r="G815" s="669"/>
      <c r="H815" s="670"/>
      <c r="I815" s="670"/>
      <c r="J815" s="670"/>
      <c r="K815" s="671"/>
      <c r="L815" s="830"/>
      <c r="M815" s="664"/>
      <c r="N815" s="664"/>
      <c r="O815" s="664"/>
      <c r="P815" s="664"/>
      <c r="Q815" s="664"/>
      <c r="R815" s="664"/>
      <c r="S815" s="664"/>
      <c r="T815" s="664"/>
      <c r="U815" s="664"/>
      <c r="V815" s="664"/>
      <c r="W815" s="664"/>
      <c r="X815" s="665"/>
      <c r="Y815" s="382"/>
      <c r="Z815" s="383"/>
      <c r="AA815" s="383"/>
      <c r="AB815" s="800"/>
      <c r="AC815" s="669"/>
      <c r="AD815" s="670"/>
      <c r="AE815" s="670"/>
      <c r="AF815" s="670"/>
      <c r="AG815" s="671"/>
      <c r="AH815" s="830"/>
      <c r="AI815" s="664"/>
      <c r="AJ815" s="664"/>
      <c r="AK815" s="664"/>
      <c r="AL815" s="664"/>
      <c r="AM815" s="664"/>
      <c r="AN815" s="664"/>
      <c r="AO815" s="664"/>
      <c r="AP815" s="664"/>
      <c r="AQ815" s="664"/>
      <c r="AR815" s="664"/>
      <c r="AS815" s="664"/>
      <c r="AT815" s="665"/>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833"/>
      <c r="AY826">
        <f>COUNTA($G$828,$AC$828)</f>
        <v>0</v>
      </c>
    </row>
    <row r="827" spans="1:51" ht="24.75" hidden="1" customHeight="1" x14ac:dyDescent="0.15">
      <c r="A827" s="629"/>
      <c r="B827" s="630"/>
      <c r="C827" s="630"/>
      <c r="D827" s="630"/>
      <c r="E827" s="630"/>
      <c r="F827" s="631"/>
      <c r="G827" s="810" t="s">
        <v>17</v>
      </c>
      <c r="H827" s="667"/>
      <c r="I827" s="667"/>
      <c r="J827" s="667"/>
      <c r="K827" s="667"/>
      <c r="L827" s="666" t="s">
        <v>18</v>
      </c>
      <c r="M827" s="667"/>
      <c r="N827" s="667"/>
      <c r="O827" s="667"/>
      <c r="P827" s="667"/>
      <c r="Q827" s="667"/>
      <c r="R827" s="667"/>
      <c r="S827" s="667"/>
      <c r="T827" s="667"/>
      <c r="U827" s="667"/>
      <c r="V827" s="667"/>
      <c r="W827" s="667"/>
      <c r="X827" s="668"/>
      <c r="Y827" s="651" t="s">
        <v>19</v>
      </c>
      <c r="Z827" s="652"/>
      <c r="AA827" s="652"/>
      <c r="AB827" s="796"/>
      <c r="AC827" s="810" t="s">
        <v>17</v>
      </c>
      <c r="AD827" s="667"/>
      <c r="AE827" s="667"/>
      <c r="AF827" s="667"/>
      <c r="AG827" s="667"/>
      <c r="AH827" s="666" t="s">
        <v>18</v>
      </c>
      <c r="AI827" s="667"/>
      <c r="AJ827" s="667"/>
      <c r="AK827" s="667"/>
      <c r="AL827" s="667"/>
      <c r="AM827" s="667"/>
      <c r="AN827" s="667"/>
      <c r="AO827" s="667"/>
      <c r="AP827" s="667"/>
      <c r="AQ827" s="667"/>
      <c r="AR827" s="667"/>
      <c r="AS827" s="667"/>
      <c r="AT827" s="668"/>
      <c r="AU827" s="651" t="s">
        <v>19</v>
      </c>
      <c r="AV827" s="652"/>
      <c r="AW827" s="652"/>
      <c r="AX827" s="653"/>
      <c r="AY827">
        <f>$AY$826</f>
        <v>0</v>
      </c>
    </row>
    <row r="828" spans="1:51" s="16" customFormat="1" ht="24.75" hidden="1" customHeight="1" x14ac:dyDescent="0.15">
      <c r="A828" s="629"/>
      <c r="B828" s="630"/>
      <c r="C828" s="630"/>
      <c r="D828" s="630"/>
      <c r="E828" s="630"/>
      <c r="F828" s="631"/>
      <c r="G828" s="669"/>
      <c r="H828" s="670"/>
      <c r="I828" s="670"/>
      <c r="J828" s="670"/>
      <c r="K828" s="671"/>
      <c r="L828" s="830"/>
      <c r="M828" s="664"/>
      <c r="N828" s="664"/>
      <c r="O828" s="664"/>
      <c r="P828" s="664"/>
      <c r="Q828" s="664"/>
      <c r="R828" s="664"/>
      <c r="S828" s="664"/>
      <c r="T828" s="664"/>
      <c r="U828" s="664"/>
      <c r="V828" s="664"/>
      <c r="W828" s="664"/>
      <c r="X828" s="665"/>
      <c r="Y828" s="382"/>
      <c r="Z828" s="383"/>
      <c r="AA828" s="383"/>
      <c r="AB828" s="800"/>
      <c r="AC828" s="669"/>
      <c r="AD828" s="670"/>
      <c r="AE828" s="670"/>
      <c r="AF828" s="670"/>
      <c r="AG828" s="671"/>
      <c r="AH828" s="830"/>
      <c r="AI828" s="664"/>
      <c r="AJ828" s="664"/>
      <c r="AK828" s="664"/>
      <c r="AL828" s="664"/>
      <c r="AM828" s="664"/>
      <c r="AN828" s="664"/>
      <c r="AO828" s="664"/>
      <c r="AP828" s="664"/>
      <c r="AQ828" s="664"/>
      <c r="AR828" s="664"/>
      <c r="AS828" s="664"/>
      <c r="AT828" s="665"/>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1" t="s">
        <v>148</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4.5" customHeight="1" x14ac:dyDescent="0.15">
      <c r="A845" s="370">
        <v>1</v>
      </c>
      <c r="B845" s="370">
        <v>1</v>
      </c>
      <c r="C845" s="358" t="s">
        <v>778</v>
      </c>
      <c r="D845" s="343"/>
      <c r="E845" s="343"/>
      <c r="F845" s="343"/>
      <c r="G845" s="343"/>
      <c r="H845" s="343"/>
      <c r="I845" s="343"/>
      <c r="J845" s="344" t="s">
        <v>758</v>
      </c>
      <c r="K845" s="345"/>
      <c r="L845" s="345"/>
      <c r="M845" s="345"/>
      <c r="N845" s="345"/>
      <c r="O845" s="345"/>
      <c r="P845" s="359" t="s">
        <v>791</v>
      </c>
      <c r="Q845" s="346"/>
      <c r="R845" s="346"/>
      <c r="S845" s="346"/>
      <c r="T845" s="346"/>
      <c r="U845" s="346"/>
      <c r="V845" s="346"/>
      <c r="W845" s="346"/>
      <c r="X845" s="346"/>
      <c r="Y845" s="347">
        <v>37.6</v>
      </c>
      <c r="Z845" s="348"/>
      <c r="AA845" s="348"/>
      <c r="AB845" s="349"/>
      <c r="AC845" s="350" t="s">
        <v>80</v>
      </c>
      <c r="AD845" s="351"/>
      <c r="AE845" s="351"/>
      <c r="AF845" s="351"/>
      <c r="AG845" s="351"/>
      <c r="AH845" s="366" t="s">
        <v>406</v>
      </c>
      <c r="AI845" s="367"/>
      <c r="AJ845" s="367"/>
      <c r="AK845" s="367"/>
      <c r="AL845" s="354" t="s">
        <v>406</v>
      </c>
      <c r="AM845" s="355"/>
      <c r="AN845" s="355"/>
      <c r="AO845" s="356"/>
      <c r="AP845" s="357" t="s">
        <v>406</v>
      </c>
      <c r="AQ845" s="357"/>
      <c r="AR845" s="357"/>
      <c r="AS845" s="357"/>
      <c r="AT845" s="357"/>
      <c r="AU845" s="357"/>
      <c r="AV845" s="357"/>
      <c r="AW845" s="357"/>
      <c r="AX845" s="357"/>
    </row>
    <row r="846" spans="1:51" ht="34.5" customHeight="1" x14ac:dyDescent="0.15">
      <c r="A846" s="370">
        <v>2</v>
      </c>
      <c r="B846" s="370">
        <v>1</v>
      </c>
      <c r="C846" s="358" t="s">
        <v>779</v>
      </c>
      <c r="D846" s="343"/>
      <c r="E846" s="343"/>
      <c r="F846" s="343"/>
      <c r="G846" s="343"/>
      <c r="H846" s="343"/>
      <c r="I846" s="343"/>
      <c r="J846" s="344" t="s">
        <v>406</v>
      </c>
      <c r="K846" s="345"/>
      <c r="L846" s="345"/>
      <c r="M846" s="345"/>
      <c r="N846" s="345"/>
      <c r="O846" s="345"/>
      <c r="P846" s="359" t="s">
        <v>791</v>
      </c>
      <c r="Q846" s="346"/>
      <c r="R846" s="346"/>
      <c r="S846" s="346"/>
      <c r="T846" s="346"/>
      <c r="U846" s="346"/>
      <c r="V846" s="346"/>
      <c r="W846" s="346"/>
      <c r="X846" s="346"/>
      <c r="Y846" s="347">
        <v>27.9</v>
      </c>
      <c r="Z846" s="348"/>
      <c r="AA846" s="348"/>
      <c r="AB846" s="349"/>
      <c r="AC846" s="350" t="s">
        <v>80</v>
      </c>
      <c r="AD846" s="351"/>
      <c r="AE846" s="351"/>
      <c r="AF846" s="351"/>
      <c r="AG846" s="351"/>
      <c r="AH846" s="366" t="s">
        <v>406</v>
      </c>
      <c r="AI846" s="367"/>
      <c r="AJ846" s="367"/>
      <c r="AK846" s="367"/>
      <c r="AL846" s="354" t="s">
        <v>406</v>
      </c>
      <c r="AM846" s="355"/>
      <c r="AN846" s="355"/>
      <c r="AO846" s="356"/>
      <c r="AP846" s="357" t="s">
        <v>406</v>
      </c>
      <c r="AQ846" s="357"/>
      <c r="AR846" s="357"/>
      <c r="AS846" s="357"/>
      <c r="AT846" s="357"/>
      <c r="AU846" s="357"/>
      <c r="AV846" s="357"/>
      <c r="AW846" s="357"/>
      <c r="AX846" s="357"/>
      <c r="AY846">
        <f>COUNTA($C$846)</f>
        <v>1</v>
      </c>
    </row>
    <row r="847" spans="1:51" ht="30" customHeight="1" x14ac:dyDescent="0.15">
      <c r="A847" s="370">
        <v>3</v>
      </c>
      <c r="B847" s="370">
        <v>1</v>
      </c>
      <c r="C847" s="358" t="s">
        <v>780</v>
      </c>
      <c r="D847" s="343"/>
      <c r="E847" s="343"/>
      <c r="F847" s="343"/>
      <c r="G847" s="343"/>
      <c r="H847" s="343"/>
      <c r="I847" s="343"/>
      <c r="J847" s="344" t="s">
        <v>406</v>
      </c>
      <c r="K847" s="345"/>
      <c r="L847" s="345"/>
      <c r="M847" s="345"/>
      <c r="N847" s="345"/>
      <c r="O847" s="345"/>
      <c r="P847" s="359" t="s">
        <v>791</v>
      </c>
      <c r="Q847" s="346"/>
      <c r="R847" s="346"/>
      <c r="S847" s="346"/>
      <c r="T847" s="346"/>
      <c r="U847" s="346"/>
      <c r="V847" s="346"/>
      <c r="W847" s="346"/>
      <c r="X847" s="346"/>
      <c r="Y847" s="347">
        <v>25.7</v>
      </c>
      <c r="Z847" s="348"/>
      <c r="AA847" s="348"/>
      <c r="AB847" s="349"/>
      <c r="AC847" s="350" t="s">
        <v>80</v>
      </c>
      <c r="AD847" s="351"/>
      <c r="AE847" s="351"/>
      <c r="AF847" s="351"/>
      <c r="AG847" s="351"/>
      <c r="AH847" s="352" t="s">
        <v>406</v>
      </c>
      <c r="AI847" s="353"/>
      <c r="AJ847" s="353"/>
      <c r="AK847" s="353"/>
      <c r="AL847" s="354" t="s">
        <v>406</v>
      </c>
      <c r="AM847" s="355"/>
      <c r="AN847" s="355"/>
      <c r="AO847" s="356"/>
      <c r="AP847" s="357" t="s">
        <v>406</v>
      </c>
      <c r="AQ847" s="357"/>
      <c r="AR847" s="357"/>
      <c r="AS847" s="357"/>
      <c r="AT847" s="357"/>
      <c r="AU847" s="357"/>
      <c r="AV847" s="357"/>
      <c r="AW847" s="357"/>
      <c r="AX847" s="357"/>
      <c r="AY847">
        <f>COUNTA($C$847)</f>
        <v>1</v>
      </c>
    </row>
    <row r="848" spans="1:51" ht="30" customHeight="1" x14ac:dyDescent="0.15">
      <c r="A848" s="370">
        <v>4</v>
      </c>
      <c r="B848" s="370">
        <v>1</v>
      </c>
      <c r="C848" s="358" t="s">
        <v>781</v>
      </c>
      <c r="D848" s="343"/>
      <c r="E848" s="343"/>
      <c r="F848" s="343"/>
      <c r="G848" s="343"/>
      <c r="H848" s="343"/>
      <c r="I848" s="343"/>
      <c r="J848" s="344" t="s">
        <v>406</v>
      </c>
      <c r="K848" s="345"/>
      <c r="L848" s="345"/>
      <c r="M848" s="345"/>
      <c r="N848" s="345"/>
      <c r="O848" s="345"/>
      <c r="P848" s="359" t="s">
        <v>791</v>
      </c>
      <c r="Q848" s="346"/>
      <c r="R848" s="346"/>
      <c r="S848" s="346"/>
      <c r="T848" s="346"/>
      <c r="U848" s="346"/>
      <c r="V848" s="346"/>
      <c r="W848" s="346"/>
      <c r="X848" s="346"/>
      <c r="Y848" s="347">
        <v>16.600000000000001</v>
      </c>
      <c r="Z848" s="348"/>
      <c r="AA848" s="348"/>
      <c r="AB848" s="349"/>
      <c r="AC848" s="350" t="s">
        <v>80</v>
      </c>
      <c r="AD848" s="351"/>
      <c r="AE848" s="351"/>
      <c r="AF848" s="351"/>
      <c r="AG848" s="351"/>
      <c r="AH848" s="352" t="s">
        <v>406</v>
      </c>
      <c r="AI848" s="353"/>
      <c r="AJ848" s="353"/>
      <c r="AK848" s="353"/>
      <c r="AL848" s="354" t="s">
        <v>406</v>
      </c>
      <c r="AM848" s="355"/>
      <c r="AN848" s="355"/>
      <c r="AO848" s="356"/>
      <c r="AP848" s="357" t="s">
        <v>406</v>
      </c>
      <c r="AQ848" s="357"/>
      <c r="AR848" s="357"/>
      <c r="AS848" s="357"/>
      <c r="AT848" s="357"/>
      <c r="AU848" s="357"/>
      <c r="AV848" s="357"/>
      <c r="AW848" s="357"/>
      <c r="AX848" s="357"/>
      <c r="AY848">
        <f>COUNTA($C$848)</f>
        <v>1</v>
      </c>
    </row>
    <row r="849" spans="1:51" ht="30" customHeight="1" x14ac:dyDescent="0.15">
      <c r="A849" s="370">
        <v>5</v>
      </c>
      <c r="B849" s="370">
        <v>1</v>
      </c>
      <c r="C849" s="358" t="s">
        <v>782</v>
      </c>
      <c r="D849" s="343"/>
      <c r="E849" s="343"/>
      <c r="F849" s="343"/>
      <c r="G849" s="343"/>
      <c r="H849" s="343"/>
      <c r="I849" s="343"/>
      <c r="J849" s="344" t="s">
        <v>406</v>
      </c>
      <c r="K849" s="345"/>
      <c r="L849" s="345"/>
      <c r="M849" s="345"/>
      <c r="N849" s="345"/>
      <c r="O849" s="345"/>
      <c r="P849" s="359" t="s">
        <v>791</v>
      </c>
      <c r="Q849" s="346"/>
      <c r="R849" s="346"/>
      <c r="S849" s="346"/>
      <c r="T849" s="346"/>
      <c r="U849" s="346"/>
      <c r="V849" s="346"/>
      <c r="W849" s="346"/>
      <c r="X849" s="346"/>
      <c r="Y849" s="347">
        <v>16.600000000000001</v>
      </c>
      <c r="Z849" s="348"/>
      <c r="AA849" s="348"/>
      <c r="AB849" s="349"/>
      <c r="AC849" s="350" t="s">
        <v>80</v>
      </c>
      <c r="AD849" s="351"/>
      <c r="AE849" s="351"/>
      <c r="AF849" s="351"/>
      <c r="AG849" s="351"/>
      <c r="AH849" s="352" t="s">
        <v>406</v>
      </c>
      <c r="AI849" s="353"/>
      <c r="AJ849" s="353"/>
      <c r="AK849" s="353"/>
      <c r="AL849" s="354" t="s">
        <v>406</v>
      </c>
      <c r="AM849" s="355"/>
      <c r="AN849" s="355"/>
      <c r="AO849" s="356"/>
      <c r="AP849" s="357" t="s">
        <v>406</v>
      </c>
      <c r="AQ849" s="357"/>
      <c r="AR849" s="357"/>
      <c r="AS849" s="357"/>
      <c r="AT849" s="357"/>
      <c r="AU849" s="357"/>
      <c r="AV849" s="357"/>
      <c r="AW849" s="357"/>
      <c r="AX849" s="357"/>
      <c r="AY849">
        <f>COUNTA($C$849)</f>
        <v>1</v>
      </c>
    </row>
    <row r="850" spans="1:51" ht="30" customHeight="1" x14ac:dyDescent="0.15">
      <c r="A850" s="370">
        <v>6</v>
      </c>
      <c r="B850" s="370">
        <v>1</v>
      </c>
      <c r="C850" s="358" t="s">
        <v>783</v>
      </c>
      <c r="D850" s="343"/>
      <c r="E850" s="343"/>
      <c r="F850" s="343"/>
      <c r="G850" s="343"/>
      <c r="H850" s="343"/>
      <c r="I850" s="343"/>
      <c r="J850" s="344" t="s">
        <v>406</v>
      </c>
      <c r="K850" s="345"/>
      <c r="L850" s="345"/>
      <c r="M850" s="345"/>
      <c r="N850" s="345"/>
      <c r="O850" s="345"/>
      <c r="P850" s="359" t="s">
        <v>791</v>
      </c>
      <c r="Q850" s="346"/>
      <c r="R850" s="346"/>
      <c r="S850" s="346"/>
      <c r="T850" s="346"/>
      <c r="U850" s="346"/>
      <c r="V850" s="346"/>
      <c r="W850" s="346"/>
      <c r="X850" s="346"/>
      <c r="Y850" s="347">
        <v>15.6</v>
      </c>
      <c r="Z850" s="348"/>
      <c r="AA850" s="348"/>
      <c r="AB850" s="349"/>
      <c r="AC850" s="350" t="s">
        <v>80</v>
      </c>
      <c r="AD850" s="351"/>
      <c r="AE850" s="351"/>
      <c r="AF850" s="351"/>
      <c r="AG850" s="351"/>
      <c r="AH850" s="352" t="s">
        <v>406</v>
      </c>
      <c r="AI850" s="353"/>
      <c r="AJ850" s="353"/>
      <c r="AK850" s="353"/>
      <c r="AL850" s="354" t="s">
        <v>406</v>
      </c>
      <c r="AM850" s="355"/>
      <c r="AN850" s="355"/>
      <c r="AO850" s="356"/>
      <c r="AP850" s="357" t="s">
        <v>406</v>
      </c>
      <c r="AQ850" s="357"/>
      <c r="AR850" s="357"/>
      <c r="AS850" s="357"/>
      <c r="AT850" s="357"/>
      <c r="AU850" s="357"/>
      <c r="AV850" s="357"/>
      <c r="AW850" s="357"/>
      <c r="AX850" s="357"/>
      <c r="AY850">
        <f>COUNTA($C$850)</f>
        <v>1</v>
      </c>
    </row>
    <row r="851" spans="1:51" ht="30" customHeight="1" x14ac:dyDescent="0.15">
      <c r="A851" s="370">
        <v>7</v>
      </c>
      <c r="B851" s="370">
        <v>1</v>
      </c>
      <c r="C851" s="358" t="s">
        <v>784</v>
      </c>
      <c r="D851" s="343"/>
      <c r="E851" s="343"/>
      <c r="F851" s="343"/>
      <c r="G851" s="343"/>
      <c r="H851" s="343"/>
      <c r="I851" s="343"/>
      <c r="J851" s="344" t="s">
        <v>406</v>
      </c>
      <c r="K851" s="345"/>
      <c r="L851" s="345"/>
      <c r="M851" s="345"/>
      <c r="N851" s="345"/>
      <c r="O851" s="345"/>
      <c r="P851" s="359" t="s">
        <v>791</v>
      </c>
      <c r="Q851" s="346"/>
      <c r="R851" s="346"/>
      <c r="S851" s="346"/>
      <c r="T851" s="346"/>
      <c r="U851" s="346"/>
      <c r="V851" s="346"/>
      <c r="W851" s="346"/>
      <c r="X851" s="346"/>
      <c r="Y851" s="347">
        <v>14.9</v>
      </c>
      <c r="Z851" s="348"/>
      <c r="AA851" s="348"/>
      <c r="AB851" s="349"/>
      <c r="AC851" s="350" t="s">
        <v>80</v>
      </c>
      <c r="AD851" s="351"/>
      <c r="AE851" s="351"/>
      <c r="AF851" s="351"/>
      <c r="AG851" s="351"/>
      <c r="AH851" s="352" t="s">
        <v>406</v>
      </c>
      <c r="AI851" s="353"/>
      <c r="AJ851" s="353"/>
      <c r="AK851" s="353"/>
      <c r="AL851" s="354" t="s">
        <v>406</v>
      </c>
      <c r="AM851" s="355"/>
      <c r="AN851" s="355"/>
      <c r="AO851" s="356"/>
      <c r="AP851" s="357" t="s">
        <v>406</v>
      </c>
      <c r="AQ851" s="357"/>
      <c r="AR851" s="357"/>
      <c r="AS851" s="357"/>
      <c r="AT851" s="357"/>
      <c r="AU851" s="357"/>
      <c r="AV851" s="357"/>
      <c r="AW851" s="357"/>
      <c r="AX851" s="357"/>
      <c r="AY851">
        <f>COUNTA($C$851)</f>
        <v>1</v>
      </c>
    </row>
    <row r="852" spans="1:51" ht="30" customHeight="1" x14ac:dyDescent="0.15">
      <c r="A852" s="370">
        <v>8</v>
      </c>
      <c r="B852" s="370">
        <v>1</v>
      </c>
      <c r="C852" s="358" t="s">
        <v>785</v>
      </c>
      <c r="D852" s="343"/>
      <c r="E852" s="343"/>
      <c r="F852" s="343"/>
      <c r="G852" s="343"/>
      <c r="H852" s="343"/>
      <c r="I852" s="343"/>
      <c r="J852" s="344" t="s">
        <v>406</v>
      </c>
      <c r="K852" s="345"/>
      <c r="L852" s="345"/>
      <c r="M852" s="345"/>
      <c r="N852" s="345"/>
      <c r="O852" s="345"/>
      <c r="P852" s="359" t="s">
        <v>791</v>
      </c>
      <c r="Q852" s="346"/>
      <c r="R852" s="346"/>
      <c r="S852" s="346"/>
      <c r="T852" s="346"/>
      <c r="U852" s="346"/>
      <c r="V852" s="346"/>
      <c r="W852" s="346"/>
      <c r="X852" s="346"/>
      <c r="Y852" s="347">
        <v>14.6</v>
      </c>
      <c r="Z852" s="348"/>
      <c r="AA852" s="348"/>
      <c r="AB852" s="349"/>
      <c r="AC852" s="350" t="s">
        <v>80</v>
      </c>
      <c r="AD852" s="351"/>
      <c r="AE852" s="351"/>
      <c r="AF852" s="351"/>
      <c r="AG852" s="351"/>
      <c r="AH852" s="352" t="s">
        <v>406</v>
      </c>
      <c r="AI852" s="353"/>
      <c r="AJ852" s="353"/>
      <c r="AK852" s="353"/>
      <c r="AL852" s="354" t="s">
        <v>406</v>
      </c>
      <c r="AM852" s="355"/>
      <c r="AN852" s="355"/>
      <c r="AO852" s="356"/>
      <c r="AP852" s="357" t="s">
        <v>406</v>
      </c>
      <c r="AQ852" s="357"/>
      <c r="AR852" s="357"/>
      <c r="AS852" s="357"/>
      <c r="AT852" s="357"/>
      <c r="AU852" s="357"/>
      <c r="AV852" s="357"/>
      <c r="AW852" s="357"/>
      <c r="AX852" s="357"/>
      <c r="AY852">
        <f>COUNTA($C$852)</f>
        <v>1</v>
      </c>
    </row>
    <row r="853" spans="1:51" ht="30" customHeight="1" x14ac:dyDescent="0.15">
      <c r="A853" s="370">
        <v>9</v>
      </c>
      <c r="B853" s="370">
        <v>1</v>
      </c>
      <c r="C853" s="358" t="s">
        <v>786</v>
      </c>
      <c r="D853" s="343"/>
      <c r="E853" s="343"/>
      <c r="F853" s="343"/>
      <c r="G853" s="343"/>
      <c r="H853" s="343"/>
      <c r="I853" s="343"/>
      <c r="J853" s="344" t="s">
        <v>406</v>
      </c>
      <c r="K853" s="345"/>
      <c r="L853" s="345"/>
      <c r="M853" s="345"/>
      <c r="N853" s="345"/>
      <c r="O853" s="345"/>
      <c r="P853" s="359" t="s">
        <v>791</v>
      </c>
      <c r="Q853" s="346"/>
      <c r="R853" s="346"/>
      <c r="S853" s="346"/>
      <c r="T853" s="346"/>
      <c r="U853" s="346"/>
      <c r="V853" s="346"/>
      <c r="W853" s="346"/>
      <c r="X853" s="346"/>
      <c r="Y853" s="347">
        <v>14.5</v>
      </c>
      <c r="Z853" s="348"/>
      <c r="AA853" s="348"/>
      <c r="AB853" s="349"/>
      <c r="AC853" s="350" t="s">
        <v>80</v>
      </c>
      <c r="AD853" s="351"/>
      <c r="AE853" s="351"/>
      <c r="AF853" s="351"/>
      <c r="AG853" s="351"/>
      <c r="AH853" s="352" t="s">
        <v>406</v>
      </c>
      <c r="AI853" s="353"/>
      <c r="AJ853" s="353"/>
      <c r="AK853" s="353"/>
      <c r="AL853" s="354" t="s">
        <v>406</v>
      </c>
      <c r="AM853" s="355"/>
      <c r="AN853" s="355"/>
      <c r="AO853" s="356"/>
      <c r="AP853" s="357" t="s">
        <v>406</v>
      </c>
      <c r="AQ853" s="357"/>
      <c r="AR853" s="357"/>
      <c r="AS853" s="357"/>
      <c r="AT853" s="357"/>
      <c r="AU853" s="357"/>
      <c r="AV853" s="357"/>
      <c r="AW853" s="357"/>
      <c r="AX853" s="357"/>
      <c r="AY853">
        <f>COUNTA($C$853)</f>
        <v>1</v>
      </c>
    </row>
    <row r="854" spans="1:51" ht="30" customHeight="1" x14ac:dyDescent="0.15">
      <c r="A854" s="370">
        <v>10</v>
      </c>
      <c r="B854" s="370">
        <v>1</v>
      </c>
      <c r="C854" s="358" t="s">
        <v>787</v>
      </c>
      <c r="D854" s="343"/>
      <c r="E854" s="343"/>
      <c r="F854" s="343"/>
      <c r="G854" s="343"/>
      <c r="H854" s="343"/>
      <c r="I854" s="343"/>
      <c r="J854" s="344" t="s">
        <v>406</v>
      </c>
      <c r="K854" s="345"/>
      <c r="L854" s="345"/>
      <c r="M854" s="345"/>
      <c r="N854" s="345"/>
      <c r="O854" s="345"/>
      <c r="P854" s="359" t="s">
        <v>791</v>
      </c>
      <c r="Q854" s="346"/>
      <c r="R854" s="346"/>
      <c r="S854" s="346"/>
      <c r="T854" s="346"/>
      <c r="U854" s="346"/>
      <c r="V854" s="346"/>
      <c r="W854" s="346"/>
      <c r="X854" s="346"/>
      <c r="Y854" s="347">
        <v>13.8</v>
      </c>
      <c r="Z854" s="348"/>
      <c r="AA854" s="348"/>
      <c r="AB854" s="349"/>
      <c r="AC854" s="350" t="s">
        <v>80</v>
      </c>
      <c r="AD854" s="351"/>
      <c r="AE854" s="351"/>
      <c r="AF854" s="351"/>
      <c r="AG854" s="351"/>
      <c r="AH854" s="352" t="s">
        <v>406</v>
      </c>
      <c r="AI854" s="353"/>
      <c r="AJ854" s="353"/>
      <c r="AK854" s="353"/>
      <c r="AL854" s="354" t="s">
        <v>406</v>
      </c>
      <c r="AM854" s="355"/>
      <c r="AN854" s="355"/>
      <c r="AO854" s="356"/>
      <c r="AP854" s="357" t="s">
        <v>406</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790</v>
      </c>
      <c r="D878" s="343"/>
      <c r="E878" s="343"/>
      <c r="F878" s="343"/>
      <c r="G878" s="343"/>
      <c r="H878" s="343"/>
      <c r="I878" s="343"/>
      <c r="J878" s="344">
        <v>8010001047222</v>
      </c>
      <c r="K878" s="345"/>
      <c r="L878" s="345"/>
      <c r="M878" s="345"/>
      <c r="N878" s="345"/>
      <c r="O878" s="345"/>
      <c r="P878" s="359" t="s">
        <v>793</v>
      </c>
      <c r="Q878" s="346"/>
      <c r="R878" s="346"/>
      <c r="S878" s="346"/>
      <c r="T878" s="346"/>
      <c r="U878" s="346"/>
      <c r="V878" s="346"/>
      <c r="W878" s="346"/>
      <c r="X878" s="346"/>
      <c r="Y878" s="347">
        <v>52.5</v>
      </c>
      <c r="Z878" s="348"/>
      <c r="AA878" s="348"/>
      <c r="AB878" s="349"/>
      <c r="AC878" s="350" t="s">
        <v>372</v>
      </c>
      <c r="AD878" s="351"/>
      <c r="AE878" s="351"/>
      <c r="AF878" s="351"/>
      <c r="AG878" s="351"/>
      <c r="AH878" s="366">
        <v>1</v>
      </c>
      <c r="AI878" s="367"/>
      <c r="AJ878" s="367"/>
      <c r="AK878" s="367"/>
      <c r="AL878" s="354">
        <v>98.8</v>
      </c>
      <c r="AM878" s="355"/>
      <c r="AN878" s="355"/>
      <c r="AO878" s="356"/>
      <c r="AP878" s="357" t="s">
        <v>406</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t="s">
        <v>720</v>
      </c>
      <c r="F1110" s="369"/>
      <c r="G1110" s="369"/>
      <c r="H1110" s="369"/>
      <c r="I1110" s="369"/>
      <c r="J1110" s="344" t="s">
        <v>720</v>
      </c>
      <c r="K1110" s="345"/>
      <c r="L1110" s="345"/>
      <c r="M1110" s="345"/>
      <c r="N1110" s="345"/>
      <c r="O1110" s="345"/>
      <c r="P1110" s="346" t="s">
        <v>720</v>
      </c>
      <c r="Q1110" s="346"/>
      <c r="R1110" s="346"/>
      <c r="S1110" s="346"/>
      <c r="T1110" s="346"/>
      <c r="U1110" s="346"/>
      <c r="V1110" s="346"/>
      <c r="W1110" s="346"/>
      <c r="X1110" s="346"/>
      <c r="Y1110" s="347" t="s">
        <v>720</v>
      </c>
      <c r="Z1110" s="348"/>
      <c r="AA1110" s="348"/>
      <c r="AB1110" s="349"/>
      <c r="AC1110" s="350" t="s">
        <v>720</v>
      </c>
      <c r="AD1110" s="351"/>
      <c r="AE1110" s="351"/>
      <c r="AF1110" s="351"/>
      <c r="AG1110" s="351"/>
      <c r="AH1110" s="352" t="s">
        <v>720</v>
      </c>
      <c r="AI1110" s="353"/>
      <c r="AJ1110" s="353"/>
      <c r="AK1110" s="353"/>
      <c r="AL1110" s="354" t="s">
        <v>720</v>
      </c>
      <c r="AM1110" s="355"/>
      <c r="AN1110" s="355"/>
      <c r="AO1110" s="356"/>
      <c r="AP1110" s="357" t="s">
        <v>720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99">
    <cfRule type="expression" dxfId="2805" priority="13887">
      <formula>IF(RIGHT(TEXT(Y799,"0.#"),1)=".",FALSE,TRUE)</formula>
    </cfRule>
    <cfRule type="expression" dxfId="2804" priority="13888">
      <formula>IF(RIGHT(TEXT(Y799,"0.#"),1)=".",TRUE,FALSE)</formula>
    </cfRule>
  </conditionalFormatting>
  <conditionalFormatting sqref="Y830:Y837 Y828 Y817:Y824 Y815 Y804:Y811 Y802">
    <cfRule type="expression" dxfId="2803" priority="13669">
      <formula>IF(RIGHT(TEXT(Y802,"0.#"),1)=".",FALSE,TRUE)</formula>
    </cfRule>
    <cfRule type="expression" dxfId="2802" priority="13670">
      <formula>IF(RIGHT(TEXT(Y802,"0.#"),1)=".",TRUE,FALSE)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91:Y798 Y789">
    <cfRule type="expression" dxfId="2795" priority="13693">
      <formula>IF(RIGHT(TEXT(Y789,"0.#"),1)=".",FALSE,TRUE)</formula>
    </cfRule>
    <cfRule type="expression" dxfId="2794" priority="13694">
      <formula>IF(RIGHT(TEXT(Y789,"0.#"),1)=".",TRUE,FALSE)</formula>
    </cfRule>
  </conditionalFormatting>
  <conditionalFormatting sqref="AU790">
    <cfRule type="expression" dxfId="2793" priority="13691">
      <formula>IF(RIGHT(TEXT(AU790,"0.#"),1)=".",FALSE,TRUE)</formula>
    </cfRule>
    <cfRule type="expression" dxfId="2792" priority="13692">
      <formula>IF(RIGHT(TEXT(AU790,"0.#"),1)=".",TRUE,FALSE)</formula>
    </cfRule>
  </conditionalFormatting>
  <conditionalFormatting sqref="AU799">
    <cfRule type="expression" dxfId="2791" priority="13689">
      <formula>IF(RIGHT(TEXT(AU799,"0.#"),1)=".",FALSE,TRUE)</formula>
    </cfRule>
    <cfRule type="expression" dxfId="2790" priority="13690">
      <formula>IF(RIGHT(TEXT(AU799,"0.#"),1)=".",TRUE,FALSE)</formula>
    </cfRule>
  </conditionalFormatting>
  <conditionalFormatting sqref="AU791:AU798">
    <cfRule type="expression" dxfId="2789" priority="13687">
      <formula>IF(RIGHT(TEXT(AU791,"0.#"),1)=".",FALSE,TRUE)</formula>
    </cfRule>
    <cfRule type="expression" dxfId="2788" priority="13688">
      <formula>IF(RIGHT(TEXT(AU791,"0.#"),1)=".",TRUE,FALSE)</formula>
    </cfRule>
  </conditionalFormatting>
  <conditionalFormatting sqref="Y829 Y816 Y803">
    <cfRule type="expression" dxfId="2787" priority="13673">
      <formula>IF(RIGHT(TEXT(Y803,"0.#"),1)=".",FALSE,TRUE)</formula>
    </cfRule>
    <cfRule type="expression" dxfId="2786" priority="13674">
      <formula>IF(RIGHT(TEXT(Y803,"0.#"),1)=".",TRUE,FALSE)</formula>
    </cfRule>
  </conditionalFormatting>
  <conditionalFormatting sqref="Y838 Y825 Y812">
    <cfRule type="expression" dxfId="2785" priority="13671">
      <formula>IF(RIGHT(TEXT(Y812,"0.#"),1)=".",FALSE,TRUE)</formula>
    </cfRule>
    <cfRule type="expression" dxfId="2784" priority="13672">
      <formula>IF(RIGHT(TEXT(Y812,"0.#"),1)=".",TRUE,FALSE)</formula>
    </cfRule>
  </conditionalFormatting>
  <conditionalFormatting sqref="AU829 AU816 AU803">
    <cfRule type="expression" dxfId="2783" priority="13667">
      <formula>IF(RIGHT(TEXT(AU803,"0.#"),1)=".",FALSE,TRUE)</formula>
    </cfRule>
    <cfRule type="expression" dxfId="2782" priority="13668">
      <formula>IF(RIGHT(TEXT(AU803,"0.#"),1)=".",TRUE,FALSE)</formula>
    </cfRule>
  </conditionalFormatting>
  <conditionalFormatting sqref="AU838 AU825 AU812">
    <cfRule type="expression" dxfId="2781" priority="13665">
      <formula>IF(RIGHT(TEXT(AU812,"0.#"),1)=".",FALSE,TRUE)</formula>
    </cfRule>
    <cfRule type="expression" dxfId="2780" priority="13666">
      <formula>IF(RIGHT(TEXT(AU812,"0.#"),1)=".",TRUE,FALSE)</formula>
    </cfRule>
  </conditionalFormatting>
  <conditionalFormatting sqref="AU830:AU837 AU828 AU817:AU824 AU815 AU804:AU811 AU802">
    <cfRule type="expression" dxfId="2779" priority="13663">
      <formula>IF(RIGHT(TEXT(AU802,"0.#"),1)=".",FALSE,TRUE)</formula>
    </cfRule>
    <cfRule type="expression" dxfId="2778" priority="13664">
      <formula>IF(RIGHT(TEXT(AU802,"0.#"),1)=".",TRUE,FALSE)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7:AO874">
    <cfRule type="expression" dxfId="2513" priority="6641">
      <formula>IF(AND(AL847&gt;=0, RIGHT(TEXT(AL847,"0.#"),1)&lt;&gt;"."),TRUE,FALSE)</formula>
    </cfRule>
    <cfRule type="expression" dxfId="2512" priority="6642">
      <formula>IF(AND(AL847&gt;=0, RIGHT(TEXT(AL847,"0.#"),1)="."),TRUE,FALSE)</formula>
    </cfRule>
    <cfRule type="expression" dxfId="2511" priority="6643">
      <formula>IF(AND(AL847&lt;0, RIGHT(TEXT(AL847,"0.#"),1)&lt;&gt;"."),TRUE,FALSE)</formula>
    </cfRule>
    <cfRule type="expression" dxfId="2510" priority="6644">
      <formula>IF(AND(AL847&lt;0, RIGHT(TEXT(AL847,"0.#"),1)="."),TRUE,FALSE)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7:Y874">
    <cfRule type="expression" dxfId="2439" priority="2969">
      <formula>IF(RIGHT(TEXT(Y847,"0.#"),1)=".",FALSE,TRUE)</formula>
    </cfRule>
    <cfRule type="expression" dxfId="2438" priority="2970">
      <formula>IF(RIGHT(TEXT(Y847,"0.#"),1)=".",TRUE,FALSE)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10:AO1139">
    <cfRule type="expression" dxfId="2409" priority="2875">
      <formula>IF(AND(AL1110&gt;=0, RIGHT(TEXT(AL1110,"0.#"),1)&lt;&gt;"."),TRUE,FALSE)</formula>
    </cfRule>
    <cfRule type="expression" dxfId="2408" priority="2876">
      <formula>IF(AND(AL1110&gt;=0, RIGHT(TEXT(AL1110,"0.#"),1)="."),TRUE,FALSE)</formula>
    </cfRule>
    <cfRule type="expression" dxfId="2407" priority="2877">
      <formula>IF(AND(AL1110&lt;0, RIGHT(TEXT(AL1110,"0.#"),1)&lt;&gt;"."),TRUE,FALSE)</formula>
    </cfRule>
    <cfRule type="expression" dxfId="2406" priority="2878">
      <formula>IF(AND(AL1110&lt;0, RIGHT(TEXT(AL1110,"0.#"),1)="."),TRUE,FALSE)</formula>
    </cfRule>
  </conditionalFormatting>
  <conditionalFormatting sqref="Y1110:Y1139">
    <cfRule type="expression" dxfId="2405" priority="2873">
      <formula>IF(RIGHT(TEXT(Y1110,"0.#"),1)=".",FALSE,TRUE)</formula>
    </cfRule>
    <cfRule type="expression" dxfId="2404" priority="2874">
      <formula>IF(RIGHT(TEXT(Y1110,"0.#"),1)=".",TRUE,FALSE)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45:AO845">
    <cfRule type="expression" dxfId="2395" priority="2827">
      <formula>IF(AND(AL845&gt;=0, RIGHT(TEXT(AL845,"0.#"),1)&lt;&gt;"."),TRUE,FALSE)</formula>
    </cfRule>
    <cfRule type="expression" dxfId="2394" priority="2828">
      <formula>IF(AND(AL845&gt;=0, RIGHT(TEXT(AL845,"0.#"),1)="."),TRUE,FALSE)</formula>
    </cfRule>
    <cfRule type="expression" dxfId="2393" priority="2829">
      <formula>IF(AND(AL845&lt;0, RIGHT(TEXT(AL845,"0.#"),1)&lt;&gt;"."),TRUE,FALSE)</formula>
    </cfRule>
    <cfRule type="expression" dxfId="2392" priority="2830">
      <formula>IF(AND(AL845&lt;0, RIGHT(TEXT(AL845,"0.#"),1)="."),TRUE,FALSE)</formula>
    </cfRule>
  </conditionalFormatting>
  <conditionalFormatting sqref="Y845:Y846">
    <cfRule type="expression" dxfId="2391" priority="2825">
      <formula>IF(RIGHT(TEXT(Y845,"0.#"),1)=".",FALSE,TRUE)</formula>
    </cfRule>
    <cfRule type="expression" dxfId="2390" priority="2826">
      <formula>IF(RIGHT(TEXT(Y845,"0.#"),1)=".",TRUE,FALSE)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80:Y907">
    <cfRule type="expression" dxfId="2073" priority="2085">
      <formula>IF(RIGHT(TEXT(Y880,"0.#"),1)=".",FALSE,TRUE)</formula>
    </cfRule>
    <cfRule type="expression" dxfId="2072" priority="2086">
      <formula>IF(RIGHT(TEXT(Y880,"0.#"),1)=".",TRUE,FALSE)</formula>
    </cfRule>
  </conditionalFormatting>
  <conditionalFormatting sqref="Y879">
    <cfRule type="expression" dxfId="2071" priority="2079">
      <formula>IF(RIGHT(TEXT(Y879,"0.#"),1)=".",FALSE,TRUE)</formula>
    </cfRule>
    <cfRule type="expression" dxfId="2070" priority="2080">
      <formula>IF(RIGHT(TEXT(Y879,"0.#"),1)=".",TRUE,FALSE)</formula>
    </cfRule>
  </conditionalFormatting>
  <conditionalFormatting sqref="Y913:Y940">
    <cfRule type="expression" dxfId="2069" priority="2073">
      <formula>IF(RIGHT(TEXT(Y913,"0.#"),1)=".",FALSE,TRUE)</formula>
    </cfRule>
    <cfRule type="expression" dxfId="2068" priority="2074">
      <formula>IF(RIGHT(TEXT(Y913,"0.#"),1)=".",TRUE,FALSE)</formula>
    </cfRule>
  </conditionalFormatting>
  <conditionalFormatting sqref="Y911:Y912">
    <cfRule type="expression" dxfId="2067" priority="2067">
      <formula>IF(RIGHT(TEXT(Y911,"0.#"),1)=".",FALSE,TRUE)</formula>
    </cfRule>
    <cfRule type="expression" dxfId="2066" priority="2068">
      <formula>IF(RIGHT(TEXT(Y911,"0.#"),1)=".",TRUE,FALSE)</formula>
    </cfRule>
  </conditionalFormatting>
  <conditionalFormatting sqref="Y946:Y973">
    <cfRule type="expression" dxfId="2065" priority="2061">
      <formula>IF(RIGHT(TEXT(Y946,"0.#"),1)=".",FALSE,TRUE)</formula>
    </cfRule>
    <cfRule type="expression" dxfId="2064" priority="2062">
      <formula>IF(RIGHT(TEXT(Y946,"0.#"),1)=".",TRUE,FALSE)</formula>
    </cfRule>
  </conditionalFormatting>
  <conditionalFormatting sqref="Y944:Y945">
    <cfRule type="expression" dxfId="2063" priority="2055">
      <formula>IF(RIGHT(TEXT(Y944,"0.#"),1)=".",FALSE,TRUE)</formula>
    </cfRule>
    <cfRule type="expression" dxfId="2062" priority="2056">
      <formula>IF(RIGHT(TEXT(Y944,"0.#"),1)=".",TRUE,FALSE)</formula>
    </cfRule>
  </conditionalFormatting>
  <conditionalFormatting sqref="Y979:Y1006">
    <cfRule type="expression" dxfId="2061" priority="2049">
      <formula>IF(RIGHT(TEXT(Y979,"0.#"),1)=".",FALSE,TRUE)</formula>
    </cfRule>
    <cfRule type="expression" dxfId="2060" priority="2050">
      <formula>IF(RIGHT(TEXT(Y979,"0.#"),1)=".",TRUE,FALSE)</formula>
    </cfRule>
  </conditionalFormatting>
  <conditionalFormatting sqref="Y977:Y978">
    <cfRule type="expression" dxfId="2059" priority="2043">
      <formula>IF(RIGHT(TEXT(Y977,"0.#"),1)=".",FALSE,TRUE)</formula>
    </cfRule>
    <cfRule type="expression" dxfId="2058" priority="2044">
      <formula>IF(RIGHT(TEXT(Y977,"0.#"),1)=".",TRUE,FALSE)</formula>
    </cfRule>
  </conditionalFormatting>
  <conditionalFormatting sqref="Y1012:Y1039">
    <cfRule type="expression" dxfId="2057" priority="2037">
      <formula>IF(RIGHT(TEXT(Y1012,"0.#"),1)=".",FALSE,TRUE)</formula>
    </cfRule>
    <cfRule type="expression" dxfId="2056" priority="2038">
      <formula>IF(RIGHT(TEXT(Y1012,"0.#"),1)=".",TRUE,FALSE)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80:AO907">
    <cfRule type="expression" dxfId="1975" priority="2087">
      <formula>IF(AND(AL880&gt;=0, RIGHT(TEXT(AL880,"0.#"),1)&lt;&gt;"."),TRUE,FALSE)</formula>
    </cfRule>
    <cfRule type="expression" dxfId="1974" priority="2088">
      <formula>IF(AND(AL880&gt;=0, RIGHT(TEXT(AL880,"0.#"),1)="."),TRUE,FALSE)</formula>
    </cfRule>
    <cfRule type="expression" dxfId="1973" priority="2089">
      <formula>IF(AND(AL880&lt;0, RIGHT(TEXT(AL880,"0.#"),1)&lt;&gt;"."),TRUE,FALSE)</formula>
    </cfRule>
    <cfRule type="expression" dxfId="1972" priority="2090">
      <formula>IF(AND(AL880&lt;0, RIGHT(TEXT(AL880,"0.#"),1)="."),TRUE,FALSE)</formula>
    </cfRule>
  </conditionalFormatting>
  <conditionalFormatting sqref="AL879:AO879">
    <cfRule type="expression" dxfId="1971" priority="2081">
      <formula>IF(AND(AL879&gt;=0, RIGHT(TEXT(AL879,"0.#"),1)&lt;&gt;"."),TRUE,FALSE)</formula>
    </cfRule>
    <cfRule type="expression" dxfId="1970" priority="2082">
      <formula>IF(AND(AL879&gt;=0, RIGHT(TEXT(AL879,"0.#"),1)="."),TRUE,FALSE)</formula>
    </cfRule>
    <cfRule type="expression" dxfId="1969" priority="2083">
      <formula>IF(AND(AL879&lt;0, RIGHT(TEXT(AL879,"0.#"),1)&lt;&gt;"."),TRUE,FALSE)</formula>
    </cfRule>
    <cfRule type="expression" dxfId="1968" priority="2084">
      <formula>IF(AND(AL879&lt;0, RIGHT(TEXT(AL879,"0.#"),1)="."),TRUE,FALSE)</formula>
    </cfRule>
  </conditionalFormatting>
  <conditionalFormatting sqref="AL913:AO940">
    <cfRule type="expression" dxfId="1967" priority="2075">
      <formula>IF(AND(AL913&gt;=0, RIGHT(TEXT(AL913,"0.#"),1)&lt;&gt;"."),TRUE,FALSE)</formula>
    </cfRule>
    <cfRule type="expression" dxfId="1966" priority="2076">
      <formula>IF(AND(AL913&gt;=0, RIGHT(TEXT(AL913,"0.#"),1)="."),TRUE,FALSE)</formula>
    </cfRule>
    <cfRule type="expression" dxfId="1965" priority="2077">
      <formula>IF(AND(AL913&lt;0, RIGHT(TEXT(AL913,"0.#"),1)&lt;&gt;"."),TRUE,FALSE)</formula>
    </cfRule>
    <cfRule type="expression" dxfId="1964" priority="2078">
      <formula>IF(AND(AL913&lt;0, RIGHT(TEXT(AL913,"0.#"),1)="."),TRUE,FALSE)</formula>
    </cfRule>
  </conditionalFormatting>
  <conditionalFormatting sqref="AL911:AO912">
    <cfRule type="expression" dxfId="1963" priority="2069">
      <formula>IF(AND(AL911&gt;=0, RIGHT(TEXT(AL911,"0.#"),1)&lt;&gt;"."),TRUE,FALSE)</formula>
    </cfRule>
    <cfRule type="expression" dxfId="1962" priority="2070">
      <formula>IF(AND(AL911&gt;=0, RIGHT(TEXT(AL911,"0.#"),1)="."),TRUE,FALSE)</formula>
    </cfRule>
    <cfRule type="expression" dxfId="1961" priority="2071">
      <formula>IF(AND(AL911&lt;0, RIGHT(TEXT(AL911,"0.#"),1)&lt;&gt;"."),TRUE,FALSE)</formula>
    </cfRule>
    <cfRule type="expression" dxfId="1960" priority="2072">
      <formula>IF(AND(AL911&lt;0, RIGHT(TEXT(AL911,"0.#"),1)="."),TRUE,FALSE)</formula>
    </cfRule>
  </conditionalFormatting>
  <conditionalFormatting sqref="AL946:AO973">
    <cfRule type="expression" dxfId="1959" priority="2063">
      <formula>IF(AND(AL946&gt;=0, RIGHT(TEXT(AL946,"0.#"),1)&lt;&gt;"."),TRUE,FALSE)</formula>
    </cfRule>
    <cfRule type="expression" dxfId="1958" priority="2064">
      <formula>IF(AND(AL946&gt;=0, RIGHT(TEXT(AL946,"0.#"),1)="."),TRUE,FALSE)</formula>
    </cfRule>
    <cfRule type="expression" dxfId="1957" priority="2065">
      <formula>IF(AND(AL946&lt;0, RIGHT(TEXT(AL946,"0.#"),1)&lt;&gt;"."),TRUE,FALSE)</formula>
    </cfRule>
    <cfRule type="expression" dxfId="1956" priority="2066">
      <formula>IF(AND(AL946&lt;0, RIGHT(TEXT(AL946,"0.#"),1)="."),TRUE,FALSE)</formula>
    </cfRule>
  </conditionalFormatting>
  <conditionalFormatting sqref="AL944:AO945">
    <cfRule type="expression" dxfId="1955" priority="2057">
      <formula>IF(AND(AL944&gt;=0, RIGHT(TEXT(AL944,"0.#"),1)&lt;&gt;"."),TRUE,FALSE)</formula>
    </cfRule>
    <cfRule type="expression" dxfId="1954" priority="2058">
      <formula>IF(AND(AL944&gt;=0, RIGHT(TEXT(AL944,"0.#"),1)="."),TRUE,FALSE)</formula>
    </cfRule>
    <cfRule type="expression" dxfId="1953" priority="2059">
      <formula>IF(AND(AL944&lt;0, RIGHT(TEXT(AL944,"0.#"),1)&lt;&gt;"."),TRUE,FALSE)</formula>
    </cfRule>
    <cfRule type="expression" dxfId="1952" priority="2060">
      <formula>IF(AND(AL944&lt;0, RIGHT(TEXT(AL944,"0.#"),1)="."),TRUE,FALSE)</formula>
    </cfRule>
  </conditionalFormatting>
  <conditionalFormatting sqref="AL979:AO1006">
    <cfRule type="expression" dxfId="1951" priority="2051">
      <formula>IF(AND(AL979&gt;=0, RIGHT(TEXT(AL979,"0.#"),1)&lt;&gt;"."),TRUE,FALSE)</formula>
    </cfRule>
    <cfRule type="expression" dxfId="1950" priority="2052">
      <formula>IF(AND(AL979&gt;=0, RIGHT(TEXT(AL979,"0.#"),1)="."),TRUE,FALSE)</formula>
    </cfRule>
    <cfRule type="expression" dxfId="1949" priority="2053">
      <formula>IF(AND(AL979&lt;0, RIGHT(TEXT(AL979,"0.#"),1)&lt;&gt;"."),TRUE,FALSE)</formula>
    </cfRule>
    <cfRule type="expression" dxfId="1948" priority="2054">
      <formula>IF(AND(AL979&lt;0, RIGHT(TEXT(AL979,"0.#"),1)="."),TRUE,FALSE)</formula>
    </cfRule>
  </conditionalFormatting>
  <conditionalFormatting sqref="AL977:AO978">
    <cfRule type="expression" dxfId="1947" priority="2045">
      <formula>IF(AND(AL977&gt;=0, RIGHT(TEXT(AL977,"0.#"),1)&lt;&gt;"."),TRUE,FALSE)</formula>
    </cfRule>
    <cfRule type="expression" dxfId="1946" priority="2046">
      <formula>IF(AND(AL977&gt;=0, RIGHT(TEXT(AL977,"0.#"),1)="."),TRUE,FALSE)</formula>
    </cfRule>
    <cfRule type="expression" dxfId="1945" priority="2047">
      <formula>IF(AND(AL977&lt;0, RIGHT(TEXT(AL977,"0.#"),1)&lt;&gt;"."),TRUE,FALSE)</formula>
    </cfRule>
    <cfRule type="expression" dxfId="1944" priority="2048">
      <formula>IF(AND(AL977&lt;0, RIGHT(TEXT(AL977,"0.#"),1)="."),TRUE,FALSE)</formula>
    </cfRule>
  </conditionalFormatting>
  <conditionalFormatting sqref="AL1012:AO1039">
    <cfRule type="expression" dxfId="1943" priority="2039">
      <formula>IF(AND(AL1012&gt;=0, RIGHT(TEXT(AL1012,"0.#"),1)&lt;&gt;"."),TRUE,FALSE)</formula>
    </cfRule>
    <cfRule type="expression" dxfId="1942" priority="2040">
      <formula>IF(AND(AL1012&gt;=0, RIGHT(TEXT(AL1012,"0.#"),1)="."),TRUE,FALSE)</formula>
    </cfRule>
    <cfRule type="expression" dxfId="1941" priority="2041">
      <formula>IF(AND(AL1012&lt;0, RIGHT(TEXT(AL1012,"0.#"),1)&lt;&gt;"."),TRUE,FALSE)</formula>
    </cfRule>
    <cfRule type="expression" dxfId="1940" priority="2042">
      <formula>IF(AND(AL1012&lt;0, RIGHT(TEXT(AL1012,"0.#"),1)="."),TRUE,FALSE)</formula>
    </cfRule>
  </conditionalFormatting>
  <conditionalFormatting sqref="AL1010:AO1011">
    <cfRule type="expression" dxfId="1939" priority="2033">
      <formula>IF(AND(AL1010&gt;=0, RIGHT(TEXT(AL1010,"0.#"),1)&lt;&gt;"."),TRUE,FALSE)</formula>
    </cfRule>
    <cfRule type="expression" dxfId="1938" priority="2034">
      <formula>IF(AND(AL1010&gt;=0, RIGHT(TEXT(AL1010,"0.#"),1)="."),TRUE,FALSE)</formula>
    </cfRule>
    <cfRule type="expression" dxfId="1937" priority="2035">
      <formula>IF(AND(AL1010&lt;0, RIGHT(TEXT(AL1010,"0.#"),1)&lt;&gt;"."),TRUE,FALSE)</formula>
    </cfRule>
    <cfRule type="expression" dxfId="1936" priority="2036">
      <formula>IF(AND(AL1010&lt;0, RIGHT(TEXT(AL1010,"0.#"),1)="."),TRUE,FALSE)</formula>
    </cfRule>
  </conditionalFormatting>
  <conditionalFormatting sqref="Y1010:Y1011">
    <cfRule type="expression" dxfId="1935" priority="2031">
      <formula>IF(RIGHT(TEXT(Y1010,"0.#"),1)=".",FALSE,TRUE)</formula>
    </cfRule>
    <cfRule type="expression" dxfId="1934" priority="2032">
      <formula>IF(RIGHT(TEXT(Y1010,"0.#"),1)=".",TRUE,FALSE)</formula>
    </cfRule>
  </conditionalFormatting>
  <conditionalFormatting sqref="AL1045:AO1072">
    <cfRule type="expression" dxfId="1933" priority="2027">
      <formula>IF(AND(AL1045&gt;=0, RIGHT(TEXT(AL1045,"0.#"),1)&lt;&gt;"."),TRUE,FALSE)</formula>
    </cfRule>
    <cfRule type="expression" dxfId="1932" priority="2028">
      <formula>IF(AND(AL1045&gt;=0, RIGHT(TEXT(AL1045,"0.#"),1)="."),TRUE,FALSE)</formula>
    </cfRule>
    <cfRule type="expression" dxfId="1931" priority="2029">
      <formula>IF(AND(AL1045&lt;0, RIGHT(TEXT(AL1045,"0.#"),1)&lt;&gt;"."),TRUE,FALSE)</formula>
    </cfRule>
    <cfRule type="expression" dxfId="1930" priority="2030">
      <formula>IF(AND(AL1045&lt;0, RIGHT(TEXT(AL1045,"0.#"),1)="."),TRUE,FALSE)</formula>
    </cfRule>
  </conditionalFormatting>
  <conditionalFormatting sqref="Y1045:Y1072">
    <cfRule type="expression" dxfId="1929" priority="2025">
      <formula>IF(RIGHT(TEXT(Y1045,"0.#"),1)=".",FALSE,TRUE)</formula>
    </cfRule>
    <cfRule type="expression" dxfId="1928" priority="2026">
      <formula>IF(RIGHT(TEXT(Y1045,"0.#"),1)=".",TRUE,FALSE)</formula>
    </cfRule>
  </conditionalFormatting>
  <conditionalFormatting sqref="AL1043:AO1044">
    <cfRule type="expression" dxfId="1927" priority="2021">
      <formula>IF(AND(AL1043&gt;=0, RIGHT(TEXT(AL1043,"0.#"),1)&lt;&gt;"."),TRUE,FALSE)</formula>
    </cfRule>
    <cfRule type="expression" dxfId="1926" priority="2022">
      <formula>IF(AND(AL1043&gt;=0, RIGHT(TEXT(AL1043,"0.#"),1)="."),TRUE,FALSE)</formula>
    </cfRule>
    <cfRule type="expression" dxfId="1925" priority="2023">
      <formula>IF(AND(AL1043&lt;0, RIGHT(TEXT(AL1043,"0.#"),1)&lt;&gt;"."),TRUE,FALSE)</formula>
    </cfRule>
    <cfRule type="expression" dxfId="1924" priority="2024">
      <formula>IF(AND(AL1043&lt;0, RIGHT(TEXT(AL1043,"0.#"),1)="."),TRUE,FALSE)</formula>
    </cfRule>
  </conditionalFormatting>
  <conditionalFormatting sqref="Y1043:Y1044">
    <cfRule type="expression" dxfId="1923" priority="2019">
      <formula>IF(RIGHT(TEXT(Y1043,"0.#"),1)=".",FALSE,TRUE)</formula>
    </cfRule>
    <cfRule type="expression" dxfId="1922" priority="2020">
      <formula>IF(RIGHT(TEXT(Y1043,"0.#"),1)=".",TRUE,FALSE)</formula>
    </cfRule>
  </conditionalFormatting>
  <conditionalFormatting sqref="AL1078:AO1105">
    <cfRule type="expression" dxfId="1921" priority="2015">
      <formula>IF(AND(AL1078&gt;=0, RIGHT(TEXT(AL1078,"0.#"),1)&lt;&gt;"."),TRUE,FALSE)</formula>
    </cfRule>
    <cfRule type="expression" dxfId="1920" priority="2016">
      <formula>IF(AND(AL1078&gt;=0, RIGHT(TEXT(AL1078,"0.#"),1)="."),TRUE,FALSE)</formula>
    </cfRule>
    <cfRule type="expression" dxfId="1919" priority="2017">
      <formula>IF(AND(AL1078&lt;0, RIGHT(TEXT(AL1078,"0.#"),1)&lt;&gt;"."),TRUE,FALSE)</formula>
    </cfRule>
    <cfRule type="expression" dxfId="1918" priority="2018">
      <formula>IF(AND(AL1078&lt;0, RIGHT(TEXT(AL1078,"0.#"),1)="."),TRUE,FALSE)</formula>
    </cfRule>
  </conditionalFormatting>
  <conditionalFormatting sqref="Y1078:Y1105">
    <cfRule type="expression" dxfId="1917" priority="2013">
      <formula>IF(RIGHT(TEXT(Y1078,"0.#"),1)=".",FALSE,TRUE)</formula>
    </cfRule>
    <cfRule type="expression" dxfId="1916" priority="2014">
      <formula>IF(RIGHT(TEXT(Y1078,"0.#"),1)=".",TRUE,FALSE)</formula>
    </cfRule>
  </conditionalFormatting>
  <conditionalFormatting sqref="AL1076:AO1077">
    <cfRule type="expression" dxfId="1915" priority="2009">
      <formula>IF(AND(AL1076&gt;=0, RIGHT(TEXT(AL1076,"0.#"),1)&lt;&gt;"."),TRUE,FALSE)</formula>
    </cfRule>
    <cfRule type="expression" dxfId="1914" priority="2010">
      <formula>IF(AND(AL1076&gt;=0, RIGHT(TEXT(AL1076,"0.#"),1)="."),TRUE,FALSE)</formula>
    </cfRule>
    <cfRule type="expression" dxfId="1913" priority="2011">
      <formula>IF(AND(AL1076&lt;0, RIGHT(TEXT(AL1076,"0.#"),1)&lt;&gt;"."),TRUE,FALSE)</formula>
    </cfRule>
    <cfRule type="expression" dxfId="1912" priority="2012">
      <formula>IF(AND(AL1076&lt;0, RIGHT(TEXT(AL1076,"0.#"),1)="."),TRUE,FALSE)</formula>
    </cfRule>
  </conditionalFormatting>
  <conditionalFormatting sqref="Y1076:Y1077">
    <cfRule type="expression" dxfId="1911" priority="2007">
      <formula>IF(RIGHT(TEXT(Y1076,"0.#"),1)=".",FALSE,TRUE)</formula>
    </cfRule>
    <cfRule type="expression" dxfId="1910" priority="2008">
      <formula>IF(RIGHT(TEXT(Y1076,"0.#"),1)=".",TRUE,FALSE)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Y790">
    <cfRule type="expression" dxfId="715" priority="15">
      <formula>IF(RIGHT(TEXT(Y790,"0.#"),1)=".",FALSE,TRUE)</formula>
    </cfRule>
    <cfRule type="expression" dxfId="714" priority="16">
      <formula>IF(RIGHT(TEXT(Y790,"0.#"),1)=".",TRUE,FALSE)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U789">
    <cfRule type="expression" dxfId="709" priority="9">
      <formula>IF(RIGHT(TEXT(AU789,"0.#"),1)=".",FALSE,TRUE)</formula>
    </cfRule>
    <cfRule type="expression" dxfId="708" priority="10">
      <formula>IF(RIGHT(TEXT(AU789,"0.#"),1)=".",TRUE,FALSE)</formula>
    </cfRule>
  </conditionalFormatting>
  <conditionalFormatting sqref="Y878">
    <cfRule type="expression" dxfId="707" priority="3">
      <formula>IF(RIGHT(TEXT(Y878,"0.#"),1)=".",FALSE,TRUE)</formula>
    </cfRule>
    <cfRule type="expression" dxfId="706" priority="4">
      <formula>IF(RIGHT(TEXT(Y878,"0.#"),1)=".",TRUE,FALSE)</formula>
    </cfRule>
  </conditionalFormatting>
  <conditionalFormatting sqref="AL878:AO878">
    <cfRule type="expression" dxfId="705" priority="5">
      <formula>IF(AND(AL878&gt;=0, RIGHT(TEXT(AL878,"0.#"),1)&lt;&gt;"."),TRUE,FALSE)</formula>
    </cfRule>
    <cfRule type="expression" dxfId="704" priority="6">
      <formula>IF(AND(AL878&gt;=0, RIGHT(TEXT(AL878,"0.#"),1)="."),TRUE,FALSE)</formula>
    </cfRule>
    <cfRule type="expression" dxfId="703" priority="7">
      <formula>IF(AND(AL878&lt;0, RIGHT(TEXT(AL878,"0.#"),1)&lt;&gt;"."),TRUE,FALSE)</formula>
    </cfRule>
    <cfRule type="expression" dxfId="702" priority="8">
      <formula>IF(AND(AL878&lt;0, RIGHT(TEXT(AL878,"0.#"),1)="."),TRUE,FALSE)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3" max="49" man="1"/>
    <brk id="799"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744</v>
      </c>
      <c r="M2" s="13" t="str">
        <f>IF(L2="","",K2)</f>
        <v>社会保障</v>
      </c>
      <c r="N2" s="13" t="str">
        <f>IF(M2="","",IF(N1&lt;&gt;"",CONCATENATE(N1,"、",M2),M2))</f>
        <v>社会保障</v>
      </c>
      <c r="O2" s="13"/>
      <c r="P2" s="12" t="s">
        <v>74</v>
      </c>
      <c r="Q2" s="17" t="s">
        <v>744</v>
      </c>
      <c r="R2" s="13" t="str">
        <f>IF(Q2="","",P2)</f>
        <v>直接実施</v>
      </c>
      <c r="S2" s="13" t="str">
        <f>IF(R2="","",IF(S1&lt;&gt;"",CONCATENATE(S1,"、",R2),R2))</f>
        <v>直接実施</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t="s">
        <v>744</v>
      </c>
      <c r="H13" s="13" t="str">
        <f t="shared" si="1"/>
        <v>労働保険特別会計労災勘定</v>
      </c>
      <c r="I13" s="13" t="str">
        <f t="shared" si="5"/>
        <v>労働保険特別会計労災勘定</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労働保険特別会計労災勘定</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労働保険特別会計労災勘定</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労働保険特別会計労災勘定</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労働保険特別会計労災勘定</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労働保険特別会計労災勘定</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労働保険特別会計労災勘定</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労働保険特別会計労災勘定</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労働保険特別会計労災勘定</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労働保険特別会計労災勘定</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労働保険特別会計労災勘定</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労働保険特別会計労災勘定</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労働保険特別会計労災勘定</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労働保険特別会計労災勘定</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390</v>
      </c>
      <c r="AF2" s="1028"/>
      <c r="AG2" s="1028"/>
      <c r="AH2" s="1028"/>
      <c r="AI2" s="1028" t="s">
        <v>412</v>
      </c>
      <c r="AJ2" s="1028"/>
      <c r="AK2" s="1028"/>
      <c r="AL2" s="556"/>
      <c r="AM2" s="1028" t="s">
        <v>509</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390</v>
      </c>
      <c r="AF9" s="1028"/>
      <c r="AG9" s="1028"/>
      <c r="AH9" s="1028"/>
      <c r="AI9" s="1028" t="s">
        <v>412</v>
      </c>
      <c r="AJ9" s="1028"/>
      <c r="AK9" s="1028"/>
      <c r="AL9" s="556"/>
      <c r="AM9" s="1028" t="s">
        <v>509</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390</v>
      </c>
      <c r="AF16" s="1028"/>
      <c r="AG16" s="1028"/>
      <c r="AH16" s="1028"/>
      <c r="AI16" s="1028" t="s">
        <v>412</v>
      </c>
      <c r="AJ16" s="1028"/>
      <c r="AK16" s="1028"/>
      <c r="AL16" s="556"/>
      <c r="AM16" s="1028" t="s">
        <v>509</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390</v>
      </c>
      <c r="AF23" s="1028"/>
      <c r="AG23" s="1028"/>
      <c r="AH23" s="1028"/>
      <c r="AI23" s="1028" t="s">
        <v>412</v>
      </c>
      <c r="AJ23" s="1028"/>
      <c r="AK23" s="1028"/>
      <c r="AL23" s="556"/>
      <c r="AM23" s="1028" t="s">
        <v>509</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390</v>
      </c>
      <c r="AF30" s="1028"/>
      <c r="AG30" s="1028"/>
      <c r="AH30" s="1028"/>
      <c r="AI30" s="1028" t="s">
        <v>412</v>
      </c>
      <c r="AJ30" s="1028"/>
      <c r="AK30" s="1028"/>
      <c r="AL30" s="556"/>
      <c r="AM30" s="1028" t="s">
        <v>509</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390</v>
      </c>
      <c r="AF37" s="1028"/>
      <c r="AG37" s="1028"/>
      <c r="AH37" s="1028"/>
      <c r="AI37" s="1028" t="s">
        <v>412</v>
      </c>
      <c r="AJ37" s="1028"/>
      <c r="AK37" s="1028"/>
      <c r="AL37" s="556"/>
      <c r="AM37" s="1028" t="s">
        <v>509</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390</v>
      </c>
      <c r="AF44" s="1028"/>
      <c r="AG44" s="1028"/>
      <c r="AH44" s="1028"/>
      <c r="AI44" s="1028" t="s">
        <v>412</v>
      </c>
      <c r="AJ44" s="1028"/>
      <c r="AK44" s="1028"/>
      <c r="AL44" s="556"/>
      <c r="AM44" s="1028" t="s">
        <v>509</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390</v>
      </c>
      <c r="AF51" s="1028"/>
      <c r="AG51" s="1028"/>
      <c r="AH51" s="1028"/>
      <c r="AI51" s="1028" t="s">
        <v>412</v>
      </c>
      <c r="AJ51" s="1028"/>
      <c r="AK51" s="1028"/>
      <c r="AL51" s="556"/>
      <c r="AM51" s="1028" t="s">
        <v>509</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390</v>
      </c>
      <c r="AF58" s="1028"/>
      <c r="AG58" s="1028"/>
      <c r="AH58" s="1028"/>
      <c r="AI58" s="1028" t="s">
        <v>412</v>
      </c>
      <c r="AJ58" s="1028"/>
      <c r="AK58" s="1028"/>
      <c r="AL58" s="556"/>
      <c r="AM58" s="1028" t="s">
        <v>509</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390</v>
      </c>
      <c r="AF65" s="1028"/>
      <c r="AG65" s="1028"/>
      <c r="AH65" s="1028"/>
      <c r="AI65" s="1028" t="s">
        <v>412</v>
      </c>
      <c r="AJ65" s="1028"/>
      <c r="AK65" s="1028"/>
      <c r="AL65" s="556"/>
      <c r="AM65" s="1028" t="s">
        <v>509</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7"/>
      <c r="I3" s="667"/>
      <c r="J3" s="667"/>
      <c r="K3" s="667"/>
      <c r="L3" s="666" t="s">
        <v>18</v>
      </c>
      <c r="M3" s="667"/>
      <c r="N3" s="667"/>
      <c r="O3" s="667"/>
      <c r="P3" s="667"/>
      <c r="Q3" s="667"/>
      <c r="R3" s="667"/>
      <c r="S3" s="667"/>
      <c r="T3" s="667"/>
      <c r="U3" s="667"/>
      <c r="V3" s="667"/>
      <c r="W3" s="667"/>
      <c r="X3" s="668"/>
      <c r="Y3" s="651" t="s">
        <v>19</v>
      </c>
      <c r="Z3" s="652"/>
      <c r="AA3" s="652"/>
      <c r="AB3" s="796"/>
      <c r="AC3" s="810" t="s">
        <v>17</v>
      </c>
      <c r="AD3" s="667"/>
      <c r="AE3" s="667"/>
      <c r="AF3" s="667"/>
      <c r="AG3" s="667"/>
      <c r="AH3" s="666" t="s">
        <v>18</v>
      </c>
      <c r="AI3" s="667"/>
      <c r="AJ3" s="667"/>
      <c r="AK3" s="667"/>
      <c r="AL3" s="667"/>
      <c r="AM3" s="667"/>
      <c r="AN3" s="667"/>
      <c r="AO3" s="667"/>
      <c r="AP3" s="667"/>
      <c r="AQ3" s="667"/>
      <c r="AR3" s="667"/>
      <c r="AS3" s="667"/>
      <c r="AT3" s="668"/>
      <c r="AU3" s="651" t="s">
        <v>19</v>
      </c>
      <c r="AV3" s="652"/>
      <c r="AW3" s="652"/>
      <c r="AX3" s="653"/>
      <c r="AY3" s="34">
        <f>$AY$2</f>
        <v>0</v>
      </c>
    </row>
    <row r="4" spans="1:51" ht="24.75" customHeight="1" x14ac:dyDescent="0.15">
      <c r="A4" s="1041"/>
      <c r="B4" s="1042"/>
      <c r="C4" s="1042"/>
      <c r="D4" s="1042"/>
      <c r="E4" s="1042"/>
      <c r="F4" s="1043"/>
      <c r="G4" s="669"/>
      <c r="H4" s="670"/>
      <c r="I4" s="670"/>
      <c r="J4" s="670"/>
      <c r="K4" s="671"/>
      <c r="L4" s="830"/>
      <c r="M4" s="664"/>
      <c r="N4" s="664"/>
      <c r="O4" s="664"/>
      <c r="P4" s="664"/>
      <c r="Q4" s="664"/>
      <c r="R4" s="664"/>
      <c r="S4" s="664"/>
      <c r="T4" s="664"/>
      <c r="U4" s="664"/>
      <c r="V4" s="664"/>
      <c r="W4" s="664"/>
      <c r="X4" s="665"/>
      <c r="Y4" s="382"/>
      <c r="Z4" s="383"/>
      <c r="AA4" s="383"/>
      <c r="AB4" s="800"/>
      <c r="AC4" s="669"/>
      <c r="AD4" s="670"/>
      <c r="AE4" s="670"/>
      <c r="AF4" s="670"/>
      <c r="AG4" s="671"/>
      <c r="AH4" s="830"/>
      <c r="AI4" s="664"/>
      <c r="AJ4" s="664"/>
      <c r="AK4" s="664"/>
      <c r="AL4" s="664"/>
      <c r="AM4" s="664"/>
      <c r="AN4" s="664"/>
      <c r="AO4" s="664"/>
      <c r="AP4" s="664"/>
      <c r="AQ4" s="664"/>
      <c r="AR4" s="664"/>
      <c r="AS4" s="664"/>
      <c r="AT4" s="665"/>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833"/>
      <c r="AY15">
        <f>COUNTA($G$17,$AC$17)</f>
        <v>0</v>
      </c>
    </row>
    <row r="16" spans="1:51" ht="25.5" customHeight="1" x14ac:dyDescent="0.15">
      <c r="A16" s="1041"/>
      <c r="B16" s="1042"/>
      <c r="C16" s="1042"/>
      <c r="D16" s="1042"/>
      <c r="E16" s="1042"/>
      <c r="F16" s="1043"/>
      <c r="G16" s="810" t="s">
        <v>17</v>
      </c>
      <c r="H16" s="667"/>
      <c r="I16" s="667"/>
      <c r="J16" s="667"/>
      <c r="K16" s="667"/>
      <c r="L16" s="666" t="s">
        <v>18</v>
      </c>
      <c r="M16" s="667"/>
      <c r="N16" s="667"/>
      <c r="O16" s="667"/>
      <c r="P16" s="667"/>
      <c r="Q16" s="667"/>
      <c r="R16" s="667"/>
      <c r="S16" s="667"/>
      <c r="T16" s="667"/>
      <c r="U16" s="667"/>
      <c r="V16" s="667"/>
      <c r="W16" s="667"/>
      <c r="X16" s="668"/>
      <c r="Y16" s="651" t="s">
        <v>19</v>
      </c>
      <c r="Z16" s="652"/>
      <c r="AA16" s="652"/>
      <c r="AB16" s="796"/>
      <c r="AC16" s="810" t="s">
        <v>17</v>
      </c>
      <c r="AD16" s="667"/>
      <c r="AE16" s="667"/>
      <c r="AF16" s="667"/>
      <c r="AG16" s="667"/>
      <c r="AH16" s="666" t="s">
        <v>18</v>
      </c>
      <c r="AI16" s="667"/>
      <c r="AJ16" s="667"/>
      <c r="AK16" s="667"/>
      <c r="AL16" s="667"/>
      <c r="AM16" s="667"/>
      <c r="AN16" s="667"/>
      <c r="AO16" s="667"/>
      <c r="AP16" s="667"/>
      <c r="AQ16" s="667"/>
      <c r="AR16" s="667"/>
      <c r="AS16" s="667"/>
      <c r="AT16" s="668"/>
      <c r="AU16" s="651" t="s">
        <v>19</v>
      </c>
      <c r="AV16" s="652"/>
      <c r="AW16" s="652"/>
      <c r="AX16" s="653"/>
      <c r="AY16" s="34">
        <f>$AY$15</f>
        <v>0</v>
      </c>
    </row>
    <row r="17" spans="1:51" ht="24.75" customHeight="1" x14ac:dyDescent="0.15">
      <c r="A17" s="1041"/>
      <c r="B17" s="1042"/>
      <c r="C17" s="1042"/>
      <c r="D17" s="1042"/>
      <c r="E17" s="1042"/>
      <c r="F17" s="1043"/>
      <c r="G17" s="669"/>
      <c r="H17" s="670"/>
      <c r="I17" s="670"/>
      <c r="J17" s="670"/>
      <c r="K17" s="671"/>
      <c r="L17" s="830"/>
      <c r="M17" s="664"/>
      <c r="N17" s="664"/>
      <c r="O17" s="664"/>
      <c r="P17" s="664"/>
      <c r="Q17" s="664"/>
      <c r="R17" s="664"/>
      <c r="S17" s="664"/>
      <c r="T17" s="664"/>
      <c r="U17" s="664"/>
      <c r="V17" s="664"/>
      <c r="W17" s="664"/>
      <c r="X17" s="665"/>
      <c r="Y17" s="382"/>
      <c r="Z17" s="383"/>
      <c r="AA17" s="383"/>
      <c r="AB17" s="800"/>
      <c r="AC17" s="669"/>
      <c r="AD17" s="670"/>
      <c r="AE17" s="670"/>
      <c r="AF17" s="670"/>
      <c r="AG17" s="671"/>
      <c r="AH17" s="830"/>
      <c r="AI17" s="664"/>
      <c r="AJ17" s="664"/>
      <c r="AK17" s="664"/>
      <c r="AL17" s="664"/>
      <c r="AM17" s="664"/>
      <c r="AN17" s="664"/>
      <c r="AO17" s="664"/>
      <c r="AP17" s="664"/>
      <c r="AQ17" s="664"/>
      <c r="AR17" s="664"/>
      <c r="AS17" s="664"/>
      <c r="AT17" s="665"/>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833"/>
      <c r="AY28">
        <f>COUNTA($G$30,$AC$30)</f>
        <v>0</v>
      </c>
    </row>
    <row r="29" spans="1:51" ht="24.75" customHeight="1" x14ac:dyDescent="0.15">
      <c r="A29" s="1041"/>
      <c r="B29" s="1042"/>
      <c r="C29" s="1042"/>
      <c r="D29" s="1042"/>
      <c r="E29" s="1042"/>
      <c r="F29" s="1043"/>
      <c r="G29" s="810" t="s">
        <v>17</v>
      </c>
      <c r="H29" s="667"/>
      <c r="I29" s="667"/>
      <c r="J29" s="667"/>
      <c r="K29" s="667"/>
      <c r="L29" s="666" t="s">
        <v>18</v>
      </c>
      <c r="M29" s="667"/>
      <c r="N29" s="667"/>
      <c r="O29" s="667"/>
      <c r="P29" s="667"/>
      <c r="Q29" s="667"/>
      <c r="R29" s="667"/>
      <c r="S29" s="667"/>
      <c r="T29" s="667"/>
      <c r="U29" s="667"/>
      <c r="V29" s="667"/>
      <c r="W29" s="667"/>
      <c r="X29" s="668"/>
      <c r="Y29" s="651" t="s">
        <v>19</v>
      </c>
      <c r="Z29" s="652"/>
      <c r="AA29" s="652"/>
      <c r="AB29" s="796"/>
      <c r="AC29" s="810" t="s">
        <v>17</v>
      </c>
      <c r="AD29" s="667"/>
      <c r="AE29" s="667"/>
      <c r="AF29" s="667"/>
      <c r="AG29" s="667"/>
      <c r="AH29" s="666" t="s">
        <v>18</v>
      </c>
      <c r="AI29" s="667"/>
      <c r="AJ29" s="667"/>
      <c r="AK29" s="667"/>
      <c r="AL29" s="667"/>
      <c r="AM29" s="667"/>
      <c r="AN29" s="667"/>
      <c r="AO29" s="667"/>
      <c r="AP29" s="667"/>
      <c r="AQ29" s="667"/>
      <c r="AR29" s="667"/>
      <c r="AS29" s="667"/>
      <c r="AT29" s="668"/>
      <c r="AU29" s="651" t="s">
        <v>19</v>
      </c>
      <c r="AV29" s="652"/>
      <c r="AW29" s="652"/>
      <c r="AX29" s="653"/>
      <c r="AY29" s="34">
        <f>$AY$28</f>
        <v>0</v>
      </c>
    </row>
    <row r="30" spans="1:51" ht="24.75" customHeight="1" x14ac:dyDescent="0.15">
      <c r="A30" s="1041"/>
      <c r="B30" s="1042"/>
      <c r="C30" s="1042"/>
      <c r="D30" s="1042"/>
      <c r="E30" s="1042"/>
      <c r="F30" s="1043"/>
      <c r="G30" s="669"/>
      <c r="H30" s="670"/>
      <c r="I30" s="670"/>
      <c r="J30" s="670"/>
      <c r="K30" s="671"/>
      <c r="L30" s="830"/>
      <c r="M30" s="664"/>
      <c r="N30" s="664"/>
      <c r="O30" s="664"/>
      <c r="P30" s="664"/>
      <c r="Q30" s="664"/>
      <c r="R30" s="664"/>
      <c r="S30" s="664"/>
      <c r="T30" s="664"/>
      <c r="U30" s="664"/>
      <c r="V30" s="664"/>
      <c r="W30" s="664"/>
      <c r="X30" s="665"/>
      <c r="Y30" s="382"/>
      <c r="Z30" s="383"/>
      <c r="AA30" s="383"/>
      <c r="AB30" s="800"/>
      <c r="AC30" s="669"/>
      <c r="AD30" s="670"/>
      <c r="AE30" s="670"/>
      <c r="AF30" s="670"/>
      <c r="AG30" s="671"/>
      <c r="AH30" s="830"/>
      <c r="AI30" s="664"/>
      <c r="AJ30" s="664"/>
      <c r="AK30" s="664"/>
      <c r="AL30" s="664"/>
      <c r="AM30" s="664"/>
      <c r="AN30" s="664"/>
      <c r="AO30" s="664"/>
      <c r="AP30" s="664"/>
      <c r="AQ30" s="664"/>
      <c r="AR30" s="664"/>
      <c r="AS30" s="664"/>
      <c r="AT30" s="665"/>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833"/>
      <c r="AY41">
        <f>COUNTA($G$43,$AC$43)</f>
        <v>0</v>
      </c>
    </row>
    <row r="42" spans="1:51" ht="24.75" customHeight="1" x14ac:dyDescent="0.15">
      <c r="A42" s="1041"/>
      <c r="B42" s="1042"/>
      <c r="C42" s="1042"/>
      <c r="D42" s="1042"/>
      <c r="E42" s="1042"/>
      <c r="F42" s="1043"/>
      <c r="G42" s="810" t="s">
        <v>17</v>
      </c>
      <c r="H42" s="667"/>
      <c r="I42" s="667"/>
      <c r="J42" s="667"/>
      <c r="K42" s="667"/>
      <c r="L42" s="666" t="s">
        <v>18</v>
      </c>
      <c r="M42" s="667"/>
      <c r="N42" s="667"/>
      <c r="O42" s="667"/>
      <c r="P42" s="667"/>
      <c r="Q42" s="667"/>
      <c r="R42" s="667"/>
      <c r="S42" s="667"/>
      <c r="T42" s="667"/>
      <c r="U42" s="667"/>
      <c r="V42" s="667"/>
      <c r="W42" s="667"/>
      <c r="X42" s="668"/>
      <c r="Y42" s="651" t="s">
        <v>19</v>
      </c>
      <c r="Z42" s="652"/>
      <c r="AA42" s="652"/>
      <c r="AB42" s="796"/>
      <c r="AC42" s="810" t="s">
        <v>17</v>
      </c>
      <c r="AD42" s="667"/>
      <c r="AE42" s="667"/>
      <c r="AF42" s="667"/>
      <c r="AG42" s="667"/>
      <c r="AH42" s="666" t="s">
        <v>18</v>
      </c>
      <c r="AI42" s="667"/>
      <c r="AJ42" s="667"/>
      <c r="AK42" s="667"/>
      <c r="AL42" s="667"/>
      <c r="AM42" s="667"/>
      <c r="AN42" s="667"/>
      <c r="AO42" s="667"/>
      <c r="AP42" s="667"/>
      <c r="AQ42" s="667"/>
      <c r="AR42" s="667"/>
      <c r="AS42" s="667"/>
      <c r="AT42" s="668"/>
      <c r="AU42" s="651" t="s">
        <v>19</v>
      </c>
      <c r="AV42" s="652"/>
      <c r="AW42" s="652"/>
      <c r="AX42" s="653"/>
      <c r="AY42" s="34">
        <f>$AY$41</f>
        <v>0</v>
      </c>
    </row>
    <row r="43" spans="1:51" ht="24.75" customHeight="1" x14ac:dyDescent="0.15">
      <c r="A43" s="1041"/>
      <c r="B43" s="1042"/>
      <c r="C43" s="1042"/>
      <c r="D43" s="1042"/>
      <c r="E43" s="1042"/>
      <c r="F43" s="1043"/>
      <c r="G43" s="669"/>
      <c r="H43" s="670"/>
      <c r="I43" s="670"/>
      <c r="J43" s="670"/>
      <c r="K43" s="671"/>
      <c r="L43" s="830"/>
      <c r="M43" s="664"/>
      <c r="N43" s="664"/>
      <c r="O43" s="664"/>
      <c r="P43" s="664"/>
      <c r="Q43" s="664"/>
      <c r="R43" s="664"/>
      <c r="S43" s="664"/>
      <c r="T43" s="664"/>
      <c r="U43" s="664"/>
      <c r="V43" s="664"/>
      <c r="W43" s="664"/>
      <c r="X43" s="665"/>
      <c r="Y43" s="382"/>
      <c r="Z43" s="383"/>
      <c r="AA43" s="383"/>
      <c r="AB43" s="800"/>
      <c r="AC43" s="669"/>
      <c r="AD43" s="670"/>
      <c r="AE43" s="670"/>
      <c r="AF43" s="670"/>
      <c r="AG43" s="671"/>
      <c r="AH43" s="830"/>
      <c r="AI43" s="664"/>
      <c r="AJ43" s="664"/>
      <c r="AK43" s="664"/>
      <c r="AL43" s="664"/>
      <c r="AM43" s="664"/>
      <c r="AN43" s="664"/>
      <c r="AO43" s="664"/>
      <c r="AP43" s="664"/>
      <c r="AQ43" s="664"/>
      <c r="AR43" s="664"/>
      <c r="AS43" s="664"/>
      <c r="AT43" s="665"/>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833"/>
      <c r="AY55">
        <f>COUNTA($G$57,$AC$57)</f>
        <v>0</v>
      </c>
    </row>
    <row r="56" spans="1:51" ht="24.75" customHeight="1" x14ac:dyDescent="0.15">
      <c r="A56" s="1041"/>
      <c r="B56" s="1042"/>
      <c r="C56" s="1042"/>
      <c r="D56" s="1042"/>
      <c r="E56" s="1042"/>
      <c r="F56" s="1043"/>
      <c r="G56" s="810" t="s">
        <v>17</v>
      </c>
      <c r="H56" s="667"/>
      <c r="I56" s="667"/>
      <c r="J56" s="667"/>
      <c r="K56" s="667"/>
      <c r="L56" s="666" t="s">
        <v>18</v>
      </c>
      <c r="M56" s="667"/>
      <c r="N56" s="667"/>
      <c r="O56" s="667"/>
      <c r="P56" s="667"/>
      <c r="Q56" s="667"/>
      <c r="R56" s="667"/>
      <c r="S56" s="667"/>
      <c r="T56" s="667"/>
      <c r="U56" s="667"/>
      <c r="V56" s="667"/>
      <c r="W56" s="667"/>
      <c r="X56" s="668"/>
      <c r="Y56" s="651" t="s">
        <v>19</v>
      </c>
      <c r="Z56" s="652"/>
      <c r="AA56" s="652"/>
      <c r="AB56" s="796"/>
      <c r="AC56" s="810" t="s">
        <v>17</v>
      </c>
      <c r="AD56" s="667"/>
      <c r="AE56" s="667"/>
      <c r="AF56" s="667"/>
      <c r="AG56" s="667"/>
      <c r="AH56" s="666" t="s">
        <v>18</v>
      </c>
      <c r="AI56" s="667"/>
      <c r="AJ56" s="667"/>
      <c r="AK56" s="667"/>
      <c r="AL56" s="667"/>
      <c r="AM56" s="667"/>
      <c r="AN56" s="667"/>
      <c r="AO56" s="667"/>
      <c r="AP56" s="667"/>
      <c r="AQ56" s="667"/>
      <c r="AR56" s="667"/>
      <c r="AS56" s="667"/>
      <c r="AT56" s="668"/>
      <c r="AU56" s="651" t="s">
        <v>19</v>
      </c>
      <c r="AV56" s="652"/>
      <c r="AW56" s="652"/>
      <c r="AX56" s="653"/>
      <c r="AY56" s="34">
        <f>$AY$55</f>
        <v>0</v>
      </c>
    </row>
    <row r="57" spans="1:51" ht="24.75" customHeight="1" x14ac:dyDescent="0.15">
      <c r="A57" s="1041"/>
      <c r="B57" s="1042"/>
      <c r="C57" s="1042"/>
      <c r="D57" s="1042"/>
      <c r="E57" s="1042"/>
      <c r="F57" s="1043"/>
      <c r="G57" s="669"/>
      <c r="H57" s="670"/>
      <c r="I57" s="670"/>
      <c r="J57" s="670"/>
      <c r="K57" s="671"/>
      <c r="L57" s="830"/>
      <c r="M57" s="664"/>
      <c r="N57" s="664"/>
      <c r="O57" s="664"/>
      <c r="P57" s="664"/>
      <c r="Q57" s="664"/>
      <c r="R57" s="664"/>
      <c r="S57" s="664"/>
      <c r="T57" s="664"/>
      <c r="U57" s="664"/>
      <c r="V57" s="664"/>
      <c r="W57" s="664"/>
      <c r="X57" s="665"/>
      <c r="Y57" s="382"/>
      <c r="Z57" s="383"/>
      <c r="AA57" s="383"/>
      <c r="AB57" s="800"/>
      <c r="AC57" s="669"/>
      <c r="AD57" s="670"/>
      <c r="AE57" s="670"/>
      <c r="AF57" s="670"/>
      <c r="AG57" s="671"/>
      <c r="AH57" s="830"/>
      <c r="AI57" s="664"/>
      <c r="AJ57" s="664"/>
      <c r="AK57" s="664"/>
      <c r="AL57" s="664"/>
      <c r="AM57" s="664"/>
      <c r="AN57" s="664"/>
      <c r="AO57" s="664"/>
      <c r="AP57" s="664"/>
      <c r="AQ57" s="664"/>
      <c r="AR57" s="664"/>
      <c r="AS57" s="664"/>
      <c r="AT57" s="665"/>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833"/>
      <c r="AY68">
        <f>COUNTA($G$70,$AC$70)</f>
        <v>0</v>
      </c>
    </row>
    <row r="69" spans="1:51" ht="25.5" customHeight="1" x14ac:dyDescent="0.15">
      <c r="A69" s="1041"/>
      <c r="B69" s="1042"/>
      <c r="C69" s="1042"/>
      <c r="D69" s="1042"/>
      <c r="E69" s="1042"/>
      <c r="F69" s="1043"/>
      <c r="G69" s="810" t="s">
        <v>17</v>
      </c>
      <c r="H69" s="667"/>
      <c r="I69" s="667"/>
      <c r="J69" s="667"/>
      <c r="K69" s="667"/>
      <c r="L69" s="666" t="s">
        <v>18</v>
      </c>
      <c r="M69" s="667"/>
      <c r="N69" s="667"/>
      <c r="O69" s="667"/>
      <c r="P69" s="667"/>
      <c r="Q69" s="667"/>
      <c r="R69" s="667"/>
      <c r="S69" s="667"/>
      <c r="T69" s="667"/>
      <c r="U69" s="667"/>
      <c r="V69" s="667"/>
      <c r="W69" s="667"/>
      <c r="X69" s="668"/>
      <c r="Y69" s="651" t="s">
        <v>19</v>
      </c>
      <c r="Z69" s="652"/>
      <c r="AA69" s="652"/>
      <c r="AB69" s="796"/>
      <c r="AC69" s="810" t="s">
        <v>17</v>
      </c>
      <c r="AD69" s="667"/>
      <c r="AE69" s="667"/>
      <c r="AF69" s="667"/>
      <c r="AG69" s="667"/>
      <c r="AH69" s="666" t="s">
        <v>18</v>
      </c>
      <c r="AI69" s="667"/>
      <c r="AJ69" s="667"/>
      <c r="AK69" s="667"/>
      <c r="AL69" s="667"/>
      <c r="AM69" s="667"/>
      <c r="AN69" s="667"/>
      <c r="AO69" s="667"/>
      <c r="AP69" s="667"/>
      <c r="AQ69" s="667"/>
      <c r="AR69" s="667"/>
      <c r="AS69" s="667"/>
      <c r="AT69" s="668"/>
      <c r="AU69" s="651" t="s">
        <v>19</v>
      </c>
      <c r="AV69" s="652"/>
      <c r="AW69" s="652"/>
      <c r="AX69" s="653"/>
      <c r="AY69" s="34">
        <f>$AY$68</f>
        <v>0</v>
      </c>
    </row>
    <row r="70" spans="1:51" ht="24.75" customHeight="1" x14ac:dyDescent="0.15">
      <c r="A70" s="1041"/>
      <c r="B70" s="1042"/>
      <c r="C70" s="1042"/>
      <c r="D70" s="1042"/>
      <c r="E70" s="1042"/>
      <c r="F70" s="1043"/>
      <c r="G70" s="669"/>
      <c r="H70" s="670"/>
      <c r="I70" s="670"/>
      <c r="J70" s="670"/>
      <c r="K70" s="671"/>
      <c r="L70" s="830"/>
      <c r="M70" s="664"/>
      <c r="N70" s="664"/>
      <c r="O70" s="664"/>
      <c r="P70" s="664"/>
      <c r="Q70" s="664"/>
      <c r="R70" s="664"/>
      <c r="S70" s="664"/>
      <c r="T70" s="664"/>
      <c r="U70" s="664"/>
      <c r="V70" s="664"/>
      <c r="W70" s="664"/>
      <c r="X70" s="665"/>
      <c r="Y70" s="382"/>
      <c r="Z70" s="383"/>
      <c r="AA70" s="383"/>
      <c r="AB70" s="800"/>
      <c r="AC70" s="669"/>
      <c r="AD70" s="670"/>
      <c r="AE70" s="670"/>
      <c r="AF70" s="670"/>
      <c r="AG70" s="671"/>
      <c r="AH70" s="830"/>
      <c r="AI70" s="664"/>
      <c r="AJ70" s="664"/>
      <c r="AK70" s="664"/>
      <c r="AL70" s="664"/>
      <c r="AM70" s="664"/>
      <c r="AN70" s="664"/>
      <c r="AO70" s="664"/>
      <c r="AP70" s="664"/>
      <c r="AQ70" s="664"/>
      <c r="AR70" s="664"/>
      <c r="AS70" s="664"/>
      <c r="AT70" s="665"/>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833"/>
      <c r="AY81">
        <f>COUNTA($G$83,$AC$83)</f>
        <v>0</v>
      </c>
    </row>
    <row r="82" spans="1:51" ht="24.75" customHeight="1" x14ac:dyDescent="0.15">
      <c r="A82" s="1041"/>
      <c r="B82" s="1042"/>
      <c r="C82" s="1042"/>
      <c r="D82" s="1042"/>
      <c r="E82" s="1042"/>
      <c r="F82" s="1043"/>
      <c r="G82" s="810" t="s">
        <v>17</v>
      </c>
      <c r="H82" s="667"/>
      <c r="I82" s="667"/>
      <c r="J82" s="667"/>
      <c r="K82" s="667"/>
      <c r="L82" s="666" t="s">
        <v>18</v>
      </c>
      <c r="M82" s="667"/>
      <c r="N82" s="667"/>
      <c r="O82" s="667"/>
      <c r="P82" s="667"/>
      <c r="Q82" s="667"/>
      <c r="R82" s="667"/>
      <c r="S82" s="667"/>
      <c r="T82" s="667"/>
      <c r="U82" s="667"/>
      <c r="V82" s="667"/>
      <c r="W82" s="667"/>
      <c r="X82" s="668"/>
      <c r="Y82" s="651" t="s">
        <v>19</v>
      </c>
      <c r="Z82" s="652"/>
      <c r="AA82" s="652"/>
      <c r="AB82" s="796"/>
      <c r="AC82" s="810" t="s">
        <v>17</v>
      </c>
      <c r="AD82" s="667"/>
      <c r="AE82" s="667"/>
      <c r="AF82" s="667"/>
      <c r="AG82" s="667"/>
      <c r="AH82" s="666" t="s">
        <v>18</v>
      </c>
      <c r="AI82" s="667"/>
      <c r="AJ82" s="667"/>
      <c r="AK82" s="667"/>
      <c r="AL82" s="667"/>
      <c r="AM82" s="667"/>
      <c r="AN82" s="667"/>
      <c r="AO82" s="667"/>
      <c r="AP82" s="667"/>
      <c r="AQ82" s="667"/>
      <c r="AR82" s="667"/>
      <c r="AS82" s="667"/>
      <c r="AT82" s="668"/>
      <c r="AU82" s="651" t="s">
        <v>19</v>
      </c>
      <c r="AV82" s="652"/>
      <c r="AW82" s="652"/>
      <c r="AX82" s="653"/>
      <c r="AY82" s="34">
        <f>$AY$81</f>
        <v>0</v>
      </c>
    </row>
    <row r="83" spans="1:51" ht="24.75" customHeight="1" x14ac:dyDescent="0.15">
      <c r="A83" s="1041"/>
      <c r="B83" s="1042"/>
      <c r="C83" s="1042"/>
      <c r="D83" s="1042"/>
      <c r="E83" s="1042"/>
      <c r="F83" s="1043"/>
      <c r="G83" s="669"/>
      <c r="H83" s="670"/>
      <c r="I83" s="670"/>
      <c r="J83" s="670"/>
      <c r="K83" s="671"/>
      <c r="L83" s="830"/>
      <c r="M83" s="664"/>
      <c r="N83" s="664"/>
      <c r="O83" s="664"/>
      <c r="P83" s="664"/>
      <c r="Q83" s="664"/>
      <c r="R83" s="664"/>
      <c r="S83" s="664"/>
      <c r="T83" s="664"/>
      <c r="U83" s="664"/>
      <c r="V83" s="664"/>
      <c r="W83" s="664"/>
      <c r="X83" s="665"/>
      <c r="Y83" s="382"/>
      <c r="Z83" s="383"/>
      <c r="AA83" s="383"/>
      <c r="AB83" s="800"/>
      <c r="AC83" s="669"/>
      <c r="AD83" s="670"/>
      <c r="AE83" s="670"/>
      <c r="AF83" s="670"/>
      <c r="AG83" s="671"/>
      <c r="AH83" s="830"/>
      <c r="AI83" s="664"/>
      <c r="AJ83" s="664"/>
      <c r="AK83" s="664"/>
      <c r="AL83" s="664"/>
      <c r="AM83" s="664"/>
      <c r="AN83" s="664"/>
      <c r="AO83" s="664"/>
      <c r="AP83" s="664"/>
      <c r="AQ83" s="664"/>
      <c r="AR83" s="664"/>
      <c r="AS83" s="664"/>
      <c r="AT83" s="665"/>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833"/>
      <c r="AY94">
        <f>COUNTA($G$96,$AC$96)</f>
        <v>0</v>
      </c>
    </row>
    <row r="95" spans="1:51" ht="24.75" customHeight="1" x14ac:dyDescent="0.15">
      <c r="A95" s="1041"/>
      <c r="B95" s="1042"/>
      <c r="C95" s="1042"/>
      <c r="D95" s="1042"/>
      <c r="E95" s="1042"/>
      <c r="F95" s="1043"/>
      <c r="G95" s="810" t="s">
        <v>17</v>
      </c>
      <c r="H95" s="667"/>
      <c r="I95" s="667"/>
      <c r="J95" s="667"/>
      <c r="K95" s="667"/>
      <c r="L95" s="666" t="s">
        <v>18</v>
      </c>
      <c r="M95" s="667"/>
      <c r="N95" s="667"/>
      <c r="O95" s="667"/>
      <c r="P95" s="667"/>
      <c r="Q95" s="667"/>
      <c r="R95" s="667"/>
      <c r="S95" s="667"/>
      <c r="T95" s="667"/>
      <c r="U95" s="667"/>
      <c r="V95" s="667"/>
      <c r="W95" s="667"/>
      <c r="X95" s="668"/>
      <c r="Y95" s="651" t="s">
        <v>19</v>
      </c>
      <c r="Z95" s="652"/>
      <c r="AA95" s="652"/>
      <c r="AB95" s="796"/>
      <c r="AC95" s="810" t="s">
        <v>17</v>
      </c>
      <c r="AD95" s="667"/>
      <c r="AE95" s="667"/>
      <c r="AF95" s="667"/>
      <c r="AG95" s="667"/>
      <c r="AH95" s="666" t="s">
        <v>18</v>
      </c>
      <c r="AI95" s="667"/>
      <c r="AJ95" s="667"/>
      <c r="AK95" s="667"/>
      <c r="AL95" s="667"/>
      <c r="AM95" s="667"/>
      <c r="AN95" s="667"/>
      <c r="AO95" s="667"/>
      <c r="AP95" s="667"/>
      <c r="AQ95" s="667"/>
      <c r="AR95" s="667"/>
      <c r="AS95" s="667"/>
      <c r="AT95" s="668"/>
      <c r="AU95" s="651" t="s">
        <v>19</v>
      </c>
      <c r="AV95" s="652"/>
      <c r="AW95" s="652"/>
      <c r="AX95" s="653"/>
      <c r="AY95" s="34">
        <f>$AY$94</f>
        <v>0</v>
      </c>
    </row>
    <row r="96" spans="1:51" ht="24.75" customHeight="1" x14ac:dyDescent="0.15">
      <c r="A96" s="1041"/>
      <c r="B96" s="1042"/>
      <c r="C96" s="1042"/>
      <c r="D96" s="1042"/>
      <c r="E96" s="1042"/>
      <c r="F96" s="1043"/>
      <c r="G96" s="669"/>
      <c r="H96" s="670"/>
      <c r="I96" s="670"/>
      <c r="J96" s="670"/>
      <c r="K96" s="671"/>
      <c r="L96" s="830"/>
      <c r="M96" s="664"/>
      <c r="N96" s="664"/>
      <c r="O96" s="664"/>
      <c r="P96" s="664"/>
      <c r="Q96" s="664"/>
      <c r="R96" s="664"/>
      <c r="S96" s="664"/>
      <c r="T96" s="664"/>
      <c r="U96" s="664"/>
      <c r="V96" s="664"/>
      <c r="W96" s="664"/>
      <c r="X96" s="665"/>
      <c r="Y96" s="382"/>
      <c r="Z96" s="383"/>
      <c r="AA96" s="383"/>
      <c r="AB96" s="800"/>
      <c r="AC96" s="669"/>
      <c r="AD96" s="670"/>
      <c r="AE96" s="670"/>
      <c r="AF96" s="670"/>
      <c r="AG96" s="671"/>
      <c r="AH96" s="830"/>
      <c r="AI96" s="664"/>
      <c r="AJ96" s="664"/>
      <c r="AK96" s="664"/>
      <c r="AL96" s="664"/>
      <c r="AM96" s="664"/>
      <c r="AN96" s="664"/>
      <c r="AO96" s="664"/>
      <c r="AP96" s="664"/>
      <c r="AQ96" s="664"/>
      <c r="AR96" s="664"/>
      <c r="AS96" s="664"/>
      <c r="AT96" s="665"/>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833"/>
      <c r="AY108">
        <f>COUNTA($G$110,$AC$110)</f>
        <v>0</v>
      </c>
    </row>
    <row r="109" spans="1:51" ht="24.75" customHeight="1" x14ac:dyDescent="0.15">
      <c r="A109" s="1041"/>
      <c r="B109" s="1042"/>
      <c r="C109" s="1042"/>
      <c r="D109" s="1042"/>
      <c r="E109" s="1042"/>
      <c r="F109" s="1043"/>
      <c r="G109" s="810" t="s">
        <v>17</v>
      </c>
      <c r="H109" s="667"/>
      <c r="I109" s="667"/>
      <c r="J109" s="667"/>
      <c r="K109" s="667"/>
      <c r="L109" s="666" t="s">
        <v>18</v>
      </c>
      <c r="M109" s="667"/>
      <c r="N109" s="667"/>
      <c r="O109" s="667"/>
      <c r="P109" s="667"/>
      <c r="Q109" s="667"/>
      <c r="R109" s="667"/>
      <c r="S109" s="667"/>
      <c r="T109" s="667"/>
      <c r="U109" s="667"/>
      <c r="V109" s="667"/>
      <c r="W109" s="667"/>
      <c r="X109" s="668"/>
      <c r="Y109" s="651" t="s">
        <v>19</v>
      </c>
      <c r="Z109" s="652"/>
      <c r="AA109" s="652"/>
      <c r="AB109" s="796"/>
      <c r="AC109" s="810" t="s">
        <v>17</v>
      </c>
      <c r="AD109" s="667"/>
      <c r="AE109" s="667"/>
      <c r="AF109" s="667"/>
      <c r="AG109" s="667"/>
      <c r="AH109" s="666" t="s">
        <v>18</v>
      </c>
      <c r="AI109" s="667"/>
      <c r="AJ109" s="667"/>
      <c r="AK109" s="667"/>
      <c r="AL109" s="667"/>
      <c r="AM109" s="667"/>
      <c r="AN109" s="667"/>
      <c r="AO109" s="667"/>
      <c r="AP109" s="667"/>
      <c r="AQ109" s="667"/>
      <c r="AR109" s="667"/>
      <c r="AS109" s="667"/>
      <c r="AT109" s="668"/>
      <c r="AU109" s="651" t="s">
        <v>19</v>
      </c>
      <c r="AV109" s="652"/>
      <c r="AW109" s="652"/>
      <c r="AX109" s="653"/>
      <c r="AY109" s="34">
        <f>$AY$108</f>
        <v>0</v>
      </c>
    </row>
    <row r="110" spans="1:51" ht="24.75" customHeight="1" x14ac:dyDescent="0.15">
      <c r="A110" s="1041"/>
      <c r="B110" s="1042"/>
      <c r="C110" s="1042"/>
      <c r="D110" s="1042"/>
      <c r="E110" s="1042"/>
      <c r="F110" s="1043"/>
      <c r="G110" s="669"/>
      <c r="H110" s="670"/>
      <c r="I110" s="670"/>
      <c r="J110" s="670"/>
      <c r="K110" s="671"/>
      <c r="L110" s="830"/>
      <c r="M110" s="664"/>
      <c r="N110" s="664"/>
      <c r="O110" s="664"/>
      <c r="P110" s="664"/>
      <c r="Q110" s="664"/>
      <c r="R110" s="664"/>
      <c r="S110" s="664"/>
      <c r="T110" s="664"/>
      <c r="U110" s="664"/>
      <c r="V110" s="664"/>
      <c r="W110" s="664"/>
      <c r="X110" s="665"/>
      <c r="Y110" s="382"/>
      <c r="Z110" s="383"/>
      <c r="AA110" s="383"/>
      <c r="AB110" s="800"/>
      <c r="AC110" s="669"/>
      <c r="AD110" s="670"/>
      <c r="AE110" s="670"/>
      <c r="AF110" s="670"/>
      <c r="AG110" s="671"/>
      <c r="AH110" s="830"/>
      <c r="AI110" s="664"/>
      <c r="AJ110" s="664"/>
      <c r="AK110" s="664"/>
      <c r="AL110" s="664"/>
      <c r="AM110" s="664"/>
      <c r="AN110" s="664"/>
      <c r="AO110" s="664"/>
      <c r="AP110" s="664"/>
      <c r="AQ110" s="664"/>
      <c r="AR110" s="664"/>
      <c r="AS110" s="664"/>
      <c r="AT110" s="665"/>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833"/>
      <c r="AY121">
        <f>COUNTA($G$123,$AC$123)</f>
        <v>0</v>
      </c>
    </row>
    <row r="122" spans="1:51" ht="25.5" customHeight="1" x14ac:dyDescent="0.15">
      <c r="A122" s="1041"/>
      <c r="B122" s="1042"/>
      <c r="C122" s="1042"/>
      <c r="D122" s="1042"/>
      <c r="E122" s="1042"/>
      <c r="F122" s="1043"/>
      <c r="G122" s="810" t="s">
        <v>17</v>
      </c>
      <c r="H122" s="667"/>
      <c r="I122" s="667"/>
      <c r="J122" s="667"/>
      <c r="K122" s="667"/>
      <c r="L122" s="666" t="s">
        <v>18</v>
      </c>
      <c r="M122" s="667"/>
      <c r="N122" s="667"/>
      <c r="O122" s="667"/>
      <c r="P122" s="667"/>
      <c r="Q122" s="667"/>
      <c r="R122" s="667"/>
      <c r="S122" s="667"/>
      <c r="T122" s="667"/>
      <c r="U122" s="667"/>
      <c r="V122" s="667"/>
      <c r="W122" s="667"/>
      <c r="X122" s="668"/>
      <c r="Y122" s="651" t="s">
        <v>19</v>
      </c>
      <c r="Z122" s="652"/>
      <c r="AA122" s="652"/>
      <c r="AB122" s="796"/>
      <c r="AC122" s="810" t="s">
        <v>17</v>
      </c>
      <c r="AD122" s="667"/>
      <c r="AE122" s="667"/>
      <c r="AF122" s="667"/>
      <c r="AG122" s="667"/>
      <c r="AH122" s="666" t="s">
        <v>18</v>
      </c>
      <c r="AI122" s="667"/>
      <c r="AJ122" s="667"/>
      <c r="AK122" s="667"/>
      <c r="AL122" s="667"/>
      <c r="AM122" s="667"/>
      <c r="AN122" s="667"/>
      <c r="AO122" s="667"/>
      <c r="AP122" s="667"/>
      <c r="AQ122" s="667"/>
      <c r="AR122" s="667"/>
      <c r="AS122" s="667"/>
      <c r="AT122" s="668"/>
      <c r="AU122" s="651" t="s">
        <v>19</v>
      </c>
      <c r="AV122" s="652"/>
      <c r="AW122" s="652"/>
      <c r="AX122" s="653"/>
      <c r="AY122" s="34">
        <f>$AY$121</f>
        <v>0</v>
      </c>
    </row>
    <row r="123" spans="1:51" ht="24.75" customHeight="1" x14ac:dyDescent="0.15">
      <c r="A123" s="1041"/>
      <c r="B123" s="1042"/>
      <c r="C123" s="1042"/>
      <c r="D123" s="1042"/>
      <c r="E123" s="1042"/>
      <c r="F123" s="1043"/>
      <c r="G123" s="669"/>
      <c r="H123" s="670"/>
      <c r="I123" s="670"/>
      <c r="J123" s="670"/>
      <c r="K123" s="671"/>
      <c r="L123" s="830"/>
      <c r="M123" s="664"/>
      <c r="N123" s="664"/>
      <c r="O123" s="664"/>
      <c r="P123" s="664"/>
      <c r="Q123" s="664"/>
      <c r="R123" s="664"/>
      <c r="S123" s="664"/>
      <c r="T123" s="664"/>
      <c r="U123" s="664"/>
      <c r="V123" s="664"/>
      <c r="W123" s="664"/>
      <c r="X123" s="665"/>
      <c r="Y123" s="382"/>
      <c r="Z123" s="383"/>
      <c r="AA123" s="383"/>
      <c r="AB123" s="800"/>
      <c r="AC123" s="669"/>
      <c r="AD123" s="670"/>
      <c r="AE123" s="670"/>
      <c r="AF123" s="670"/>
      <c r="AG123" s="671"/>
      <c r="AH123" s="830"/>
      <c r="AI123" s="664"/>
      <c r="AJ123" s="664"/>
      <c r="AK123" s="664"/>
      <c r="AL123" s="664"/>
      <c r="AM123" s="664"/>
      <c r="AN123" s="664"/>
      <c r="AO123" s="664"/>
      <c r="AP123" s="664"/>
      <c r="AQ123" s="664"/>
      <c r="AR123" s="664"/>
      <c r="AS123" s="664"/>
      <c r="AT123" s="665"/>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833"/>
      <c r="AY134">
        <f>COUNTA($G$136,$AC$136)</f>
        <v>0</v>
      </c>
    </row>
    <row r="135" spans="1:51" ht="24.75" customHeight="1" x14ac:dyDescent="0.15">
      <c r="A135" s="1041"/>
      <c r="B135" s="1042"/>
      <c r="C135" s="1042"/>
      <c r="D135" s="1042"/>
      <c r="E135" s="1042"/>
      <c r="F135" s="1043"/>
      <c r="G135" s="810" t="s">
        <v>17</v>
      </c>
      <c r="H135" s="667"/>
      <c r="I135" s="667"/>
      <c r="J135" s="667"/>
      <c r="K135" s="667"/>
      <c r="L135" s="666" t="s">
        <v>18</v>
      </c>
      <c r="M135" s="667"/>
      <c r="N135" s="667"/>
      <c r="O135" s="667"/>
      <c r="P135" s="667"/>
      <c r="Q135" s="667"/>
      <c r="R135" s="667"/>
      <c r="S135" s="667"/>
      <c r="T135" s="667"/>
      <c r="U135" s="667"/>
      <c r="V135" s="667"/>
      <c r="W135" s="667"/>
      <c r="X135" s="668"/>
      <c r="Y135" s="651" t="s">
        <v>19</v>
      </c>
      <c r="Z135" s="652"/>
      <c r="AA135" s="652"/>
      <c r="AB135" s="796"/>
      <c r="AC135" s="810" t="s">
        <v>17</v>
      </c>
      <c r="AD135" s="667"/>
      <c r="AE135" s="667"/>
      <c r="AF135" s="667"/>
      <c r="AG135" s="667"/>
      <c r="AH135" s="666" t="s">
        <v>18</v>
      </c>
      <c r="AI135" s="667"/>
      <c r="AJ135" s="667"/>
      <c r="AK135" s="667"/>
      <c r="AL135" s="667"/>
      <c r="AM135" s="667"/>
      <c r="AN135" s="667"/>
      <c r="AO135" s="667"/>
      <c r="AP135" s="667"/>
      <c r="AQ135" s="667"/>
      <c r="AR135" s="667"/>
      <c r="AS135" s="667"/>
      <c r="AT135" s="668"/>
      <c r="AU135" s="651" t="s">
        <v>19</v>
      </c>
      <c r="AV135" s="652"/>
      <c r="AW135" s="652"/>
      <c r="AX135" s="653"/>
      <c r="AY135" s="34">
        <f>$AY$134</f>
        <v>0</v>
      </c>
    </row>
    <row r="136" spans="1:51" ht="24.75" customHeight="1" x14ac:dyDescent="0.15">
      <c r="A136" s="1041"/>
      <c r="B136" s="1042"/>
      <c r="C136" s="1042"/>
      <c r="D136" s="1042"/>
      <c r="E136" s="1042"/>
      <c r="F136" s="1043"/>
      <c r="G136" s="669"/>
      <c r="H136" s="670"/>
      <c r="I136" s="670"/>
      <c r="J136" s="670"/>
      <c r="K136" s="671"/>
      <c r="L136" s="830"/>
      <c r="M136" s="664"/>
      <c r="N136" s="664"/>
      <c r="O136" s="664"/>
      <c r="P136" s="664"/>
      <c r="Q136" s="664"/>
      <c r="R136" s="664"/>
      <c r="S136" s="664"/>
      <c r="T136" s="664"/>
      <c r="U136" s="664"/>
      <c r="V136" s="664"/>
      <c r="W136" s="664"/>
      <c r="X136" s="665"/>
      <c r="Y136" s="382"/>
      <c r="Z136" s="383"/>
      <c r="AA136" s="383"/>
      <c r="AB136" s="800"/>
      <c r="AC136" s="669"/>
      <c r="AD136" s="670"/>
      <c r="AE136" s="670"/>
      <c r="AF136" s="670"/>
      <c r="AG136" s="671"/>
      <c r="AH136" s="830"/>
      <c r="AI136" s="664"/>
      <c r="AJ136" s="664"/>
      <c r="AK136" s="664"/>
      <c r="AL136" s="664"/>
      <c r="AM136" s="664"/>
      <c r="AN136" s="664"/>
      <c r="AO136" s="664"/>
      <c r="AP136" s="664"/>
      <c r="AQ136" s="664"/>
      <c r="AR136" s="664"/>
      <c r="AS136" s="664"/>
      <c r="AT136" s="665"/>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833"/>
      <c r="AY147">
        <f>COUNTA($G$149,$AC$149)</f>
        <v>0</v>
      </c>
    </row>
    <row r="148" spans="1:51" ht="24.75" customHeight="1" x14ac:dyDescent="0.15">
      <c r="A148" s="1041"/>
      <c r="B148" s="1042"/>
      <c r="C148" s="1042"/>
      <c r="D148" s="1042"/>
      <c r="E148" s="1042"/>
      <c r="F148" s="1043"/>
      <c r="G148" s="810" t="s">
        <v>17</v>
      </c>
      <c r="H148" s="667"/>
      <c r="I148" s="667"/>
      <c r="J148" s="667"/>
      <c r="K148" s="667"/>
      <c r="L148" s="666" t="s">
        <v>18</v>
      </c>
      <c r="M148" s="667"/>
      <c r="N148" s="667"/>
      <c r="O148" s="667"/>
      <c r="P148" s="667"/>
      <c r="Q148" s="667"/>
      <c r="R148" s="667"/>
      <c r="S148" s="667"/>
      <c r="T148" s="667"/>
      <c r="U148" s="667"/>
      <c r="V148" s="667"/>
      <c r="W148" s="667"/>
      <c r="X148" s="668"/>
      <c r="Y148" s="651" t="s">
        <v>19</v>
      </c>
      <c r="Z148" s="652"/>
      <c r="AA148" s="652"/>
      <c r="AB148" s="796"/>
      <c r="AC148" s="810" t="s">
        <v>17</v>
      </c>
      <c r="AD148" s="667"/>
      <c r="AE148" s="667"/>
      <c r="AF148" s="667"/>
      <c r="AG148" s="667"/>
      <c r="AH148" s="666" t="s">
        <v>18</v>
      </c>
      <c r="AI148" s="667"/>
      <c r="AJ148" s="667"/>
      <c r="AK148" s="667"/>
      <c r="AL148" s="667"/>
      <c r="AM148" s="667"/>
      <c r="AN148" s="667"/>
      <c r="AO148" s="667"/>
      <c r="AP148" s="667"/>
      <c r="AQ148" s="667"/>
      <c r="AR148" s="667"/>
      <c r="AS148" s="667"/>
      <c r="AT148" s="668"/>
      <c r="AU148" s="651" t="s">
        <v>19</v>
      </c>
      <c r="AV148" s="652"/>
      <c r="AW148" s="652"/>
      <c r="AX148" s="653"/>
      <c r="AY148" s="34">
        <f>$AY$147</f>
        <v>0</v>
      </c>
    </row>
    <row r="149" spans="1:51" ht="24.75" customHeight="1" x14ac:dyDescent="0.15">
      <c r="A149" s="1041"/>
      <c r="B149" s="1042"/>
      <c r="C149" s="1042"/>
      <c r="D149" s="1042"/>
      <c r="E149" s="1042"/>
      <c r="F149" s="1043"/>
      <c r="G149" s="669"/>
      <c r="H149" s="670"/>
      <c r="I149" s="670"/>
      <c r="J149" s="670"/>
      <c r="K149" s="671"/>
      <c r="L149" s="830"/>
      <c r="M149" s="664"/>
      <c r="N149" s="664"/>
      <c r="O149" s="664"/>
      <c r="P149" s="664"/>
      <c r="Q149" s="664"/>
      <c r="R149" s="664"/>
      <c r="S149" s="664"/>
      <c r="T149" s="664"/>
      <c r="U149" s="664"/>
      <c r="V149" s="664"/>
      <c r="W149" s="664"/>
      <c r="X149" s="665"/>
      <c r="Y149" s="382"/>
      <c r="Z149" s="383"/>
      <c r="AA149" s="383"/>
      <c r="AB149" s="800"/>
      <c r="AC149" s="669"/>
      <c r="AD149" s="670"/>
      <c r="AE149" s="670"/>
      <c r="AF149" s="670"/>
      <c r="AG149" s="671"/>
      <c r="AH149" s="830"/>
      <c r="AI149" s="664"/>
      <c r="AJ149" s="664"/>
      <c r="AK149" s="664"/>
      <c r="AL149" s="664"/>
      <c r="AM149" s="664"/>
      <c r="AN149" s="664"/>
      <c r="AO149" s="664"/>
      <c r="AP149" s="664"/>
      <c r="AQ149" s="664"/>
      <c r="AR149" s="664"/>
      <c r="AS149" s="664"/>
      <c r="AT149" s="665"/>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833"/>
      <c r="AY161">
        <f>COUNTA($G$163,$AC$163)</f>
        <v>0</v>
      </c>
    </row>
    <row r="162" spans="1:51" ht="24.75" customHeight="1" x14ac:dyDescent="0.15">
      <c r="A162" s="1041"/>
      <c r="B162" s="1042"/>
      <c r="C162" s="1042"/>
      <c r="D162" s="1042"/>
      <c r="E162" s="1042"/>
      <c r="F162" s="1043"/>
      <c r="G162" s="810" t="s">
        <v>17</v>
      </c>
      <c r="H162" s="667"/>
      <c r="I162" s="667"/>
      <c r="J162" s="667"/>
      <c r="K162" s="667"/>
      <c r="L162" s="666" t="s">
        <v>18</v>
      </c>
      <c r="M162" s="667"/>
      <c r="N162" s="667"/>
      <c r="O162" s="667"/>
      <c r="P162" s="667"/>
      <c r="Q162" s="667"/>
      <c r="R162" s="667"/>
      <c r="S162" s="667"/>
      <c r="T162" s="667"/>
      <c r="U162" s="667"/>
      <c r="V162" s="667"/>
      <c r="W162" s="667"/>
      <c r="X162" s="668"/>
      <c r="Y162" s="651" t="s">
        <v>19</v>
      </c>
      <c r="Z162" s="652"/>
      <c r="AA162" s="652"/>
      <c r="AB162" s="796"/>
      <c r="AC162" s="810" t="s">
        <v>17</v>
      </c>
      <c r="AD162" s="667"/>
      <c r="AE162" s="667"/>
      <c r="AF162" s="667"/>
      <c r="AG162" s="667"/>
      <c r="AH162" s="666" t="s">
        <v>18</v>
      </c>
      <c r="AI162" s="667"/>
      <c r="AJ162" s="667"/>
      <c r="AK162" s="667"/>
      <c r="AL162" s="667"/>
      <c r="AM162" s="667"/>
      <c r="AN162" s="667"/>
      <c r="AO162" s="667"/>
      <c r="AP162" s="667"/>
      <c r="AQ162" s="667"/>
      <c r="AR162" s="667"/>
      <c r="AS162" s="667"/>
      <c r="AT162" s="668"/>
      <c r="AU162" s="651" t="s">
        <v>19</v>
      </c>
      <c r="AV162" s="652"/>
      <c r="AW162" s="652"/>
      <c r="AX162" s="653"/>
      <c r="AY162" s="34">
        <f>$AY$161</f>
        <v>0</v>
      </c>
    </row>
    <row r="163" spans="1:51" ht="24.75" customHeight="1" x14ac:dyDescent="0.15">
      <c r="A163" s="1041"/>
      <c r="B163" s="1042"/>
      <c r="C163" s="1042"/>
      <c r="D163" s="1042"/>
      <c r="E163" s="1042"/>
      <c r="F163" s="1043"/>
      <c r="G163" s="669"/>
      <c r="H163" s="670"/>
      <c r="I163" s="670"/>
      <c r="J163" s="670"/>
      <c r="K163" s="671"/>
      <c r="L163" s="830"/>
      <c r="M163" s="664"/>
      <c r="N163" s="664"/>
      <c r="O163" s="664"/>
      <c r="P163" s="664"/>
      <c r="Q163" s="664"/>
      <c r="R163" s="664"/>
      <c r="S163" s="664"/>
      <c r="T163" s="664"/>
      <c r="U163" s="664"/>
      <c r="V163" s="664"/>
      <c r="W163" s="664"/>
      <c r="X163" s="665"/>
      <c r="Y163" s="382"/>
      <c r="Z163" s="383"/>
      <c r="AA163" s="383"/>
      <c r="AB163" s="800"/>
      <c r="AC163" s="669"/>
      <c r="AD163" s="670"/>
      <c r="AE163" s="670"/>
      <c r="AF163" s="670"/>
      <c r="AG163" s="671"/>
      <c r="AH163" s="830"/>
      <c r="AI163" s="664"/>
      <c r="AJ163" s="664"/>
      <c r="AK163" s="664"/>
      <c r="AL163" s="664"/>
      <c r="AM163" s="664"/>
      <c r="AN163" s="664"/>
      <c r="AO163" s="664"/>
      <c r="AP163" s="664"/>
      <c r="AQ163" s="664"/>
      <c r="AR163" s="664"/>
      <c r="AS163" s="664"/>
      <c r="AT163" s="665"/>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833"/>
      <c r="AY174">
        <f>COUNTA($G$176,$AC$176)</f>
        <v>0</v>
      </c>
    </row>
    <row r="175" spans="1:51" ht="25.5" customHeight="1" x14ac:dyDescent="0.15">
      <c r="A175" s="1041"/>
      <c r="B175" s="1042"/>
      <c r="C175" s="1042"/>
      <c r="D175" s="1042"/>
      <c r="E175" s="1042"/>
      <c r="F175" s="1043"/>
      <c r="G175" s="810" t="s">
        <v>17</v>
      </c>
      <c r="H175" s="667"/>
      <c r="I175" s="667"/>
      <c r="J175" s="667"/>
      <c r="K175" s="667"/>
      <c r="L175" s="666" t="s">
        <v>18</v>
      </c>
      <c r="M175" s="667"/>
      <c r="N175" s="667"/>
      <c r="O175" s="667"/>
      <c r="P175" s="667"/>
      <c r="Q175" s="667"/>
      <c r="R175" s="667"/>
      <c r="S175" s="667"/>
      <c r="T175" s="667"/>
      <c r="U175" s="667"/>
      <c r="V175" s="667"/>
      <c r="W175" s="667"/>
      <c r="X175" s="668"/>
      <c r="Y175" s="651" t="s">
        <v>19</v>
      </c>
      <c r="Z175" s="652"/>
      <c r="AA175" s="652"/>
      <c r="AB175" s="796"/>
      <c r="AC175" s="810" t="s">
        <v>17</v>
      </c>
      <c r="AD175" s="667"/>
      <c r="AE175" s="667"/>
      <c r="AF175" s="667"/>
      <c r="AG175" s="667"/>
      <c r="AH175" s="666" t="s">
        <v>18</v>
      </c>
      <c r="AI175" s="667"/>
      <c r="AJ175" s="667"/>
      <c r="AK175" s="667"/>
      <c r="AL175" s="667"/>
      <c r="AM175" s="667"/>
      <c r="AN175" s="667"/>
      <c r="AO175" s="667"/>
      <c r="AP175" s="667"/>
      <c r="AQ175" s="667"/>
      <c r="AR175" s="667"/>
      <c r="AS175" s="667"/>
      <c r="AT175" s="668"/>
      <c r="AU175" s="651" t="s">
        <v>19</v>
      </c>
      <c r="AV175" s="652"/>
      <c r="AW175" s="652"/>
      <c r="AX175" s="653"/>
      <c r="AY175" s="34">
        <f>$AY$174</f>
        <v>0</v>
      </c>
    </row>
    <row r="176" spans="1:51" ht="24.75" customHeight="1" x14ac:dyDescent="0.15">
      <c r="A176" s="1041"/>
      <c r="B176" s="1042"/>
      <c r="C176" s="1042"/>
      <c r="D176" s="1042"/>
      <c r="E176" s="1042"/>
      <c r="F176" s="1043"/>
      <c r="G176" s="669"/>
      <c r="H176" s="670"/>
      <c r="I176" s="670"/>
      <c r="J176" s="670"/>
      <c r="K176" s="671"/>
      <c r="L176" s="830"/>
      <c r="M176" s="664"/>
      <c r="N176" s="664"/>
      <c r="O176" s="664"/>
      <c r="P176" s="664"/>
      <c r="Q176" s="664"/>
      <c r="R176" s="664"/>
      <c r="S176" s="664"/>
      <c r="T176" s="664"/>
      <c r="U176" s="664"/>
      <c r="V176" s="664"/>
      <c r="W176" s="664"/>
      <c r="X176" s="665"/>
      <c r="Y176" s="382"/>
      <c r="Z176" s="383"/>
      <c r="AA176" s="383"/>
      <c r="AB176" s="800"/>
      <c r="AC176" s="669"/>
      <c r="AD176" s="670"/>
      <c r="AE176" s="670"/>
      <c r="AF176" s="670"/>
      <c r="AG176" s="671"/>
      <c r="AH176" s="830"/>
      <c r="AI176" s="664"/>
      <c r="AJ176" s="664"/>
      <c r="AK176" s="664"/>
      <c r="AL176" s="664"/>
      <c r="AM176" s="664"/>
      <c r="AN176" s="664"/>
      <c r="AO176" s="664"/>
      <c r="AP176" s="664"/>
      <c r="AQ176" s="664"/>
      <c r="AR176" s="664"/>
      <c r="AS176" s="664"/>
      <c r="AT176" s="665"/>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833"/>
      <c r="AY187">
        <f>COUNTA($G$189,$AC$189)</f>
        <v>0</v>
      </c>
    </row>
    <row r="188" spans="1:51" ht="24.75" customHeight="1" x14ac:dyDescent="0.15">
      <c r="A188" s="1041"/>
      <c r="B188" s="1042"/>
      <c r="C188" s="1042"/>
      <c r="D188" s="1042"/>
      <c r="E188" s="1042"/>
      <c r="F188" s="1043"/>
      <c r="G188" s="810" t="s">
        <v>17</v>
      </c>
      <c r="H188" s="667"/>
      <c r="I188" s="667"/>
      <c r="J188" s="667"/>
      <c r="K188" s="667"/>
      <c r="L188" s="666" t="s">
        <v>18</v>
      </c>
      <c r="M188" s="667"/>
      <c r="N188" s="667"/>
      <c r="O188" s="667"/>
      <c r="P188" s="667"/>
      <c r="Q188" s="667"/>
      <c r="R188" s="667"/>
      <c r="S188" s="667"/>
      <c r="T188" s="667"/>
      <c r="U188" s="667"/>
      <c r="V188" s="667"/>
      <c r="W188" s="667"/>
      <c r="X188" s="668"/>
      <c r="Y188" s="651" t="s">
        <v>19</v>
      </c>
      <c r="Z188" s="652"/>
      <c r="AA188" s="652"/>
      <c r="AB188" s="796"/>
      <c r="AC188" s="810" t="s">
        <v>17</v>
      </c>
      <c r="AD188" s="667"/>
      <c r="AE188" s="667"/>
      <c r="AF188" s="667"/>
      <c r="AG188" s="667"/>
      <c r="AH188" s="666" t="s">
        <v>18</v>
      </c>
      <c r="AI188" s="667"/>
      <c r="AJ188" s="667"/>
      <c r="AK188" s="667"/>
      <c r="AL188" s="667"/>
      <c r="AM188" s="667"/>
      <c r="AN188" s="667"/>
      <c r="AO188" s="667"/>
      <c r="AP188" s="667"/>
      <c r="AQ188" s="667"/>
      <c r="AR188" s="667"/>
      <c r="AS188" s="667"/>
      <c r="AT188" s="668"/>
      <c r="AU188" s="651" t="s">
        <v>19</v>
      </c>
      <c r="AV188" s="652"/>
      <c r="AW188" s="652"/>
      <c r="AX188" s="653"/>
      <c r="AY188" s="34">
        <f>$AY$187</f>
        <v>0</v>
      </c>
    </row>
    <row r="189" spans="1:51" ht="24.75" customHeight="1" x14ac:dyDescent="0.15">
      <c r="A189" s="1041"/>
      <c r="B189" s="1042"/>
      <c r="C189" s="1042"/>
      <c r="D189" s="1042"/>
      <c r="E189" s="1042"/>
      <c r="F189" s="1043"/>
      <c r="G189" s="669"/>
      <c r="H189" s="670"/>
      <c r="I189" s="670"/>
      <c r="J189" s="670"/>
      <c r="K189" s="671"/>
      <c r="L189" s="830"/>
      <c r="M189" s="664"/>
      <c r="N189" s="664"/>
      <c r="O189" s="664"/>
      <c r="P189" s="664"/>
      <c r="Q189" s="664"/>
      <c r="R189" s="664"/>
      <c r="S189" s="664"/>
      <c r="T189" s="664"/>
      <c r="U189" s="664"/>
      <c r="V189" s="664"/>
      <c r="W189" s="664"/>
      <c r="X189" s="665"/>
      <c r="Y189" s="382"/>
      <c r="Z189" s="383"/>
      <c r="AA189" s="383"/>
      <c r="AB189" s="800"/>
      <c r="AC189" s="669"/>
      <c r="AD189" s="670"/>
      <c r="AE189" s="670"/>
      <c r="AF189" s="670"/>
      <c r="AG189" s="671"/>
      <c r="AH189" s="830"/>
      <c r="AI189" s="664"/>
      <c r="AJ189" s="664"/>
      <c r="AK189" s="664"/>
      <c r="AL189" s="664"/>
      <c r="AM189" s="664"/>
      <c r="AN189" s="664"/>
      <c r="AO189" s="664"/>
      <c r="AP189" s="664"/>
      <c r="AQ189" s="664"/>
      <c r="AR189" s="664"/>
      <c r="AS189" s="664"/>
      <c r="AT189" s="665"/>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833"/>
      <c r="AY200">
        <f>COUNTA($G$202,$AC$202)</f>
        <v>0</v>
      </c>
    </row>
    <row r="201" spans="1:51" ht="24.75" customHeight="1" x14ac:dyDescent="0.15">
      <c r="A201" s="1041"/>
      <c r="B201" s="1042"/>
      <c r="C201" s="1042"/>
      <c r="D201" s="1042"/>
      <c r="E201" s="1042"/>
      <c r="F201" s="1043"/>
      <c r="G201" s="810" t="s">
        <v>17</v>
      </c>
      <c r="H201" s="667"/>
      <c r="I201" s="667"/>
      <c r="J201" s="667"/>
      <c r="K201" s="667"/>
      <c r="L201" s="666" t="s">
        <v>18</v>
      </c>
      <c r="M201" s="667"/>
      <c r="N201" s="667"/>
      <c r="O201" s="667"/>
      <c r="P201" s="667"/>
      <c r="Q201" s="667"/>
      <c r="R201" s="667"/>
      <c r="S201" s="667"/>
      <c r="T201" s="667"/>
      <c r="U201" s="667"/>
      <c r="V201" s="667"/>
      <c r="W201" s="667"/>
      <c r="X201" s="668"/>
      <c r="Y201" s="651" t="s">
        <v>19</v>
      </c>
      <c r="Z201" s="652"/>
      <c r="AA201" s="652"/>
      <c r="AB201" s="796"/>
      <c r="AC201" s="810" t="s">
        <v>17</v>
      </c>
      <c r="AD201" s="667"/>
      <c r="AE201" s="667"/>
      <c r="AF201" s="667"/>
      <c r="AG201" s="667"/>
      <c r="AH201" s="666" t="s">
        <v>18</v>
      </c>
      <c r="AI201" s="667"/>
      <c r="AJ201" s="667"/>
      <c r="AK201" s="667"/>
      <c r="AL201" s="667"/>
      <c r="AM201" s="667"/>
      <c r="AN201" s="667"/>
      <c r="AO201" s="667"/>
      <c r="AP201" s="667"/>
      <c r="AQ201" s="667"/>
      <c r="AR201" s="667"/>
      <c r="AS201" s="667"/>
      <c r="AT201" s="668"/>
      <c r="AU201" s="651" t="s">
        <v>19</v>
      </c>
      <c r="AV201" s="652"/>
      <c r="AW201" s="652"/>
      <c r="AX201" s="653"/>
      <c r="AY201" s="34">
        <f>$AY$200</f>
        <v>0</v>
      </c>
    </row>
    <row r="202" spans="1:51" ht="24.75" customHeight="1" x14ac:dyDescent="0.15">
      <c r="A202" s="1041"/>
      <c r="B202" s="1042"/>
      <c r="C202" s="1042"/>
      <c r="D202" s="1042"/>
      <c r="E202" s="1042"/>
      <c r="F202" s="1043"/>
      <c r="G202" s="669"/>
      <c r="H202" s="670"/>
      <c r="I202" s="670"/>
      <c r="J202" s="670"/>
      <c r="K202" s="671"/>
      <c r="L202" s="830"/>
      <c r="M202" s="664"/>
      <c r="N202" s="664"/>
      <c r="O202" s="664"/>
      <c r="P202" s="664"/>
      <c r="Q202" s="664"/>
      <c r="R202" s="664"/>
      <c r="S202" s="664"/>
      <c r="T202" s="664"/>
      <c r="U202" s="664"/>
      <c r="V202" s="664"/>
      <c r="W202" s="664"/>
      <c r="X202" s="665"/>
      <c r="Y202" s="382"/>
      <c r="Z202" s="383"/>
      <c r="AA202" s="383"/>
      <c r="AB202" s="800"/>
      <c r="AC202" s="669"/>
      <c r="AD202" s="670"/>
      <c r="AE202" s="670"/>
      <c r="AF202" s="670"/>
      <c r="AG202" s="671"/>
      <c r="AH202" s="830"/>
      <c r="AI202" s="664"/>
      <c r="AJ202" s="664"/>
      <c r="AK202" s="664"/>
      <c r="AL202" s="664"/>
      <c r="AM202" s="664"/>
      <c r="AN202" s="664"/>
      <c r="AO202" s="664"/>
      <c r="AP202" s="664"/>
      <c r="AQ202" s="664"/>
      <c r="AR202" s="664"/>
      <c r="AS202" s="664"/>
      <c r="AT202" s="665"/>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833"/>
      <c r="AY214">
        <f>COUNTA($G$216,$AC$216)</f>
        <v>0</v>
      </c>
    </row>
    <row r="215" spans="1:51" ht="24.75" customHeight="1" x14ac:dyDescent="0.15">
      <c r="A215" s="1041"/>
      <c r="B215" s="1042"/>
      <c r="C215" s="1042"/>
      <c r="D215" s="1042"/>
      <c r="E215" s="1042"/>
      <c r="F215" s="1043"/>
      <c r="G215" s="810" t="s">
        <v>17</v>
      </c>
      <c r="H215" s="667"/>
      <c r="I215" s="667"/>
      <c r="J215" s="667"/>
      <c r="K215" s="667"/>
      <c r="L215" s="666" t="s">
        <v>18</v>
      </c>
      <c r="M215" s="667"/>
      <c r="N215" s="667"/>
      <c r="O215" s="667"/>
      <c r="P215" s="667"/>
      <c r="Q215" s="667"/>
      <c r="R215" s="667"/>
      <c r="S215" s="667"/>
      <c r="T215" s="667"/>
      <c r="U215" s="667"/>
      <c r="V215" s="667"/>
      <c r="W215" s="667"/>
      <c r="X215" s="668"/>
      <c r="Y215" s="651" t="s">
        <v>19</v>
      </c>
      <c r="Z215" s="652"/>
      <c r="AA215" s="652"/>
      <c r="AB215" s="796"/>
      <c r="AC215" s="810" t="s">
        <v>17</v>
      </c>
      <c r="AD215" s="667"/>
      <c r="AE215" s="667"/>
      <c r="AF215" s="667"/>
      <c r="AG215" s="667"/>
      <c r="AH215" s="666" t="s">
        <v>18</v>
      </c>
      <c r="AI215" s="667"/>
      <c r="AJ215" s="667"/>
      <c r="AK215" s="667"/>
      <c r="AL215" s="667"/>
      <c r="AM215" s="667"/>
      <c r="AN215" s="667"/>
      <c r="AO215" s="667"/>
      <c r="AP215" s="667"/>
      <c r="AQ215" s="667"/>
      <c r="AR215" s="667"/>
      <c r="AS215" s="667"/>
      <c r="AT215" s="668"/>
      <c r="AU215" s="651" t="s">
        <v>19</v>
      </c>
      <c r="AV215" s="652"/>
      <c r="AW215" s="652"/>
      <c r="AX215" s="653"/>
      <c r="AY215" s="34">
        <f>$AY$214</f>
        <v>0</v>
      </c>
    </row>
    <row r="216" spans="1:51" ht="24.75" customHeight="1" x14ac:dyDescent="0.15">
      <c r="A216" s="1041"/>
      <c r="B216" s="1042"/>
      <c r="C216" s="1042"/>
      <c r="D216" s="1042"/>
      <c r="E216" s="1042"/>
      <c r="F216" s="1043"/>
      <c r="G216" s="669"/>
      <c r="H216" s="670"/>
      <c r="I216" s="670"/>
      <c r="J216" s="670"/>
      <c r="K216" s="671"/>
      <c r="L216" s="830"/>
      <c r="M216" s="664"/>
      <c r="N216" s="664"/>
      <c r="O216" s="664"/>
      <c r="P216" s="664"/>
      <c r="Q216" s="664"/>
      <c r="R216" s="664"/>
      <c r="S216" s="664"/>
      <c r="T216" s="664"/>
      <c r="U216" s="664"/>
      <c r="V216" s="664"/>
      <c r="W216" s="664"/>
      <c r="X216" s="665"/>
      <c r="Y216" s="382"/>
      <c r="Z216" s="383"/>
      <c r="AA216" s="383"/>
      <c r="AB216" s="800"/>
      <c r="AC216" s="669"/>
      <c r="AD216" s="670"/>
      <c r="AE216" s="670"/>
      <c r="AF216" s="670"/>
      <c r="AG216" s="671"/>
      <c r="AH216" s="830"/>
      <c r="AI216" s="664"/>
      <c r="AJ216" s="664"/>
      <c r="AK216" s="664"/>
      <c r="AL216" s="664"/>
      <c r="AM216" s="664"/>
      <c r="AN216" s="664"/>
      <c r="AO216" s="664"/>
      <c r="AP216" s="664"/>
      <c r="AQ216" s="664"/>
      <c r="AR216" s="664"/>
      <c r="AS216" s="664"/>
      <c r="AT216" s="665"/>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833"/>
      <c r="AY227">
        <f>COUNTA($G$229,$AC$229)</f>
        <v>0</v>
      </c>
    </row>
    <row r="228" spans="1:51" ht="25.5" customHeight="1" x14ac:dyDescent="0.15">
      <c r="A228" s="1041"/>
      <c r="B228" s="1042"/>
      <c r="C228" s="1042"/>
      <c r="D228" s="1042"/>
      <c r="E228" s="1042"/>
      <c r="F228" s="1043"/>
      <c r="G228" s="810" t="s">
        <v>17</v>
      </c>
      <c r="H228" s="667"/>
      <c r="I228" s="667"/>
      <c r="J228" s="667"/>
      <c r="K228" s="667"/>
      <c r="L228" s="666" t="s">
        <v>18</v>
      </c>
      <c r="M228" s="667"/>
      <c r="N228" s="667"/>
      <c r="O228" s="667"/>
      <c r="P228" s="667"/>
      <c r="Q228" s="667"/>
      <c r="R228" s="667"/>
      <c r="S228" s="667"/>
      <c r="T228" s="667"/>
      <c r="U228" s="667"/>
      <c r="V228" s="667"/>
      <c r="W228" s="667"/>
      <c r="X228" s="668"/>
      <c r="Y228" s="651" t="s">
        <v>19</v>
      </c>
      <c r="Z228" s="652"/>
      <c r="AA228" s="652"/>
      <c r="AB228" s="796"/>
      <c r="AC228" s="810" t="s">
        <v>17</v>
      </c>
      <c r="AD228" s="667"/>
      <c r="AE228" s="667"/>
      <c r="AF228" s="667"/>
      <c r="AG228" s="667"/>
      <c r="AH228" s="666" t="s">
        <v>18</v>
      </c>
      <c r="AI228" s="667"/>
      <c r="AJ228" s="667"/>
      <c r="AK228" s="667"/>
      <c r="AL228" s="667"/>
      <c r="AM228" s="667"/>
      <c r="AN228" s="667"/>
      <c r="AO228" s="667"/>
      <c r="AP228" s="667"/>
      <c r="AQ228" s="667"/>
      <c r="AR228" s="667"/>
      <c r="AS228" s="667"/>
      <c r="AT228" s="668"/>
      <c r="AU228" s="651" t="s">
        <v>19</v>
      </c>
      <c r="AV228" s="652"/>
      <c r="AW228" s="652"/>
      <c r="AX228" s="653"/>
      <c r="AY228" s="34">
        <f>$AY$227</f>
        <v>0</v>
      </c>
    </row>
    <row r="229" spans="1:51" ht="24.75" customHeight="1" x14ac:dyDescent="0.15">
      <c r="A229" s="1041"/>
      <c r="B229" s="1042"/>
      <c r="C229" s="1042"/>
      <c r="D229" s="1042"/>
      <c r="E229" s="1042"/>
      <c r="F229" s="1043"/>
      <c r="G229" s="669"/>
      <c r="H229" s="670"/>
      <c r="I229" s="670"/>
      <c r="J229" s="670"/>
      <c r="K229" s="671"/>
      <c r="L229" s="830"/>
      <c r="M229" s="664"/>
      <c r="N229" s="664"/>
      <c r="O229" s="664"/>
      <c r="P229" s="664"/>
      <c r="Q229" s="664"/>
      <c r="R229" s="664"/>
      <c r="S229" s="664"/>
      <c r="T229" s="664"/>
      <c r="U229" s="664"/>
      <c r="V229" s="664"/>
      <c r="W229" s="664"/>
      <c r="X229" s="665"/>
      <c r="Y229" s="382"/>
      <c r="Z229" s="383"/>
      <c r="AA229" s="383"/>
      <c r="AB229" s="800"/>
      <c r="AC229" s="669"/>
      <c r="AD229" s="670"/>
      <c r="AE229" s="670"/>
      <c r="AF229" s="670"/>
      <c r="AG229" s="671"/>
      <c r="AH229" s="830"/>
      <c r="AI229" s="664"/>
      <c r="AJ229" s="664"/>
      <c r="AK229" s="664"/>
      <c r="AL229" s="664"/>
      <c r="AM229" s="664"/>
      <c r="AN229" s="664"/>
      <c r="AO229" s="664"/>
      <c r="AP229" s="664"/>
      <c r="AQ229" s="664"/>
      <c r="AR229" s="664"/>
      <c r="AS229" s="664"/>
      <c r="AT229" s="665"/>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833"/>
      <c r="AY240">
        <f>COUNTA($G$242,$AC$242)</f>
        <v>0</v>
      </c>
    </row>
    <row r="241" spans="1:51" ht="24.75" customHeight="1" x14ac:dyDescent="0.15">
      <c r="A241" s="1041"/>
      <c r="B241" s="1042"/>
      <c r="C241" s="1042"/>
      <c r="D241" s="1042"/>
      <c r="E241" s="1042"/>
      <c r="F241" s="1043"/>
      <c r="G241" s="810" t="s">
        <v>17</v>
      </c>
      <c r="H241" s="667"/>
      <c r="I241" s="667"/>
      <c r="J241" s="667"/>
      <c r="K241" s="667"/>
      <c r="L241" s="666" t="s">
        <v>18</v>
      </c>
      <c r="M241" s="667"/>
      <c r="N241" s="667"/>
      <c r="O241" s="667"/>
      <c r="P241" s="667"/>
      <c r="Q241" s="667"/>
      <c r="R241" s="667"/>
      <c r="S241" s="667"/>
      <c r="T241" s="667"/>
      <c r="U241" s="667"/>
      <c r="V241" s="667"/>
      <c r="W241" s="667"/>
      <c r="X241" s="668"/>
      <c r="Y241" s="651" t="s">
        <v>19</v>
      </c>
      <c r="Z241" s="652"/>
      <c r="AA241" s="652"/>
      <c r="AB241" s="796"/>
      <c r="AC241" s="810" t="s">
        <v>17</v>
      </c>
      <c r="AD241" s="667"/>
      <c r="AE241" s="667"/>
      <c r="AF241" s="667"/>
      <c r="AG241" s="667"/>
      <c r="AH241" s="666" t="s">
        <v>18</v>
      </c>
      <c r="AI241" s="667"/>
      <c r="AJ241" s="667"/>
      <c r="AK241" s="667"/>
      <c r="AL241" s="667"/>
      <c r="AM241" s="667"/>
      <c r="AN241" s="667"/>
      <c r="AO241" s="667"/>
      <c r="AP241" s="667"/>
      <c r="AQ241" s="667"/>
      <c r="AR241" s="667"/>
      <c r="AS241" s="667"/>
      <c r="AT241" s="668"/>
      <c r="AU241" s="651" t="s">
        <v>19</v>
      </c>
      <c r="AV241" s="652"/>
      <c r="AW241" s="652"/>
      <c r="AX241" s="653"/>
      <c r="AY241" s="34">
        <f>$AY$240</f>
        <v>0</v>
      </c>
    </row>
    <row r="242" spans="1:51" ht="24.75" customHeight="1" x14ac:dyDescent="0.15">
      <c r="A242" s="1041"/>
      <c r="B242" s="1042"/>
      <c r="C242" s="1042"/>
      <c r="D242" s="1042"/>
      <c r="E242" s="1042"/>
      <c r="F242" s="1043"/>
      <c r="G242" s="669"/>
      <c r="H242" s="670"/>
      <c r="I242" s="670"/>
      <c r="J242" s="670"/>
      <c r="K242" s="671"/>
      <c r="L242" s="830"/>
      <c r="M242" s="664"/>
      <c r="N242" s="664"/>
      <c r="O242" s="664"/>
      <c r="P242" s="664"/>
      <c r="Q242" s="664"/>
      <c r="R242" s="664"/>
      <c r="S242" s="664"/>
      <c r="T242" s="664"/>
      <c r="U242" s="664"/>
      <c r="V242" s="664"/>
      <c r="W242" s="664"/>
      <c r="X242" s="665"/>
      <c r="Y242" s="382"/>
      <c r="Z242" s="383"/>
      <c r="AA242" s="383"/>
      <c r="AB242" s="800"/>
      <c r="AC242" s="669"/>
      <c r="AD242" s="670"/>
      <c r="AE242" s="670"/>
      <c r="AF242" s="670"/>
      <c r="AG242" s="671"/>
      <c r="AH242" s="830"/>
      <c r="AI242" s="664"/>
      <c r="AJ242" s="664"/>
      <c r="AK242" s="664"/>
      <c r="AL242" s="664"/>
      <c r="AM242" s="664"/>
      <c r="AN242" s="664"/>
      <c r="AO242" s="664"/>
      <c r="AP242" s="664"/>
      <c r="AQ242" s="664"/>
      <c r="AR242" s="664"/>
      <c r="AS242" s="664"/>
      <c r="AT242" s="665"/>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833"/>
      <c r="AY253">
        <f>COUNTA($G$255,$AC$255)</f>
        <v>0</v>
      </c>
    </row>
    <row r="254" spans="1:51" ht="24.75" customHeight="1" x14ac:dyDescent="0.15">
      <c r="A254" s="1041"/>
      <c r="B254" s="1042"/>
      <c r="C254" s="1042"/>
      <c r="D254" s="1042"/>
      <c r="E254" s="1042"/>
      <c r="F254" s="1043"/>
      <c r="G254" s="810" t="s">
        <v>17</v>
      </c>
      <c r="H254" s="667"/>
      <c r="I254" s="667"/>
      <c r="J254" s="667"/>
      <c r="K254" s="667"/>
      <c r="L254" s="666" t="s">
        <v>18</v>
      </c>
      <c r="M254" s="667"/>
      <c r="N254" s="667"/>
      <c r="O254" s="667"/>
      <c r="P254" s="667"/>
      <c r="Q254" s="667"/>
      <c r="R254" s="667"/>
      <c r="S254" s="667"/>
      <c r="T254" s="667"/>
      <c r="U254" s="667"/>
      <c r="V254" s="667"/>
      <c r="W254" s="667"/>
      <c r="X254" s="668"/>
      <c r="Y254" s="651" t="s">
        <v>19</v>
      </c>
      <c r="Z254" s="652"/>
      <c r="AA254" s="652"/>
      <c r="AB254" s="796"/>
      <c r="AC254" s="810" t="s">
        <v>17</v>
      </c>
      <c r="AD254" s="667"/>
      <c r="AE254" s="667"/>
      <c r="AF254" s="667"/>
      <c r="AG254" s="667"/>
      <c r="AH254" s="666" t="s">
        <v>18</v>
      </c>
      <c r="AI254" s="667"/>
      <c r="AJ254" s="667"/>
      <c r="AK254" s="667"/>
      <c r="AL254" s="667"/>
      <c r="AM254" s="667"/>
      <c r="AN254" s="667"/>
      <c r="AO254" s="667"/>
      <c r="AP254" s="667"/>
      <c r="AQ254" s="667"/>
      <c r="AR254" s="667"/>
      <c r="AS254" s="667"/>
      <c r="AT254" s="668"/>
      <c r="AU254" s="651" t="s">
        <v>19</v>
      </c>
      <c r="AV254" s="652"/>
      <c r="AW254" s="652"/>
      <c r="AX254" s="653"/>
      <c r="AY254" s="34">
        <f>$AY$253</f>
        <v>0</v>
      </c>
    </row>
    <row r="255" spans="1:51" ht="24.75" customHeight="1" x14ac:dyDescent="0.15">
      <c r="A255" s="1041"/>
      <c r="B255" s="1042"/>
      <c r="C255" s="1042"/>
      <c r="D255" s="1042"/>
      <c r="E255" s="1042"/>
      <c r="F255" s="1043"/>
      <c r="G255" s="669"/>
      <c r="H255" s="670"/>
      <c r="I255" s="670"/>
      <c r="J255" s="670"/>
      <c r="K255" s="671"/>
      <c r="L255" s="830"/>
      <c r="M255" s="664"/>
      <c r="N255" s="664"/>
      <c r="O255" s="664"/>
      <c r="P255" s="664"/>
      <c r="Q255" s="664"/>
      <c r="R255" s="664"/>
      <c r="S255" s="664"/>
      <c r="T255" s="664"/>
      <c r="U255" s="664"/>
      <c r="V255" s="664"/>
      <c r="W255" s="664"/>
      <c r="X255" s="665"/>
      <c r="Y255" s="382"/>
      <c r="Z255" s="383"/>
      <c r="AA255" s="383"/>
      <c r="AB255" s="800"/>
      <c r="AC255" s="669"/>
      <c r="AD255" s="670"/>
      <c r="AE255" s="670"/>
      <c r="AF255" s="670"/>
      <c r="AG255" s="671"/>
      <c r="AH255" s="830"/>
      <c r="AI255" s="664"/>
      <c r="AJ255" s="664"/>
      <c r="AK255" s="664"/>
      <c r="AL255" s="664"/>
      <c r="AM255" s="664"/>
      <c r="AN255" s="664"/>
      <c r="AO255" s="664"/>
      <c r="AP255" s="664"/>
      <c r="AQ255" s="664"/>
      <c r="AR255" s="664"/>
      <c r="AS255" s="664"/>
      <c r="AT255" s="665"/>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2021-06-11T08:55:26Z</cp:lastPrinted>
  <dcterms:created xsi:type="dcterms:W3CDTF">2012-03-13T00:50:25Z</dcterms:created>
  <dcterms:modified xsi:type="dcterms:W3CDTF">2021-09-28T05:38:37Z</dcterms:modified>
</cp:coreProperties>
</file>