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68.248\disk1\○総務係\総務係次席\★令和３年度次席\作業依頼\経理\★行政事業レビューシート\02.【作業依頼】①行政事業レビューシート（最終公表版）、②概算要求反映状況調（事業単位整理表）\中間公表（外部有識者点検対象外）\"/>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<sst xmlns="http://schemas.openxmlformats.org/spreadsheetml/2006/main" count="2491" uniqueCount="748">
  <si>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</si>
  <si>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</si>
  <si>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</si>
  <si>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</si>
  <si>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</si>
  <si>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</si>
  <si>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</si>
  <si>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</si>
  <si>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</si>
  <si>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</si>
  <si>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</si>
  <si>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</si>
  <si>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</si>
  <si>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</si>
  <si>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</si>
  <si>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</si>
  <si>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</si>
  <si>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</si>
  <si>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</si>
  <si>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</si>
  <si>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</si>
  <si>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</si>
  <si>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</si>
  <si>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</si>
  <si>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</si>
  <si>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</si>
  <si>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</si>
  <si>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</si>
  <si>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</si>
  <si>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</si>
  <si>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</si>
  <si>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</si>
  <si>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</si>
  <si>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</si>
  <si>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</si>
  <si>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</si>
  <si>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</si>
  <si>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</si>
  <si>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</si>
  <si>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</si>
  <si>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</si>
  <si>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</si>
  <si>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</si>
  <si>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</si>
  <si>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</si>
  <si>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</si>
  <si>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</si>
  <si>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</si>
  <si>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</si>
  <si>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</si>
  <si>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</si>
  <si>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</si>
  <si>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</si>
  <si>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</si>
  <si>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</si>
  <si>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</si>
  <si>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</si>
  <si>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</si>
  <si>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</si>
  <si>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</si>
  <si>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</si>
  <si>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</si>
  <si>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</si>
  <si>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</si>
  <si>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</si>
  <si>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</si>
  <si>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</si>
  <si>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</si>
  <si>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</si>
  <si>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</si>
  <si>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</si>
  <si>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</si>
  <si>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</si>
  <si>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</si>
  <si>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</si>
  <si>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</si>
  <si>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</si>
  <si>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</si>
  <si>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</si>
  <si>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</si>
  <si>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</si>
  <si>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</si>
  <si>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</si>
  <si>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</si>
  <si>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</si>
  <si>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</si>
  <si>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</si>
  <si>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</si>
  <si>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</si>
  <si>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</si>
  <si>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</si>
  <si>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</si>
  <si>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</si>
  <si>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</si>
  <si>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</si>
  <si>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</si>
  <si>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</si>
  <si>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</si>
  <si>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</si>
  <si>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</si>
  <si>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</si>
  <si>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</si>
  <si>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</si>
  <si>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</si>
  <si>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</si>
  <si>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</si>
  <si>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</si>
  <si>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</si>
  <si>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</si>
  <si>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</si>
  <si>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</si>
  <si>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</si>
  <si>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</si>
  <si>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</si>
  <si>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</si>
  <si>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</si>
  <si>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</si>
  <si>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</si>
  <si>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</si>
  <si>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</si>
  <si>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</si>
  <si>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</si>
  <si>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</si>
  <si>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</si>
  <si>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</si>
  <si>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</si>
  <si>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</si>
  <si>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</si>
  <si>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</si>
  <si>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</si>
  <si>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</si>
  <si>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</si>
  <si>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</si>
  <si>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</si>
  <si>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</si>
  <si>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</si>
  <si>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</si>
  <si>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</si>
  <si>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</si>
  <si>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</si>
  <si>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</si>
  <si>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</si>
  <si>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</si>
  <si>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</si>
  <si>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</si>
  <si>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</si>
  <si>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</si>
  <si>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</si>
  <si>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</si>
  <si>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</si>
  <si>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</si>
  <si>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</si>
  <si>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</si>
  <si>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</si>
  <si>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</si>
  <si>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</si>
  <si>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</si>
  <si>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</si>
  <si>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</si>
  <si>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</si>
  <si>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</si>
  <si>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</si>
  <si>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</si>
  <si>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</si>
  <si>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</si>
  <si>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</si>
  <si>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</si>
  <si>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</si>
  <si>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</si>
  <si>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</si>
  <si>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</si>
  <si>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</si>
  <si>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</si>
  <si>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</si>
  <si>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</si>
  <si>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</si>
  <si>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</si>
  <si>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</si>
  <si>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</si>
  <si>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</si>
  <si>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</si>
  <si>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</si>
  <si>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</si>
  <si>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</si>
  <si>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</si>
  <si>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</si>
  <si>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</si>
  <si>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</si>
  <si>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</si>
  <si>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</si>
  <si>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</si>
  <si>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</si>
  <si>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</si>
  <si>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</si>
  <si>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</si>
  <si>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</si>
  <si>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</si>
  <si>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</si>
  <si>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</si>
  <si>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</si>
  <si>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</si>
  <si>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</si>
  <si>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</si>
  <si>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</si>
  <si>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</si>
  <si>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</si>
  <si>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</si>
  <si>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</si>
  <si>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</si>
  <si>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</si>
  <si>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</si>
  <si>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</si>
  <si>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</si>
  <si>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</si>
  <si>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</si>
  <si>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</si>
  <si>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</si>
  <si>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</si>
  <si>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</si>
  <si>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</si>
  <si>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</si>
  <si>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</si>
  <si>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</si>
  <si>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</si>
  <si>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</si>
  <si>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</si>
  <si>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</si>
  <si>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</si>
  <si>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</si>
  <si>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</si>
  <si>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</si>
  <si>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</si>
  <si>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</si>
  <si>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</si>
  <si>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</si>
  <si>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</si>
  <si>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</si>
  <si>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</si>
  <si>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</si>
  <si>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</si>
  <si>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</si>
  <si>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</si>
  <si>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</si>
  <si>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</si>
  <si>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</si>
  <si>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</si>
  <si>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</si>
  <si>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</si>
  <si>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</si>
  <si>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</si>
  <si>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</si>
  <si>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</si>
  <si>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</si>
  <si>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</si>
  <si>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</si>
  <si>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</si>
  <si>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</si>
  <si>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</si>
  <si>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</si>
  <si>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</si>
  <si>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</si>
  <si>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</si>
  <si>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</si>
  <si>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</si>
  <si>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</si>
  <si>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</si>
  <si>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</si>
  <si>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</si>
  <si>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</si>
  <si>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</si>
  <si>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</si>
  <si>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</si>
  <si>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</si>
  <si>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</si>
  <si>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</si>
  <si>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</si>
  <si>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</si>
  <si>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</si>
  <si>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</si>
  <si>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</si>
  <si>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</si>
  <si>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</si>
  <si>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</si>
  <si>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</si>
  <si>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</si>
  <si>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</si>
  <si>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</si>
  <si>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</si>
  <si>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</si>
  <si>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</si>
  <si>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</si>
  <si>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</si>
  <si>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</si>
  <si>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</si>
  <si>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</si>
  <si>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</si>
  <si>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</si>
  <si>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</si>
  <si>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</si>
  <si>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</si>
  <si>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</si>
  <si>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</si>
  <si>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</si>
  <si>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</si>
  <si>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</si>
  <si>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</si>
  <si>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</si>
  <si>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</si>
  <si>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</si>
  <si>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</si>
  <si>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</si>
  <si>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</si>
  <si>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</si>
  <si>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</si>
  <si>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</si>
  <si>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</si>
  <si>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</si>
  <si>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</si>
  <si>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</si>
  <si>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</si>
  <si>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</si>
  <si>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</si>
  <si>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</si>
  <si>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</si>
  <si>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</si>
  <si>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</si>
  <si>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</si>
  <si>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</si>
  <si>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</si>
  <si>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</si>
  <si>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</si>
  <si>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</si>
  <si>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</si>
  <si>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</si>
  <si>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</si>
  <si>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</si>
  <si>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</si>
  <si>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</si>
  <si>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</si>
  <si>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</si>
  <si>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</si>
  <si>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</si>
  <si>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</si>
  <si>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</si>
  <si>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</si>
  <si>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</si>
  <si>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</si>
  <si>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</si>
  <si>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</si>
  <si>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</si>
  <si>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</si>
  <si>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</si>
  <si>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</si>
  <si>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</si>
  <si>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</si>
  <si>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</si>
  <si>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</si>
  <si>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</si>
  <si>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</si>
  <si>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</si>
  <si>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</si>
  <si>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</si>
  <si>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</si>
  <si>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</si>
  <si>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</si>
  <si>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</si>
  <si>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</si>
  <si>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</si>
  <si>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</si>
  <si>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</si>
  <si>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</si>
  <si>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</si>
  <si>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</si>
  <si>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</si>
  <si>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</si>
  <si>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</si>
  <si>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</si>
  <si>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</si>
  <si>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</si>
  <si>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</si>
  <si>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</si>
  <si>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</si>
  <si>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</si>
  <si>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</si>
  <si>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</si>
  <si>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</si>
  <si>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</si>
  <si>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</si>
  <si>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</si>
  <si>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</si>
  <si>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</si>
  <si>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</si>
  <si>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</si>
  <si>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</si>
  <si>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</si>
  <si>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</si>
  <si>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</si>
  <si>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</si>
  <si>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</si>
  <si>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</si>
  <si>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</si>
  <si>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</si>
  <si>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</si>
  <si>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</si>
  <si>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</si>
  <si>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</si>
  <si>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</si>
  <si>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</si>
  <si>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</si>
  <si>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</si>
  <si>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</si>
  <si>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</si>
  <si>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</si>
  <si>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</si>
  <si>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</si>
  <si>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</si>
  <si>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</si>
  <si>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</si>
  <si>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</si>
  <si>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</si>
  <si>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</si>
  <si>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</si>
  <si>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</si>
  <si>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</si>
  <si>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</si>
  <si>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</si>
  <si>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</si>
  <si>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</si>
  <si>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</si>
  <si>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</si>
  <si>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</si>
  <si>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</si>
  <si>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</si>
  <si>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</si>
  <si>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</si>
  <si>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</si>
  <si>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</si>
  <si>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</si>
  <si>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</si>
  <si>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</si>
  <si>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</si>
  <si>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</si>
  <si>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</si>
  <si>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</si>
  <si>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</si>
  <si>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</si>
  <si>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</si>
  <si>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</si>
  <si>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</si>
  <si>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</si>
  <si>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</si>
  <si>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</si>
  <si>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</si>
  <si>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</si>
  <si>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</si>
  <si>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</si>
  <si>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</si>
  <si>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</si>
  <si>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</si>
  <si>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</si>
  <si>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</si>
  <si>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</si>
  <si>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</si>
  <si>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</si>
  <si>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</si>
  <si>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</si>
  <si>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</si>
  <si>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</si>
  <si>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</si>
  <si>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</si>
  <si>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</si>
  <si>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</si>
  <si>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</si>
  <si>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</si>
  <si>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</si>
  <si>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</si>
  <si>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</si>
  <si>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</si>
  <si>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</si>
  <si>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</si>
  <si>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</si>
  <si>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</si>
  <si>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</si>
  <si>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</si>
  <si>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</si>
  <si>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</si>
  <si>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</si>
  <si>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</si>
  <si>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</si>
  <si>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</si>
  <si>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</si>
  <si>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</si>
  <si>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</si>
  <si>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</si>
  <si>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</si>
  <si>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</si>
  <si>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</si>
  <si>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</si>
  <si>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</si>
  <si>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</si>
  <si>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</si>
  <si>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</si>
  <si>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</si>
  <si>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</si>
  <si>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</si>
  <si>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</si>
  <si>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</si>
  <si>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</si>
  <si>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</si>
  <si>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</si>
  <si>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</si>
  <si>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</si>
  <si>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</si>
  <si>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</si>
  <si>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</si>
  <si>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</si>
  <si>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</si>
  <si>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</si>
  <si>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</si>
  <si>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</si>
  <si>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</si>
  <si>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</si>
  <si>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</si>
  <si>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</si>
  <si>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</si>
  <si>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</si>
  <si>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</si>
  <si>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</si>
  <si>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</si>
  <si>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</si>
  <si>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</si>
  <si>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</si>
  <si>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</si>
  <si>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</si>
  <si>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</si>
  <si>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</si>
  <si>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</si>
  <si>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</si>
  <si>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</si>
  <si>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</si>
  <si>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</si>
  <si>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</si>
  <si>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</si>
  <si>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</si>
  <si>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</si>
  <si>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</si>
  <si>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</si>
  <si>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</si>
  <si>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</si>
  <si>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</si>
  <si>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</si>
  <si>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</si>
  <si>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</si>
  <si>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</si>
  <si>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</si>
  <si>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</si>
  <si>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</si>
  <si>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</si>
  <si>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</si>
  <si>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</si>
  <si>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</si>
  <si>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</si>
  <si>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</si>
  <si>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</si>
  <si>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</si>
  <si>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</si>
  <si>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</si>
  <si>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</si>
  <si>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</si>
  <si>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</si>
  <si>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</si>
  <si>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</si>
  <si>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</si>
  <si>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</si>
  <si>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</si>
  <si>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</si>
  <si>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</si>
  <si>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</si>
  <si>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</si>
  <si>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</si>
  <si>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</si>
  <si>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</si>
  <si>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</si>
  <si>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</si>
  <si>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</si>
  <si>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</si>
  <si>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</si>
  <si>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</si>
  <si>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</si>
  <si>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</si>
  <si>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</si>
  <si>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</si>
  <si>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</si>
  <si>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</si>
  <si>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</si>
  <si>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</si>
  <si>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</si>
  <si>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</si>
  <si>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</si>
  <si>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</si>
  <si>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</si>
  <si>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</si>
  <si>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</si>
  <si>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</si>
  <si>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</si>
  <si>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</si>
  <si>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</si>
  <si>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</si>
  <si>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</si>
  <si>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</si>
  <si>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</si>
  <si>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</si>
  <si>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</si>
  <si>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</si>
  <si>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</si>
  <si>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</si>
  <si>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</si>
  <si>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</si>
  <si>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</si>
  <si>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</si>
  <si>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</si>
  <si>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</si>
  <si>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</si>
  <si>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麻薬等対策推進費（広報経費）</t>
  </si>
  <si>
    <t>医薬・生活衛生局</t>
  </si>
  <si>
    <t>課長　田中　徹</t>
  </si>
  <si>
    <t>昭和37年度</t>
  </si>
  <si>
    <t>終了予定なし</t>
  </si>
  <si>
    <t>-</t>
  </si>
  <si>
    <t>・薬物乱用防止対策事業の実施について
　　（平成11年7月9日医薬発第835号）
・新国連薬物乱用根絶宣言
・「ダメ。ゼッタイ。」普及運動実施要綱
・麻薬・覚醒剤乱用防止運動実施要綱
・薬物乱用防止教育の充実について
（平成20年9月17日20文科ス第639号）
・第五次薬物乱用防止五か年戦略
・「世界一安全な日本」創造戦略
・再犯防止推進計画</t>
  </si>
  <si>
    <t>【覚醒剤等撲滅啓発等委託費】
麻薬・覚醒剤等の薬物乱用による危害を広く国民に周知させ、国民一人一人の認識を高めることにより、麻薬・覚醒剤等の薬物乱用の根絶を図る
【覚醒剤防止特別対策費】
国連決議による｢6.26国際麻薬乱用撲滅デー｣の周知を図るとともに、薬物乱用による健康被害等の危害について広く国民に周知、その認識を高めることにより薬物乱用の根絶を図る
【薬物乱用防止普及啓発推進事業費】
小学6年生の保護者、高校卒業予定者、有職・無職の未成年者に対して、それぞれの成長段階にあわせた薬物乱用防止についての啓発資材を作成・配布することにより、若年層による薬物の乱用を未然に阻止する
【薬物乱用者に対する再乱用防止対策事業費】
第五次薬物乱用防止五か年戦略・再犯防止推進計画に基づき、薬物依存症の正しい知識と理解について広く国民に周知し、薬物依存症者やその家族が適切な治療や支援に結びつく社会を実現する</t>
  </si>
  <si>
    <t xml:space="preserve">①覚醒剤等撲滅啓発等委託費（昭和63年度開始）
1.薬物乱用防止啓発訪問事業
　訪問要請のあった小中高等学校等へ講師を派遣し、専門の教材をもとに薬物乱用防止に関する正しい知識の普及を図る。
2.薬物乱用防止指導員養成事業
　小中高等学校等における薬物乱用防止啓発活動の一環として、薬物乱用防止教室の講師等を担える薬物乱用防止指導員を養成するための効果的な研修を開催する。
②覚醒剤防止特別対策費（昭和37年度開始）
　毎年6月20日から1か月間、全国各地で実施している「ダメ。ゼッタイ。」普及運動及び毎年10・11月に各ブロック単位で地区大会を開催している麻薬・覚醒剤乱用防止運動に必要なポスター等の啓発資材を作成して配布する。
③薬物乱用防止普及啓発推進事業費（昭和62年度開始）
　以下の薬物乱用防止啓発読本を作成し、学校等に直接送付する。
・小学6年生の保護者を対象とした薬物乱用防止啓発読本を作成・配布
・高校卒業予定者を対象とした薬物乱用防止啓発読本を作成・配布
・有職・無職の未成年者を対象とした薬物乱用防止啓発読本を作成し、関係団体等を通じて配布
④薬物乱用者に対する再乱用防止対策事業費（平成18年度開始）
・薬物依存症者を抱える家族等に向けた家族読本の作成及びその家族だけでなく様々な支援機関に対する配布
</t>
  </si>
  <si>
    <t>保健福祉調査委託費</t>
  </si>
  <si>
    <t>本事業の目的である薬物乱用の根絶は、啓発活動だけではなく、取締強化、水際対策、国際協力など様々な施策を実施することにより実現されるものである。このため、成果について直接的な指標を示すことは困難である。</t>
  </si>
  <si>
    <t>間接的な指標として青少年の大麻・覚醒剤検挙人員を成果実績評価に活用する</t>
  </si>
  <si>
    <t>青少年の大麻・覚醒剤検挙人員</t>
  </si>
  <si>
    <t>人</t>
  </si>
  <si>
    <t>①薬物乱用防止啓発訪問事業</t>
  </si>
  <si>
    <t>②「ダメ。ゼッタイ。」普及運動用リーフレット</t>
  </si>
  <si>
    <t>万部</t>
  </si>
  <si>
    <t>③小学校の保護者への普及啓発
（全小学６年生の保護者に薬物乱用防止啓発読本を配布）</t>
  </si>
  <si>
    <t>万冊</t>
  </si>
  <si>
    <t>④高校生への普及啓発
（全高校卒業予定者に薬物乱用防止啓発読本を配布）</t>
  </si>
  <si>
    <t>⑤青少年への普及啓発
（ハローワークや勤労青少年関係団体等の有識・無識の青少年が訪れる施設等に薬物乱用防止啓発読本を配布）</t>
  </si>
  <si>
    <t>①X:「当該年度の執行額」（円）／
Y:「当該年度の人数」　　　　　　　　　　　　　　</t>
    <phoneticPr fontId="5"/>
  </si>
  <si>
    <t>円</t>
  </si>
  <si>
    <t>　X/Y</t>
    <phoneticPr fontId="5"/>
  </si>
  <si>
    <t>51,300,000
/188,970</t>
  </si>
  <si>
    <t>51,709,300
/122,171</t>
  </si>
  <si>
    <t>②X:「当該年度の執行額」（円）／
Y:「当該年度の配布数（送付数）」
（企画・編集、印刷、送付のそれぞれを合計）　　　　　　　　　　　　　　</t>
    <phoneticPr fontId="5"/>
  </si>
  <si>
    <t>企画・編集
305,316
/1.098,940
印刷
2,124,470
/1.098,940
送付
364,279/8,640</t>
  </si>
  <si>
    <t>企画・編集
305,316
/1,052,720
印刷
2,280,208
/1,052,720
送付
368,126/8,040</t>
  </si>
  <si>
    <t>③X:「当該年度の執行額」（円）／
Y:「当該年度の配布数（送付数）」
（企画・編集、印刷、送付のそれぞれを合計）　　　　　　　　　　　　　　</t>
    <phoneticPr fontId="5"/>
  </si>
  <si>
    <t>企画・編集
901,800/2,928,000
印刷
4,212,000/2,728,000
送付
5,220,000/2,728,000</t>
  </si>
  <si>
    <t>企画・編集
966,900
/2,766,000
印刷
5,872,555
/2,570,000
送付
4,840,000
/2,570,000</t>
  </si>
  <si>
    <t>④X:「当該年度の執行額」（円）／
Y:「当該年度の配布数（送付数）」
（企画・編集、印刷、送付のそれぞれを合計）　　　　　　　　　　　　　　　</t>
    <phoneticPr fontId="5"/>
  </si>
  <si>
    <t>⑤X:「当該年度の執行額」（円）／
Y:「当該年度の配布数（送付数）」
（企画・編集、印刷、送付のそれぞれを合計）　　　　　　　　　　　　　　</t>
    <phoneticPr fontId="5"/>
  </si>
  <si>
    <t>企画・編集
901,800/2,928,000
印刷
4,212,000/200,000
送付
980,000/193,123</t>
  </si>
  <si>
    <t>企画・編集
966,900
/2,766,000
印刷
3,773,000
/196,000
送付
975,000
/189,393</t>
  </si>
  <si>
    <t>麻薬・覚醒剤等の乱用を防止すること（Ⅱ－３）</t>
  </si>
  <si>
    <t>規制されている乱用薬物について、不正流通の遮断及び乱用防止を推進すること（Ⅱ－３－１）</t>
  </si>
  <si>
    <t>麻薬・覚醒剤等対策費</t>
  </si>
  <si>
    <t>危険ドラッグ対策費</t>
  </si>
  <si>
    <t>317</t>
  </si>
  <si>
    <t>276</t>
  </si>
  <si>
    <t>329</t>
  </si>
  <si>
    <t>340</t>
  </si>
  <si>
    <t>351</t>
  </si>
  <si>
    <t>348</t>
  </si>
  <si>
    <t>358</t>
  </si>
  <si>
    <t>365</t>
  </si>
  <si>
    <t>○</t>
  </si>
  <si>
    <t>監視指導・麻薬対策課</t>
    <phoneticPr fontId="5"/>
  </si>
  <si>
    <t>-</t>
    <phoneticPr fontId="5"/>
  </si>
  <si>
    <t>無</t>
  </si>
  <si>
    <t>‐</t>
  </si>
  <si>
    <t>雑役務費</t>
    <rPh sb="0" eb="2">
      <t>ザツエキ</t>
    </rPh>
    <rPh sb="2" eb="4">
      <t>ムヒ</t>
    </rPh>
    <phoneticPr fontId="5"/>
  </si>
  <si>
    <t>薬物乱用防止啓発訪問事業</t>
    <phoneticPr fontId="5"/>
  </si>
  <si>
    <t>A.（株）小学館集英社プロダクション</t>
    <phoneticPr fontId="5"/>
  </si>
  <si>
    <t>B.（株）小学館集英社プロダクション</t>
    <phoneticPr fontId="5"/>
  </si>
  <si>
    <t>雑役務費</t>
    <phoneticPr fontId="5"/>
  </si>
  <si>
    <t>薬物乱用防止指導員養成事業</t>
    <phoneticPr fontId="5"/>
  </si>
  <si>
    <t>C.宮嶋印刷株式会社</t>
    <phoneticPr fontId="5"/>
  </si>
  <si>
    <t>印刷製本費</t>
    <phoneticPr fontId="5"/>
  </si>
  <si>
    <t>薬物乱用防止普及啓発読本等の印刷</t>
    <rPh sb="12" eb="13">
      <t>トウ</t>
    </rPh>
    <phoneticPr fontId="5"/>
  </si>
  <si>
    <t>D.大和綜合印刷（株）</t>
    <phoneticPr fontId="5"/>
  </si>
  <si>
    <t>E.大和綜合印刷（株）</t>
    <phoneticPr fontId="5"/>
  </si>
  <si>
    <t>株式会社小学館集英社プロダクション</t>
    <phoneticPr fontId="5"/>
  </si>
  <si>
    <t>宮嶋印刷（株）</t>
    <phoneticPr fontId="5"/>
  </si>
  <si>
    <t>サンテックサービス株式会社</t>
    <phoneticPr fontId="5"/>
  </si>
  <si>
    <t>社会福祉法人　東京コロニー　東京都大田福祉工場</t>
    <phoneticPr fontId="5"/>
  </si>
  <si>
    <t>株式会社ペア</t>
    <phoneticPr fontId="5"/>
  </si>
  <si>
    <t>大和綜合印刷（株）</t>
    <phoneticPr fontId="5"/>
  </si>
  <si>
    <t>公益財団法人　麻薬・覚せい剤乱用防止センター</t>
    <phoneticPr fontId="5"/>
  </si>
  <si>
    <t>薬物乱用防止普及啓発読本（高校卒業予定者向け）、薬物乱用防止普及啓発読本（小学６年生保護者向け）の印刷</t>
    <phoneticPr fontId="5"/>
  </si>
  <si>
    <t>薬物乱用防止普及啓発読本（高校卒業予定者向け）等の梱包発送一式</t>
    <rPh sb="23" eb="24">
      <t>トウ</t>
    </rPh>
    <phoneticPr fontId="5"/>
  </si>
  <si>
    <t>薬物乱用防止普及啓発読本（青少年向け）の印刷</t>
    <rPh sb="20" eb="22">
      <t>インサツ</t>
    </rPh>
    <phoneticPr fontId="5"/>
  </si>
  <si>
    <t>薬物乱用防止読本（高校卒業予定者向け・小学６年生保護者向け・青少年向け）の企画・編集</t>
    <rPh sb="37" eb="39">
      <t>キカク</t>
    </rPh>
    <rPh sb="40" eb="42">
      <t>ヘンシュウ</t>
    </rPh>
    <phoneticPr fontId="5"/>
  </si>
  <si>
    <t>薬物乱用防止普及啓発読本（青少年向け）の梱包発送一式</t>
    <phoneticPr fontId="5"/>
  </si>
  <si>
    <t>「ダメ。ゼッタイ。」普及運動用リーフレットの印刷</t>
    <phoneticPr fontId="5"/>
  </si>
  <si>
    <t>「ダメ。ゼッタイ。」普及運動のデザイン一式、「ダメ。ゼッタイ。」普及運動用ポスター印刷等</t>
    <rPh sb="34" eb="37">
      <t>ウンドウヨウ</t>
    </rPh>
    <rPh sb="41" eb="43">
      <t>インサツ</t>
    </rPh>
    <rPh sb="43" eb="44">
      <t>トウ</t>
    </rPh>
    <phoneticPr fontId="5"/>
  </si>
  <si>
    <t>「ダメ。ゼッタイ。」普及運動用リーフレット等の梱包発送一式</t>
    <rPh sb="21" eb="22">
      <t>トウ</t>
    </rPh>
    <phoneticPr fontId="5"/>
  </si>
  <si>
    <t>ポスター・表彰状印刷、揮毫</t>
    <phoneticPr fontId="5"/>
  </si>
  <si>
    <t>ポスター・表彰状等の梱包発送</t>
    <phoneticPr fontId="5"/>
  </si>
  <si>
    <t>特定非営利活動法人日本セルプセンター</t>
    <phoneticPr fontId="5"/>
  </si>
  <si>
    <t>表彰品（丸筒）等の購入</t>
    <phoneticPr fontId="5"/>
  </si>
  <si>
    <t>独立行政法人国立印刷局</t>
    <phoneticPr fontId="5"/>
  </si>
  <si>
    <t>表彰状購入</t>
    <rPh sb="3" eb="5">
      <t>コウニュウ</t>
    </rPh>
    <phoneticPr fontId="5"/>
  </si>
  <si>
    <t>印刷製本費</t>
    <rPh sb="0" eb="2">
      <t>インサツ</t>
    </rPh>
    <rPh sb="2" eb="4">
      <t>セイホン</t>
    </rPh>
    <rPh sb="4" eb="5">
      <t>ヒ</t>
    </rPh>
    <phoneticPr fontId="5"/>
  </si>
  <si>
    <t>麻薬・覚醒剤乱用防止運動に係るポスター等の印刷</t>
    <rPh sb="19" eb="20">
      <t>トウ</t>
    </rPh>
    <rPh sb="21" eb="23">
      <t>インサツ</t>
    </rPh>
    <phoneticPr fontId="5"/>
  </si>
  <si>
    <t>協新流通デベロッパー株式会社</t>
    <phoneticPr fontId="5"/>
  </si>
  <si>
    <t>厚労</t>
  </si>
  <si>
    <t>全国の青少年や家族に対する啓発強化とその規範意識の向上を図る必要がある。その取組に対しては広く国民のニーズがある。</t>
    <phoneticPr fontId="5"/>
  </si>
  <si>
    <t>第五次薬物乱用防止五か年戦略の目標１で｢青少年を中心とした広報・啓発を通じた国民全体の規範意識の向上による薬物乱用未然防止｣が掲げられ、関係省庁連携の下、薬物乱用の未然防止対策を行うことになっており、厚生労働省として対応すべき事業である。</t>
    <phoneticPr fontId="5"/>
  </si>
  <si>
    <t>青少年への啓発及び再乱用防止対策を通じて薬物乱用の根絶を図るための普及啓発事業は健康被害防止、社会的安定を図るものであり、優先度は極めて高い事業である。</t>
    <phoneticPr fontId="5"/>
  </si>
  <si>
    <t>-</t>
    <phoneticPr fontId="5"/>
  </si>
  <si>
    <t>事業目的に即した適正な執行を行っている。</t>
    <phoneticPr fontId="5"/>
  </si>
  <si>
    <t>資金の流れは、事業を行うにあたり必要最小限に限定されており、合理的なものであると考えられる。</t>
    <phoneticPr fontId="5"/>
  </si>
  <si>
    <t>支出選定にあたっては、原則競争入札としており、随意契約をする場合であっても、企画競争・相見積もりを行い、競争性の確保に努めている。</t>
    <phoneticPr fontId="5"/>
  </si>
  <si>
    <t>パンフレット、リーフレット等を広く小学校、高等学校、関係団体、都道府県等に配布し、薬物乱用防止に係る啓発が図られている。</t>
    <phoneticPr fontId="5"/>
  </si>
  <si>
    <t>薬物乱用防止指導員養成事業については、以前は企画競争で行っていたが、一般競争入札（総合評価落札方式）を実施し、事業内容の質を維持しつつ、競争性が確保されるよう、見直しを行った。</t>
    <phoneticPr fontId="5"/>
  </si>
  <si>
    <t>○麻薬・覚醒剤等対策費（439）
１．地方厚生局麻薬取締部及び都道府県における麻薬取締行政職員に対する研修
２．野生大麻・けしの除去
３．国民運動として開催する麻薬・覚醒剤乱用防止運動の地区大会開催
４．危険ドラッグの分析、乱用薬物の鑑定法整備等
５．再乱用防止対策講習会の開催等
○危険ドラッグ対策費（440）
１．危険ドラッグの分析、乱用薬物の鑑定法整備等
　新たな成分の指定薬物への指定に必要な分析等を行う。
２．薬物対策国際情報収集
　職員を香港に派遣し、海外の捜査機関と歩調を合わせながら連携して薬物犯罪壊滅に向けた情報収集活動を図る。</t>
    <phoneticPr fontId="5"/>
  </si>
  <si>
    <t>企画・編集
310,970
/1,069,650
印刷
2,447,359
/1,069,650
送付
370,920
/7,620</t>
    <rPh sb="0" eb="2">
      <t>キカク</t>
    </rPh>
    <rPh sb="3" eb="5">
      <t>ヘンシュウ</t>
    </rPh>
    <rPh sb="25" eb="27">
      <t>インサツ</t>
    </rPh>
    <rPh sb="49" eb="51">
      <t>ソウフ</t>
    </rPh>
    <phoneticPr fontId="5"/>
  </si>
  <si>
    <t>企画・編集
997,040
/192,500
印刷
3,705,625
/192,500
送付
975,000
/185,443</t>
    <phoneticPr fontId="5"/>
  </si>
  <si>
    <t>企画・編集
988,570
/1,320,500
印刷
5,032,768/2,482,500
送付
4,363,637/2,482,500</t>
    <rPh sb="0" eb="2">
      <t>キカク</t>
    </rPh>
    <rPh sb="3" eb="5">
      <t>ヘンシュウ</t>
    </rPh>
    <rPh sb="25" eb="27">
      <t>インサツ</t>
    </rPh>
    <rPh sb="48" eb="50">
      <t>ソウフ</t>
    </rPh>
    <phoneticPr fontId="5"/>
  </si>
  <si>
    <t>企画・編集
988,570
/1,162,000
印刷
5,032,768/2,482,500
送付
4,363,637
/2,482,500</t>
    <phoneticPr fontId="5"/>
  </si>
  <si>
    <t>青少年を始め、国民の規範意識を向上させ、薬物乱用の根絶を図ることを目標とし、薬物乱用防止啓発訪問事業や啓発資材の配布等を実施した。</t>
    <phoneticPr fontId="5"/>
  </si>
  <si>
    <t>-</t>
    <phoneticPr fontId="5"/>
  </si>
  <si>
    <t>薬物乱用防止啓発訪問事業</t>
    <phoneticPr fontId="5"/>
  </si>
  <si>
    <t>A</t>
  </si>
  <si>
    <t>株式会社小学館集英社プロダクション</t>
    <phoneticPr fontId="5"/>
  </si>
  <si>
    <t>麻薬・覚醒剤、危険ドラッグ等の薬物乱用による危害の国民への周知、小学校6年生の保護者、高校卒業予定者及び有職・無職の未成年者を対象にした薬物乱用防止についての啓発資材の提供、薬物依存症についての正しい知識等を広く周知することにより、麻薬・覚醒剤等の乱用防止に寄与するものである。（令和２年度の薬物乱用防止啓発訪問者数 66,506人　リーフレット配布部数107万部　各種読本配布冊数268万冊）</t>
    <phoneticPr fontId="5"/>
  </si>
  <si>
    <t>普及啓発運動用リーフレット、薬物乱用防止啓発読本等について、事前に必要部数を聴取し、必要最小限の範囲で執行を行っている。</t>
    <rPh sb="0" eb="2">
      <t>フキュウ</t>
    </rPh>
    <rPh sb="2" eb="4">
      <t>ケイハツ</t>
    </rPh>
    <rPh sb="4" eb="7">
      <t>ウンドウヨウ</t>
    </rPh>
    <rPh sb="14" eb="16">
      <t>ヤクブツ</t>
    </rPh>
    <rPh sb="16" eb="18">
      <t>ランヨウ</t>
    </rPh>
    <rPh sb="18" eb="20">
      <t>ボウシ</t>
    </rPh>
    <rPh sb="20" eb="22">
      <t>ケイハツ</t>
    </rPh>
    <rPh sb="22" eb="24">
      <t>ドクホン</t>
    </rPh>
    <rPh sb="24" eb="25">
      <t>トウ</t>
    </rPh>
    <phoneticPr fontId="5"/>
  </si>
  <si>
    <t>全国の青少年やその家族を対象とした薬物乱用防止啓発読本を作成・配布するなど薬物乱用防止に関する啓発強化を図った。しかし、依然として覚醒剤事犯が薬物事犯の大半を占めており、コカイン等の麻薬等の乱用も根絶に至っておらず、また最近では特に若年層による大麻の乱用が大きな社会問題となるなど、憂慮すべき状況にある。このため、薬物乱用防止啓発読本の作成や薬物乱用防止啓発訪問事業で用いる専門の教材等に大麻等の情報も充実させるとともに、新たな広告媒体を用いた啓発活動を積極的に実施していく必要がある。</t>
    <rPh sb="89" eb="90">
      <t>トウ</t>
    </rPh>
    <rPh sb="91" eb="93">
      <t>マヤク</t>
    </rPh>
    <phoneticPr fontId="5"/>
  </si>
  <si>
    <t>-</t>
    <phoneticPr fontId="5"/>
  </si>
  <si>
    <t>国庫債務負担行為等</t>
  </si>
  <si>
    <t>有</t>
  </si>
  <si>
    <t>50,597,800
/66,506</t>
    <phoneticPr fontId="5"/>
  </si>
  <si>
    <t>52,250,000/150,000</t>
    <phoneticPr fontId="5"/>
  </si>
  <si>
    <t>-</t>
    <phoneticPr fontId="5"/>
  </si>
  <si>
    <t>349</t>
    <phoneticPr fontId="5"/>
  </si>
  <si>
    <t>点検対象外</t>
    <rPh sb="0" eb="5">
      <t>テンケンタイショウガイ</t>
    </rPh>
    <phoneticPr fontId="5"/>
  </si>
  <si>
    <t>少額の随意契約案件以外は、原則として、一般競争入札を利用するなど、競争性を確保しながら、支出先を選定している。
薬物乱用防止指導員養成事業については、事業の質の確保等のため、一般競争入札（総合評価落札方式）を実施したが、実施にあたりは、公共調達委員会の了承を得て、適切に実施している。しかし、結果として、１者応札となったため、次回の入札に向けては、仕様書の記載等について検討する。</t>
    <phoneticPr fontId="5"/>
  </si>
  <si>
    <t>一者応札となっている要因を分析し、改善を図ること。</t>
    <phoneticPr fontId="5"/>
  </si>
  <si>
    <t>-</t>
    <phoneticPr fontId="5"/>
  </si>
  <si>
    <t>麻薬等乱用防止対策業務庁費</t>
    <phoneticPr fontId="5"/>
  </si>
  <si>
    <t>インターネットを活用した啓発活動や学校における薬物乱用防止教育を充実強化し、若年層の大麻乱用の未然防止のための取組を推進するためのデジタル広報啓発事業費等による増</t>
    <rPh sb="69" eb="71">
      <t>コウホウ</t>
    </rPh>
    <rPh sb="71" eb="73">
      <t>ケイハツ</t>
    </rPh>
    <rPh sb="73" eb="76">
      <t>ジギョウヒ</t>
    </rPh>
    <rPh sb="76" eb="77">
      <t>トウ</t>
    </rPh>
    <rPh sb="80" eb="81">
      <t>ゾウ</t>
    </rPh>
    <phoneticPr fontId="5"/>
  </si>
  <si>
    <t>仕様書の精査、十分な公告期間の確保等、複数の事業者が入札に参加できるよう改善する。</t>
    <rPh sb="0" eb="3">
      <t>シヨウショ</t>
    </rPh>
    <rPh sb="4" eb="6">
      <t>セイサ</t>
    </rPh>
    <rPh sb="7" eb="9">
      <t>ジュウブン</t>
    </rPh>
    <rPh sb="10" eb="12">
      <t>コウコク</t>
    </rPh>
    <rPh sb="12" eb="14">
      <t>キカン</t>
    </rPh>
    <rPh sb="15" eb="17">
      <t>カクホ</t>
    </rPh>
    <rPh sb="17" eb="18">
      <t>トウ</t>
    </rPh>
    <rPh sb="19" eb="21">
      <t>フクスウ</t>
    </rPh>
    <rPh sb="22" eb="25">
      <t>ジギョウシャ</t>
    </rPh>
    <rPh sb="26" eb="28">
      <t>ニュウサツ</t>
    </rPh>
    <rPh sb="29" eb="31">
      <t>サンカ</t>
    </rPh>
    <rPh sb="36" eb="38">
      <t>カイゼン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</si>
</sst>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127000</xdr:colOff>
      <xdr:row>748</xdr:row>
      <xdr:rowOff>241300</xdr:rowOff>
    </xdr:from>
    <xdr:to>
      <xdr:col>37</xdr:col>
      <xdr:colOff>18693</xdr:colOff>
      <xdr:row>750</xdr:row>
      <xdr:rowOff>342539</xdr:rowOff>
    </xdr:to>
    <xdr:sp macro="" textlink="">
      <xdr:nvSpPr>
        <xdr:cNvPr id="3" name="テキスト ボックス 2"/>
        <xdr:cNvSpPr txBox="1"/>
      </xdr:nvSpPr>
      <xdr:spPr>
        <a:xfrm>
          <a:off x="3784600" y="59359800"/>
          <a:ext cx="3752493" cy="81243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厚生労働省省</a:t>
          </a:r>
          <a:endParaRPr kumimoji="1" lang="en-US" altLang="ja-JP" sz="900">
            <a:solidFill>
              <a:schemeClr val="tx1"/>
            </a:solidFill>
          </a:endParaRPr>
        </a:p>
        <a:p>
          <a:pPr algn="ctr"/>
          <a:r>
            <a:rPr kumimoji="1" lang="en-US" altLang="ja-JP" sz="900">
              <a:solidFill>
                <a:schemeClr val="tx1"/>
              </a:solidFill>
            </a:rPr>
            <a:t>81</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28</xdr:col>
      <xdr:colOff>0</xdr:colOff>
      <xdr:row>751</xdr:row>
      <xdr:rowOff>0</xdr:rowOff>
    </xdr:from>
    <xdr:to>
      <xdr:col>28</xdr:col>
      <xdr:colOff>1242</xdr:colOff>
      <xdr:row>752</xdr:row>
      <xdr:rowOff>46521</xdr:rowOff>
    </xdr:to>
    <xdr:cxnSp macro="">
      <xdr:nvCxnSpPr>
        <xdr:cNvPr id="4" name="直線コネクタ 3"/>
        <xdr:cNvCxnSpPr/>
      </xdr:nvCxnSpPr>
      <xdr:spPr>
        <a:xfrm flipH="1">
          <a:off x="5689600" y="60185300"/>
          <a:ext cx="1242" cy="40212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752</xdr:row>
      <xdr:rowOff>25400</xdr:rowOff>
    </xdr:from>
    <xdr:to>
      <xdr:col>48</xdr:col>
      <xdr:colOff>83793</xdr:colOff>
      <xdr:row>752</xdr:row>
      <xdr:rowOff>31907</xdr:rowOff>
    </xdr:to>
    <xdr:cxnSp macro="">
      <xdr:nvCxnSpPr>
        <xdr:cNvPr id="5" name="直線コネクタ 4"/>
        <xdr:cNvCxnSpPr/>
      </xdr:nvCxnSpPr>
      <xdr:spPr>
        <a:xfrm flipH="1" flipV="1">
          <a:off x="1701800" y="60566300"/>
          <a:ext cx="8135593" cy="650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76200</xdr:colOff>
      <xdr:row>752</xdr:row>
      <xdr:rowOff>25400</xdr:rowOff>
    </xdr:from>
    <xdr:to>
      <xdr:col>8</xdr:col>
      <xdr:colOff>77258</xdr:colOff>
      <xdr:row>753</xdr:row>
      <xdr:rowOff>185557</xdr:rowOff>
    </xdr:to>
    <xdr:cxnSp macro="">
      <xdr:nvCxnSpPr>
        <xdr:cNvPr id="6" name="直線コネクタ 5"/>
        <xdr:cNvCxnSpPr/>
      </xdr:nvCxnSpPr>
      <xdr:spPr>
        <a:xfrm>
          <a:off x="1701800" y="6056630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12700</xdr:colOff>
      <xdr:row>752</xdr:row>
      <xdr:rowOff>50800</xdr:rowOff>
    </xdr:from>
    <xdr:to>
      <xdr:col>20</xdr:col>
      <xdr:colOff>13758</xdr:colOff>
      <xdr:row>753</xdr:row>
      <xdr:rowOff>210957</xdr:rowOff>
    </xdr:to>
    <xdr:cxnSp macro="">
      <xdr:nvCxnSpPr>
        <xdr:cNvPr id="8" name="直線コネクタ 7"/>
        <xdr:cNvCxnSpPr/>
      </xdr:nvCxnSpPr>
      <xdr:spPr>
        <a:xfrm>
          <a:off x="4076700" y="6059170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114300</xdr:colOff>
      <xdr:row>752</xdr:row>
      <xdr:rowOff>292100</xdr:rowOff>
    </xdr:from>
    <xdr:to>
      <xdr:col>16</xdr:col>
      <xdr:colOff>173825</xdr:colOff>
      <xdr:row>753</xdr:row>
      <xdr:rowOff>177800</xdr:rowOff>
    </xdr:to>
    <xdr:sp macro="" textlink="">
      <xdr:nvSpPr>
        <xdr:cNvPr id="9" name="テキスト ボックス 8"/>
        <xdr:cNvSpPr txBox="1"/>
      </xdr:nvSpPr>
      <xdr:spPr>
        <a:xfrm>
          <a:off x="1536700" y="60833000"/>
          <a:ext cx="1888325"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国庫債務負担行為等</a:t>
          </a:r>
          <a:r>
            <a:rPr kumimoji="1" lang="en-US" altLang="ja-JP" sz="1000"/>
            <a:t>】</a:t>
          </a:r>
          <a:endParaRPr kumimoji="1" lang="ja-JP" altLang="en-US" sz="1000"/>
        </a:p>
      </xdr:txBody>
    </xdr:sp>
    <xdr:clientData/>
  </xdr:twoCellAnchor>
  <xdr:twoCellAnchor>
    <xdr:from>
      <xdr:col>7</xdr:col>
      <xdr:colOff>0</xdr:colOff>
      <xdr:row>753</xdr:row>
      <xdr:rowOff>177800</xdr:rowOff>
    </xdr:from>
    <xdr:to>
      <xdr:col>17</xdr:col>
      <xdr:colOff>127254</xdr:colOff>
      <xdr:row>755</xdr:row>
      <xdr:rowOff>243986</xdr:rowOff>
    </xdr:to>
    <xdr:sp macro="" textlink="">
      <xdr:nvSpPr>
        <xdr:cNvPr id="10" name="テキスト ボックス 9"/>
        <xdr:cNvSpPr txBox="1"/>
      </xdr:nvSpPr>
      <xdr:spPr>
        <a:xfrm>
          <a:off x="1422400" y="61074300"/>
          <a:ext cx="2159254"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Ａ．（株）小学館集英社プロダクション　</a:t>
          </a:r>
          <a:endParaRPr kumimoji="1" lang="en-US" altLang="ja-JP" sz="900">
            <a:solidFill>
              <a:schemeClr val="tx1"/>
            </a:solidFill>
          </a:endParaRPr>
        </a:p>
        <a:p>
          <a:pPr algn="ctr"/>
          <a:r>
            <a:rPr kumimoji="1" lang="en-US" altLang="ja-JP" sz="900">
              <a:solidFill>
                <a:schemeClr val="tx1"/>
              </a:solidFill>
            </a:rPr>
            <a:t>50.6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18</xdr:col>
      <xdr:colOff>177800</xdr:colOff>
      <xdr:row>753</xdr:row>
      <xdr:rowOff>203200</xdr:rowOff>
    </xdr:from>
    <xdr:to>
      <xdr:col>30</xdr:col>
      <xdr:colOff>75845</xdr:colOff>
      <xdr:row>755</xdr:row>
      <xdr:rowOff>252051</xdr:rowOff>
    </xdr:to>
    <xdr:sp macro="" textlink="">
      <xdr:nvSpPr>
        <xdr:cNvPr id="11" name="テキスト ボックス 10"/>
        <xdr:cNvSpPr txBox="1"/>
      </xdr:nvSpPr>
      <xdr:spPr>
        <a:xfrm>
          <a:off x="3835400" y="61099700"/>
          <a:ext cx="2336445" cy="76005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Ｂ．（株）小学館集英社プロダクション　</a:t>
          </a:r>
          <a:endParaRPr kumimoji="1" lang="en-US" altLang="ja-JP" sz="900">
            <a:solidFill>
              <a:schemeClr val="tx1"/>
            </a:solidFill>
          </a:endParaRPr>
        </a:p>
        <a:p>
          <a:pPr algn="ctr"/>
          <a:r>
            <a:rPr kumimoji="1" lang="en-US" altLang="ja-JP" sz="900">
              <a:solidFill>
                <a:schemeClr val="tx1"/>
              </a:solidFill>
            </a:rPr>
            <a:t>3.5</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32</xdr:col>
      <xdr:colOff>165100</xdr:colOff>
      <xdr:row>753</xdr:row>
      <xdr:rowOff>203200</xdr:rowOff>
    </xdr:from>
    <xdr:to>
      <xdr:col>46</xdr:col>
      <xdr:colOff>39373</xdr:colOff>
      <xdr:row>755</xdr:row>
      <xdr:rowOff>252604</xdr:rowOff>
    </xdr:to>
    <xdr:sp macro="" textlink="">
      <xdr:nvSpPr>
        <xdr:cNvPr id="12" name="テキスト ボックス 11"/>
        <xdr:cNvSpPr txBox="1"/>
      </xdr:nvSpPr>
      <xdr:spPr>
        <a:xfrm>
          <a:off x="6667500" y="61099700"/>
          <a:ext cx="2719073" cy="76060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Ｃ．宮嶋印刷株式会社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18</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38</xdr:col>
      <xdr:colOff>177800</xdr:colOff>
      <xdr:row>752</xdr:row>
      <xdr:rowOff>38100</xdr:rowOff>
    </xdr:from>
    <xdr:to>
      <xdr:col>38</xdr:col>
      <xdr:colOff>178858</xdr:colOff>
      <xdr:row>753</xdr:row>
      <xdr:rowOff>195082</xdr:rowOff>
    </xdr:to>
    <xdr:cxnSp macro="">
      <xdr:nvCxnSpPr>
        <xdr:cNvPr id="13" name="直線コネクタ 12"/>
        <xdr:cNvCxnSpPr/>
      </xdr:nvCxnSpPr>
      <xdr:spPr>
        <a:xfrm>
          <a:off x="7899400" y="605790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88900</xdr:colOff>
      <xdr:row>752</xdr:row>
      <xdr:rowOff>292100</xdr:rowOff>
    </xdr:from>
    <xdr:to>
      <xdr:col>49</xdr:col>
      <xdr:colOff>241300</xdr:colOff>
      <xdr:row>753</xdr:row>
      <xdr:rowOff>214842</xdr:rowOff>
    </xdr:to>
    <xdr:sp macro="" textlink="">
      <xdr:nvSpPr>
        <xdr:cNvPr id="15" name="テキスト ボックス 14"/>
        <xdr:cNvSpPr txBox="1"/>
      </xdr:nvSpPr>
      <xdr:spPr>
        <a:xfrm>
          <a:off x="8013700" y="60833000"/>
          <a:ext cx="2184400" cy="278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48</xdr:col>
      <xdr:colOff>63500</xdr:colOff>
      <xdr:row>752</xdr:row>
      <xdr:rowOff>38100</xdr:rowOff>
    </xdr:from>
    <xdr:to>
      <xdr:col>48</xdr:col>
      <xdr:colOff>67227</xdr:colOff>
      <xdr:row>759</xdr:row>
      <xdr:rowOff>36443</xdr:rowOff>
    </xdr:to>
    <xdr:cxnSp macro="">
      <xdr:nvCxnSpPr>
        <xdr:cNvPr id="16" name="直線コネクタ 15"/>
        <xdr:cNvCxnSpPr/>
      </xdr:nvCxnSpPr>
      <xdr:spPr>
        <a:xfrm flipH="1">
          <a:off x="9817100" y="60579000"/>
          <a:ext cx="3727" cy="248754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88900</xdr:colOff>
      <xdr:row>759</xdr:row>
      <xdr:rowOff>25400</xdr:rowOff>
    </xdr:from>
    <xdr:to>
      <xdr:col>48</xdr:col>
      <xdr:colOff>74345</xdr:colOff>
      <xdr:row>759</xdr:row>
      <xdr:rowOff>33032</xdr:rowOff>
    </xdr:to>
    <xdr:cxnSp macro="">
      <xdr:nvCxnSpPr>
        <xdr:cNvPr id="18" name="直線コネクタ 17"/>
        <xdr:cNvCxnSpPr/>
      </xdr:nvCxnSpPr>
      <xdr:spPr>
        <a:xfrm flipH="1">
          <a:off x="4356100" y="63055500"/>
          <a:ext cx="5471845" cy="763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190500</xdr:colOff>
      <xdr:row>759</xdr:row>
      <xdr:rowOff>50800</xdr:rowOff>
    </xdr:from>
    <xdr:to>
      <xdr:col>37</xdr:col>
      <xdr:colOff>191558</xdr:colOff>
      <xdr:row>760</xdr:row>
      <xdr:rowOff>207782</xdr:rowOff>
    </xdr:to>
    <xdr:cxnSp macro="">
      <xdr:nvCxnSpPr>
        <xdr:cNvPr id="19" name="直線コネクタ 18"/>
        <xdr:cNvCxnSpPr/>
      </xdr:nvCxnSpPr>
      <xdr:spPr>
        <a:xfrm>
          <a:off x="7708900" y="63080900"/>
          <a:ext cx="1058" cy="5125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88900</xdr:colOff>
      <xdr:row>759</xdr:row>
      <xdr:rowOff>38100</xdr:rowOff>
    </xdr:from>
    <xdr:to>
      <xdr:col>21</xdr:col>
      <xdr:colOff>89958</xdr:colOff>
      <xdr:row>760</xdr:row>
      <xdr:rowOff>198257</xdr:rowOff>
    </xdr:to>
    <xdr:cxnSp macro="">
      <xdr:nvCxnSpPr>
        <xdr:cNvPr id="20" name="直線コネクタ 19"/>
        <xdr:cNvCxnSpPr/>
      </xdr:nvCxnSpPr>
      <xdr:spPr>
        <a:xfrm>
          <a:off x="4356100" y="63068200"/>
          <a:ext cx="1058" cy="51575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25400</xdr:colOff>
      <xdr:row>760</xdr:row>
      <xdr:rowOff>215900</xdr:rowOff>
    </xdr:from>
    <xdr:to>
      <xdr:col>26</xdr:col>
      <xdr:colOff>155829</xdr:colOff>
      <xdr:row>762</xdr:row>
      <xdr:rowOff>282086</xdr:rowOff>
    </xdr:to>
    <xdr:sp macro="" textlink="">
      <xdr:nvSpPr>
        <xdr:cNvPr id="21" name="テキスト ボックス 20"/>
        <xdr:cNvSpPr txBox="1"/>
      </xdr:nvSpPr>
      <xdr:spPr>
        <a:xfrm>
          <a:off x="3276600" y="63601600"/>
          <a:ext cx="2162429"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Ｄ．大和綜合印刷（株）　他　</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4.6</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32</xdr:col>
      <xdr:colOff>101600</xdr:colOff>
      <xdr:row>760</xdr:row>
      <xdr:rowOff>228600</xdr:rowOff>
    </xdr:from>
    <xdr:to>
      <xdr:col>43</xdr:col>
      <xdr:colOff>28829</xdr:colOff>
      <xdr:row>762</xdr:row>
      <xdr:rowOff>294786</xdr:rowOff>
    </xdr:to>
    <xdr:sp macro="" textlink="">
      <xdr:nvSpPr>
        <xdr:cNvPr id="22" name="テキスト ボックス 21"/>
        <xdr:cNvSpPr txBox="1"/>
      </xdr:nvSpPr>
      <xdr:spPr>
        <a:xfrm>
          <a:off x="6604000" y="63614300"/>
          <a:ext cx="2162429" cy="77738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900">
              <a:solidFill>
                <a:schemeClr val="tx1"/>
              </a:solidFill>
            </a:rPr>
            <a:t>Ｅ．大和綜合印刷（株）　他</a:t>
          </a:r>
          <a:endParaRPr kumimoji="1" lang="en-US" altLang="ja-JP" sz="900">
            <a:solidFill>
              <a:schemeClr val="tx1"/>
            </a:solidFill>
          </a:endParaRPr>
        </a:p>
        <a:p>
          <a:pPr algn="ctr"/>
          <a:r>
            <a:rPr kumimoji="1" lang="ja-JP" altLang="en-US" sz="900">
              <a:solidFill>
                <a:schemeClr val="tx1"/>
              </a:solidFill>
            </a:rPr>
            <a:t>計　　</a:t>
          </a:r>
          <a:r>
            <a:rPr kumimoji="1" lang="en-US" altLang="ja-JP" sz="900">
              <a:solidFill>
                <a:schemeClr val="tx1"/>
              </a:solidFill>
            </a:rPr>
            <a:t>4.0</a:t>
          </a:r>
          <a:r>
            <a:rPr kumimoji="1" lang="ja-JP" altLang="en-US" sz="900">
              <a:solidFill>
                <a:schemeClr val="tx1"/>
              </a:solidFill>
            </a:rPr>
            <a:t>百万円</a:t>
          </a:r>
          <a:endParaRPr kumimoji="1" lang="en-US" altLang="ja-JP" sz="900">
            <a:solidFill>
              <a:schemeClr val="tx1"/>
            </a:solidFill>
          </a:endParaRPr>
        </a:p>
      </xdr:txBody>
    </xdr:sp>
    <xdr:clientData/>
  </xdr:twoCellAnchor>
  <xdr:twoCellAnchor>
    <xdr:from>
      <xdr:col>7</xdr:col>
      <xdr:colOff>38100</xdr:colOff>
      <xdr:row>756</xdr:row>
      <xdr:rowOff>50800</xdr:rowOff>
    </xdr:from>
    <xdr:to>
      <xdr:col>17</xdr:col>
      <xdr:colOff>38100</xdr:colOff>
      <xdr:row>757</xdr:row>
      <xdr:rowOff>158750</xdr:rowOff>
    </xdr:to>
    <xdr:sp macro="" textlink="">
      <xdr:nvSpPr>
        <xdr:cNvPr id="23" name="大かっこ 22"/>
        <xdr:cNvSpPr/>
      </xdr:nvSpPr>
      <xdr:spPr>
        <a:xfrm>
          <a:off x="1460500" y="62014100"/>
          <a:ext cx="20320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kumimoji="1" lang="ja-JP" altLang="ja-JP" sz="1000">
              <a:solidFill>
                <a:schemeClr val="tx1"/>
              </a:solidFill>
              <a:effectLst/>
              <a:latin typeface="+mn-lt"/>
              <a:ea typeface="+mn-ea"/>
              <a:cs typeface="+mn-cs"/>
            </a:rPr>
            <a:t>薬物乱用防止啓発訪問事業</a:t>
          </a:r>
          <a:endParaRPr lang="ja-JP" altLang="ja-JP" sz="1000">
            <a:effectLst/>
          </a:endParaRPr>
        </a:p>
      </xdr:txBody>
    </xdr:sp>
    <xdr:clientData/>
  </xdr:twoCellAnchor>
  <xdr:twoCellAnchor>
    <xdr:from>
      <xdr:col>19</xdr:col>
      <xdr:colOff>50800</xdr:colOff>
      <xdr:row>756</xdr:row>
      <xdr:rowOff>38100</xdr:rowOff>
    </xdr:from>
    <xdr:to>
      <xdr:col>29</xdr:col>
      <xdr:colOff>174625</xdr:colOff>
      <xdr:row>757</xdr:row>
      <xdr:rowOff>165100</xdr:rowOff>
    </xdr:to>
    <xdr:sp macro="" textlink="">
      <xdr:nvSpPr>
        <xdr:cNvPr id="24" name="大かっこ 23"/>
        <xdr:cNvSpPr/>
      </xdr:nvSpPr>
      <xdr:spPr>
        <a:xfrm>
          <a:off x="3911600" y="62001400"/>
          <a:ext cx="2155825" cy="4826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000">
              <a:solidFill>
                <a:schemeClr val="tx1"/>
              </a:solidFill>
              <a:effectLst/>
              <a:latin typeface="+mn-lt"/>
              <a:ea typeface="+mn-ea"/>
              <a:cs typeface="+mn-cs"/>
            </a:rPr>
            <a:t>薬物乱用防止指導員養成事業</a:t>
          </a:r>
          <a:endParaRPr lang="ja-JP" altLang="ja-JP" sz="1000">
            <a:effectLst/>
          </a:endParaRPr>
        </a:p>
      </xdr:txBody>
    </xdr:sp>
    <xdr:clientData/>
  </xdr:twoCellAnchor>
  <xdr:twoCellAnchor>
    <xdr:from>
      <xdr:col>32</xdr:col>
      <xdr:colOff>25400</xdr:colOff>
      <xdr:row>756</xdr:row>
      <xdr:rowOff>25400</xdr:rowOff>
    </xdr:from>
    <xdr:to>
      <xdr:col>46</xdr:col>
      <xdr:colOff>200025</xdr:colOff>
      <xdr:row>757</xdr:row>
      <xdr:rowOff>152400</xdr:rowOff>
    </xdr:to>
    <xdr:sp macro="" textlink="">
      <xdr:nvSpPr>
        <xdr:cNvPr id="25" name="大かっこ 24"/>
        <xdr:cNvSpPr/>
      </xdr:nvSpPr>
      <xdr:spPr>
        <a:xfrm>
          <a:off x="6527800" y="61988700"/>
          <a:ext cx="3019425" cy="4826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lang="ja-JP" altLang="en-US" sz="1000">
              <a:effectLst/>
            </a:rPr>
            <a:t>薬物乱用防止普及啓発読本の印刷・発送等</a:t>
          </a:r>
          <a:endParaRPr lang="ja-JP" altLang="ja-JP" sz="1000">
            <a:effectLst/>
          </a:endParaRPr>
        </a:p>
      </xdr:txBody>
    </xdr:sp>
    <xdr:clientData/>
  </xdr:twoCellAnchor>
  <xdr:twoCellAnchor>
    <xdr:from>
      <xdr:col>16</xdr:col>
      <xdr:colOff>0</xdr:colOff>
      <xdr:row>763</xdr:row>
      <xdr:rowOff>127000</xdr:rowOff>
    </xdr:from>
    <xdr:to>
      <xdr:col>26</xdr:col>
      <xdr:colOff>165100</xdr:colOff>
      <xdr:row>764</xdr:row>
      <xdr:rowOff>234950</xdr:rowOff>
    </xdr:to>
    <xdr:sp macro="" textlink="">
      <xdr:nvSpPr>
        <xdr:cNvPr id="26" name="大かっこ 25"/>
        <xdr:cNvSpPr/>
      </xdr:nvSpPr>
      <xdr:spPr>
        <a:xfrm>
          <a:off x="3251200" y="64579500"/>
          <a:ext cx="21971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「ダメ。ゼッタイ。」普及運動事業</a:t>
          </a:r>
          <a:endParaRPr lang="ja-JP" altLang="ja-JP" sz="1000">
            <a:effectLst/>
          </a:endParaRPr>
        </a:p>
      </xdr:txBody>
    </xdr:sp>
    <xdr:clientData/>
  </xdr:twoCellAnchor>
  <xdr:twoCellAnchor>
    <xdr:from>
      <xdr:col>32</xdr:col>
      <xdr:colOff>50800</xdr:colOff>
      <xdr:row>763</xdr:row>
      <xdr:rowOff>127000</xdr:rowOff>
    </xdr:from>
    <xdr:to>
      <xdr:col>43</xdr:col>
      <xdr:colOff>12700</xdr:colOff>
      <xdr:row>764</xdr:row>
      <xdr:rowOff>234950</xdr:rowOff>
    </xdr:to>
    <xdr:sp macro="" textlink="">
      <xdr:nvSpPr>
        <xdr:cNvPr id="27" name="大かっこ 26"/>
        <xdr:cNvSpPr/>
      </xdr:nvSpPr>
      <xdr:spPr>
        <a:xfrm>
          <a:off x="6553200" y="64579500"/>
          <a:ext cx="2197100" cy="46355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000"/>
            </a:lnSpc>
            <a:spcBef>
              <a:spcPts val="0"/>
            </a:spcBef>
            <a:spcAft>
              <a:spcPts val="0"/>
            </a:spcAft>
            <a:buClrTx/>
            <a:buSzTx/>
            <a:buFontTx/>
            <a:buNone/>
            <a:tabLst/>
            <a:defRPr/>
          </a:pPr>
          <a:r>
            <a:rPr lang="ja-JP" altLang="en-US" sz="1000">
              <a:effectLst/>
            </a:rPr>
            <a:t>雑役務費、消耗品等</a:t>
          </a:r>
          <a:endParaRPr lang="ja-JP" altLang="ja-JP" sz="1000">
            <a:effectLst/>
          </a:endParaRPr>
        </a:p>
      </xdr:txBody>
    </xdr:sp>
    <xdr:clientData/>
  </xdr:twoCellAnchor>
  <xdr:twoCellAnchor>
    <xdr:from>
      <xdr:col>20</xdr:col>
      <xdr:colOff>88900</xdr:colOff>
      <xdr:row>752</xdr:row>
      <xdr:rowOff>304800</xdr:rowOff>
    </xdr:from>
    <xdr:to>
      <xdr:col>34</xdr:col>
      <xdr:colOff>131750</xdr:colOff>
      <xdr:row>753</xdr:row>
      <xdr:rowOff>227542</xdr:rowOff>
    </xdr:to>
    <xdr:sp macro="" textlink="">
      <xdr:nvSpPr>
        <xdr:cNvPr id="31" name="テキスト ボックス 30"/>
        <xdr:cNvSpPr txBox="1"/>
      </xdr:nvSpPr>
      <xdr:spPr>
        <a:xfrm>
          <a:off x="4152900" y="60845700"/>
          <a:ext cx="2887650" cy="2783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14</xdr:col>
      <xdr:colOff>165100</xdr:colOff>
      <xdr:row>759</xdr:row>
      <xdr:rowOff>241300</xdr:rowOff>
    </xdr:from>
    <xdr:to>
      <xdr:col>22</xdr:col>
      <xdr:colOff>30236</xdr:colOff>
      <xdr:row>760</xdr:row>
      <xdr:rowOff>264931</xdr:rowOff>
    </xdr:to>
    <xdr:sp macro="" textlink="">
      <xdr:nvSpPr>
        <xdr:cNvPr id="33" name="テキスト ボックス 32"/>
        <xdr:cNvSpPr txBox="1"/>
      </xdr:nvSpPr>
      <xdr:spPr>
        <a:xfrm>
          <a:off x="3009900" y="63271400"/>
          <a:ext cx="1490736" cy="3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31</xdr:col>
      <xdr:colOff>12700</xdr:colOff>
      <xdr:row>759</xdr:row>
      <xdr:rowOff>254000</xdr:rowOff>
    </xdr:from>
    <xdr:to>
      <xdr:col>38</xdr:col>
      <xdr:colOff>81036</xdr:colOff>
      <xdr:row>760</xdr:row>
      <xdr:rowOff>277631</xdr:rowOff>
    </xdr:to>
    <xdr:sp macro="" textlink="">
      <xdr:nvSpPr>
        <xdr:cNvPr id="34" name="テキスト ボックス 33"/>
        <xdr:cNvSpPr txBox="1"/>
      </xdr:nvSpPr>
      <xdr:spPr>
        <a:xfrm>
          <a:off x="6311900" y="63284100"/>
          <a:ext cx="1490736" cy="3792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318</v>
      </c>
      <c r="AJ2" s="191" t="s">
        <v>711</v>
      </c>
      <c r="AK2" s="191"/>
      <c r="AL2" s="191"/>
      <c r="AM2" s="191"/>
      <c r="AN2" s="83" t="s">
        <v>318</v>
      </c>
      <c r="AO2" s="191">
        <v>20</v>
      </c>
      <c r="AP2" s="191"/>
      <c r="AQ2" s="191"/>
      <c r="AR2" s="84" t="s">
        <v>621</v>
      </c>
      <c r="AS2" s="192">
        <v>443</v>
      </c>
      <c r="AT2" s="192"/>
      <c r="AU2" s="192"/>
      <c r="AV2" s="83" t="str">
        <f>IF(AW2="","","-")</f>
        <v/>
      </c>
      <c r="AW2" s="380"/>
      <c r="AX2" s="380"/>
    </row>
    <row r="3" spans="1:50" ht="21" customHeight="1" thickBot="1" x14ac:dyDescent="0.2">
      <c r="A3" s="505" t="s">
        <v>614</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63</v>
      </c>
      <c r="AJ3" s="507" t="s">
        <v>622</v>
      </c>
      <c r="AK3" s="507"/>
      <c r="AL3" s="507"/>
      <c r="AM3" s="507"/>
      <c r="AN3" s="507"/>
      <c r="AO3" s="507"/>
      <c r="AP3" s="507"/>
      <c r="AQ3" s="507"/>
      <c r="AR3" s="507"/>
      <c r="AS3" s="507"/>
      <c r="AT3" s="507"/>
      <c r="AU3" s="507"/>
      <c r="AV3" s="507"/>
      <c r="AW3" s="507"/>
      <c r="AX3" s="24" t="s">
        <v>64</v>
      </c>
    </row>
    <row r="4" spans="1:50" ht="24.75" customHeight="1" x14ac:dyDescent="0.15">
      <c r="A4" s="707" t="s">
        <v>25</v>
      </c>
      <c r="B4" s="708"/>
      <c r="C4" s="708"/>
      <c r="D4" s="708"/>
      <c r="E4" s="708"/>
      <c r="F4" s="708"/>
      <c r="G4" s="683" t="s">
        <v>623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624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0" t="s">
        <v>626</v>
      </c>
      <c r="H5" s="541"/>
      <c r="I5" s="541"/>
      <c r="J5" s="541"/>
      <c r="K5" s="541"/>
      <c r="L5" s="541"/>
      <c r="M5" s="542" t="s">
        <v>65</v>
      </c>
      <c r="N5" s="543"/>
      <c r="O5" s="543"/>
      <c r="P5" s="543"/>
      <c r="Q5" s="543"/>
      <c r="R5" s="544"/>
      <c r="S5" s="545" t="s">
        <v>627</v>
      </c>
      <c r="T5" s="541"/>
      <c r="U5" s="541"/>
      <c r="V5" s="541"/>
      <c r="W5" s="541"/>
      <c r="X5" s="546"/>
      <c r="Y5" s="699" t="s">
        <v>3</v>
      </c>
      <c r="Z5" s="700"/>
      <c r="AA5" s="700"/>
      <c r="AB5" s="700"/>
      <c r="AC5" s="700"/>
      <c r="AD5" s="701"/>
      <c r="AE5" s="702" t="s">
        <v>672</v>
      </c>
      <c r="AF5" s="702"/>
      <c r="AG5" s="702"/>
      <c r="AH5" s="702"/>
      <c r="AI5" s="702"/>
      <c r="AJ5" s="702"/>
      <c r="AK5" s="702"/>
      <c r="AL5" s="702"/>
      <c r="AM5" s="702"/>
      <c r="AN5" s="702"/>
      <c r="AO5" s="702"/>
      <c r="AP5" s="703"/>
      <c r="AQ5" s="704" t="s">
        <v>625</v>
      </c>
      <c r="AR5" s="705"/>
      <c r="AS5" s="705"/>
      <c r="AT5" s="705"/>
      <c r="AU5" s="705"/>
      <c r="AV5" s="705"/>
      <c r="AW5" s="705"/>
      <c r="AX5" s="706"/>
    </row>
    <row r="6" spans="1:50" ht="39" customHeight="1" x14ac:dyDescent="0.15">
      <c r="A6" s="709" t="s">
        <v>4</v>
      </c>
      <c r="B6" s="710"/>
      <c r="C6" s="710"/>
      <c r="D6" s="710"/>
      <c r="E6" s="710"/>
      <c r="F6" s="710"/>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162" customHeight="1" x14ac:dyDescent="0.15">
      <c r="A7" s="806" t="s">
        <v>22</v>
      </c>
      <c r="B7" s="807"/>
      <c r="C7" s="807"/>
      <c r="D7" s="807"/>
      <c r="E7" s="807"/>
      <c r="F7" s="808"/>
      <c r="G7" s="809" t="s">
        <v>628</v>
      </c>
      <c r="H7" s="810"/>
      <c r="I7" s="810"/>
      <c r="J7" s="810"/>
      <c r="K7" s="810"/>
      <c r="L7" s="810"/>
      <c r="M7" s="810"/>
      <c r="N7" s="810"/>
      <c r="O7" s="810"/>
      <c r="P7" s="810"/>
      <c r="Q7" s="810"/>
      <c r="R7" s="810"/>
      <c r="S7" s="810"/>
      <c r="T7" s="810"/>
      <c r="U7" s="810"/>
      <c r="V7" s="810"/>
      <c r="W7" s="810"/>
      <c r="X7" s="811"/>
      <c r="Y7" s="378" t="s">
        <v>301</v>
      </c>
      <c r="Z7" s="281"/>
      <c r="AA7" s="281"/>
      <c r="AB7" s="281"/>
      <c r="AC7" s="281"/>
      <c r="AD7" s="379"/>
      <c r="AE7" s="365" t="s">
        <v>629</v>
      </c>
      <c r="AF7" s="366"/>
      <c r="AG7" s="366"/>
      <c r="AH7" s="366"/>
      <c r="AI7" s="366"/>
      <c r="AJ7" s="366"/>
      <c r="AK7" s="366"/>
      <c r="AL7" s="366"/>
      <c r="AM7" s="366"/>
      <c r="AN7" s="366"/>
      <c r="AO7" s="366"/>
      <c r="AP7" s="366"/>
      <c r="AQ7" s="366"/>
      <c r="AR7" s="366"/>
      <c r="AS7" s="366"/>
      <c r="AT7" s="366"/>
      <c r="AU7" s="366"/>
      <c r="AV7" s="366"/>
      <c r="AW7" s="366"/>
      <c r="AX7" s="367"/>
    </row>
    <row r="8" spans="1:50" ht="24.75" customHeight="1" x14ac:dyDescent="0.15">
      <c r="A8" s="806" t="s">
        <v>208</v>
      </c>
      <c r="B8" s="807"/>
      <c r="C8" s="807"/>
      <c r="D8" s="807"/>
      <c r="E8" s="807"/>
      <c r="F8" s="808"/>
      <c r="G8" s="203" t="str">
        <f>入力規則等!A27</f>
        <v>男女共同参画</v>
      </c>
      <c r="H8" s="204"/>
      <c r="I8" s="204"/>
      <c r="J8" s="204"/>
      <c r="K8" s="204"/>
      <c r="L8" s="204"/>
      <c r="M8" s="204"/>
      <c r="N8" s="204"/>
      <c r="O8" s="204"/>
      <c r="P8" s="204"/>
      <c r="Q8" s="204"/>
      <c r="R8" s="204"/>
      <c r="S8" s="204"/>
      <c r="T8" s="204"/>
      <c r="U8" s="204"/>
      <c r="V8" s="204"/>
      <c r="W8" s="204"/>
      <c r="X8" s="205"/>
      <c r="Y8" s="551" t="s">
        <v>209</v>
      </c>
      <c r="Z8" s="552"/>
      <c r="AA8" s="552"/>
      <c r="AB8" s="552"/>
      <c r="AC8" s="552"/>
      <c r="AD8" s="553"/>
      <c r="AE8" s="722" t="str">
        <f>入力規則等!K13</f>
        <v>社会保障、その他の事項経費</v>
      </c>
      <c r="AF8" s="204"/>
      <c r="AG8" s="204"/>
      <c r="AH8" s="204"/>
      <c r="AI8" s="204"/>
      <c r="AJ8" s="204"/>
      <c r="AK8" s="204"/>
      <c r="AL8" s="204"/>
      <c r="AM8" s="204"/>
      <c r="AN8" s="204"/>
      <c r="AO8" s="204"/>
      <c r="AP8" s="204"/>
      <c r="AQ8" s="204"/>
      <c r="AR8" s="204"/>
      <c r="AS8" s="204"/>
      <c r="AT8" s="204"/>
      <c r="AU8" s="204"/>
      <c r="AV8" s="204"/>
      <c r="AW8" s="204"/>
      <c r="AX8" s="723"/>
    </row>
    <row r="9" spans="1:50" ht="136.5" customHeight="1" x14ac:dyDescent="0.15">
      <c r="A9" s="108" t="s">
        <v>23</v>
      </c>
      <c r="B9" s="109"/>
      <c r="C9" s="109"/>
      <c r="D9" s="109"/>
      <c r="E9" s="109"/>
      <c r="F9" s="109"/>
      <c r="G9" s="554" t="s">
        <v>630</v>
      </c>
      <c r="H9" s="555"/>
      <c r="I9" s="555"/>
      <c r="J9" s="555"/>
      <c r="K9" s="555"/>
      <c r="L9" s="555"/>
      <c r="M9" s="555"/>
      <c r="N9" s="555"/>
      <c r="O9" s="555"/>
      <c r="P9" s="555"/>
      <c r="Q9" s="555"/>
      <c r="R9" s="555"/>
      <c r="S9" s="555"/>
      <c r="T9" s="555"/>
      <c r="U9" s="555"/>
      <c r="V9" s="555"/>
      <c r="W9" s="555"/>
      <c r="X9" s="555"/>
      <c r="Y9" s="555"/>
      <c r="Z9" s="555"/>
      <c r="AA9" s="555"/>
      <c r="AB9" s="555"/>
      <c r="AC9" s="555"/>
      <c r="AD9" s="555"/>
      <c r="AE9" s="555"/>
      <c r="AF9" s="555"/>
      <c r="AG9" s="555"/>
      <c r="AH9" s="555"/>
      <c r="AI9" s="555"/>
      <c r="AJ9" s="555"/>
      <c r="AK9" s="555"/>
      <c r="AL9" s="555"/>
      <c r="AM9" s="555"/>
      <c r="AN9" s="555"/>
      <c r="AO9" s="555"/>
      <c r="AP9" s="555"/>
      <c r="AQ9" s="555"/>
      <c r="AR9" s="555"/>
      <c r="AS9" s="555"/>
      <c r="AT9" s="555"/>
      <c r="AU9" s="555"/>
      <c r="AV9" s="555"/>
      <c r="AW9" s="555"/>
      <c r="AX9" s="556"/>
    </row>
    <row r="10" spans="1:50" ht="211.5" customHeight="1" x14ac:dyDescent="0.15">
      <c r="A10" s="724" t="s">
        <v>29</v>
      </c>
      <c r="B10" s="725"/>
      <c r="C10" s="725"/>
      <c r="D10" s="725"/>
      <c r="E10" s="725"/>
      <c r="F10" s="725"/>
      <c r="G10" s="657" t="s">
        <v>631</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3"/>
      <c r="H12" s="664"/>
      <c r="I12" s="664"/>
      <c r="J12" s="664"/>
      <c r="K12" s="664"/>
      <c r="L12" s="664"/>
      <c r="M12" s="664"/>
      <c r="N12" s="664"/>
      <c r="O12" s="664"/>
      <c r="P12" s="288" t="s">
        <v>302</v>
      </c>
      <c r="Q12" s="283"/>
      <c r="R12" s="283"/>
      <c r="S12" s="283"/>
      <c r="T12" s="283"/>
      <c r="U12" s="283"/>
      <c r="V12" s="284"/>
      <c r="W12" s="288" t="s">
        <v>324</v>
      </c>
      <c r="X12" s="283"/>
      <c r="Y12" s="283"/>
      <c r="Z12" s="283"/>
      <c r="AA12" s="283"/>
      <c r="AB12" s="283"/>
      <c r="AC12" s="284"/>
      <c r="AD12" s="288" t="s">
        <v>611</v>
      </c>
      <c r="AE12" s="283"/>
      <c r="AF12" s="283"/>
      <c r="AG12" s="283"/>
      <c r="AH12" s="283"/>
      <c r="AI12" s="283"/>
      <c r="AJ12" s="284"/>
      <c r="AK12" s="288" t="s">
        <v>615</v>
      </c>
      <c r="AL12" s="283"/>
      <c r="AM12" s="283"/>
      <c r="AN12" s="283"/>
      <c r="AO12" s="283"/>
      <c r="AP12" s="283"/>
      <c r="AQ12" s="284"/>
      <c r="AR12" s="288" t="s">
        <v>616</v>
      </c>
      <c r="AS12" s="283"/>
      <c r="AT12" s="283"/>
      <c r="AU12" s="283"/>
      <c r="AV12" s="283"/>
      <c r="AW12" s="283"/>
      <c r="AX12" s="726"/>
    </row>
    <row r="13" spans="1:50" ht="21" customHeight="1" x14ac:dyDescent="0.15">
      <c r="A13" s="105"/>
      <c r="B13" s="106"/>
      <c r="C13" s="106"/>
      <c r="D13" s="106"/>
      <c r="E13" s="106"/>
      <c r="F13" s="107"/>
      <c r="G13" s="727" t="s">
        <v>6</v>
      </c>
      <c r="H13" s="728"/>
      <c r="I13" s="620" t="s">
        <v>7</v>
      </c>
      <c r="J13" s="621"/>
      <c r="K13" s="621"/>
      <c r="L13" s="621"/>
      <c r="M13" s="621"/>
      <c r="N13" s="621"/>
      <c r="O13" s="622"/>
      <c r="P13" s="148">
        <v>84</v>
      </c>
      <c r="Q13" s="149"/>
      <c r="R13" s="149"/>
      <c r="S13" s="149"/>
      <c r="T13" s="149"/>
      <c r="U13" s="149"/>
      <c r="V13" s="150"/>
      <c r="W13" s="148">
        <v>88</v>
      </c>
      <c r="X13" s="149"/>
      <c r="Y13" s="149"/>
      <c r="Z13" s="149"/>
      <c r="AA13" s="149"/>
      <c r="AB13" s="149"/>
      <c r="AC13" s="150"/>
      <c r="AD13" s="148">
        <v>88</v>
      </c>
      <c r="AE13" s="149"/>
      <c r="AF13" s="149"/>
      <c r="AG13" s="149"/>
      <c r="AH13" s="149"/>
      <c r="AI13" s="149"/>
      <c r="AJ13" s="150"/>
      <c r="AK13" s="148">
        <v>118</v>
      </c>
      <c r="AL13" s="149"/>
      <c r="AM13" s="149"/>
      <c r="AN13" s="149"/>
      <c r="AO13" s="149"/>
      <c r="AP13" s="149"/>
      <c r="AQ13" s="150"/>
      <c r="AR13" s="145">
        <v>287</v>
      </c>
      <c r="AS13" s="146"/>
      <c r="AT13" s="146"/>
      <c r="AU13" s="146"/>
      <c r="AV13" s="146"/>
      <c r="AW13" s="146"/>
      <c r="AX13" s="377"/>
    </row>
    <row r="14" spans="1:50" ht="21" customHeight="1" x14ac:dyDescent="0.15">
      <c r="A14" s="105"/>
      <c r="B14" s="106"/>
      <c r="C14" s="106"/>
      <c r="D14" s="106"/>
      <c r="E14" s="106"/>
      <c r="F14" s="107"/>
      <c r="G14" s="729"/>
      <c r="H14" s="730"/>
      <c r="I14" s="557" t="s">
        <v>8</v>
      </c>
      <c r="J14" s="611"/>
      <c r="K14" s="611"/>
      <c r="L14" s="611"/>
      <c r="M14" s="611"/>
      <c r="N14" s="611"/>
      <c r="O14" s="612"/>
      <c r="P14" s="148" t="s">
        <v>628</v>
      </c>
      <c r="Q14" s="149"/>
      <c r="R14" s="149"/>
      <c r="S14" s="149"/>
      <c r="T14" s="149"/>
      <c r="U14" s="149"/>
      <c r="V14" s="150"/>
      <c r="W14" s="148" t="s">
        <v>628</v>
      </c>
      <c r="X14" s="149"/>
      <c r="Y14" s="149"/>
      <c r="Z14" s="149"/>
      <c r="AA14" s="149"/>
      <c r="AB14" s="149"/>
      <c r="AC14" s="150"/>
      <c r="AD14" s="148" t="s">
        <v>628</v>
      </c>
      <c r="AE14" s="149"/>
      <c r="AF14" s="149"/>
      <c r="AG14" s="149"/>
      <c r="AH14" s="149"/>
      <c r="AI14" s="149"/>
      <c r="AJ14" s="150"/>
      <c r="AK14" s="148" t="s">
        <v>673</v>
      </c>
      <c r="AL14" s="149"/>
      <c r="AM14" s="149"/>
      <c r="AN14" s="149"/>
      <c r="AO14" s="149"/>
      <c r="AP14" s="149"/>
      <c r="AQ14" s="150"/>
      <c r="AR14" s="647"/>
      <c r="AS14" s="647"/>
      <c r="AT14" s="647"/>
      <c r="AU14" s="647"/>
      <c r="AV14" s="647"/>
      <c r="AW14" s="647"/>
      <c r="AX14" s="648"/>
    </row>
    <row r="15" spans="1:50" ht="21" customHeight="1" x14ac:dyDescent="0.15">
      <c r="A15" s="105"/>
      <c r="B15" s="106"/>
      <c r="C15" s="106"/>
      <c r="D15" s="106"/>
      <c r="E15" s="106"/>
      <c r="F15" s="107"/>
      <c r="G15" s="729"/>
      <c r="H15" s="730"/>
      <c r="I15" s="557" t="s">
        <v>50</v>
      </c>
      <c r="J15" s="558"/>
      <c r="K15" s="558"/>
      <c r="L15" s="558"/>
      <c r="M15" s="558"/>
      <c r="N15" s="558"/>
      <c r="O15" s="559"/>
      <c r="P15" s="148" t="s">
        <v>628</v>
      </c>
      <c r="Q15" s="149"/>
      <c r="R15" s="149"/>
      <c r="S15" s="149"/>
      <c r="T15" s="149"/>
      <c r="U15" s="149"/>
      <c r="V15" s="150"/>
      <c r="W15" s="148" t="s">
        <v>628</v>
      </c>
      <c r="X15" s="149"/>
      <c r="Y15" s="149"/>
      <c r="Z15" s="149"/>
      <c r="AA15" s="149"/>
      <c r="AB15" s="149"/>
      <c r="AC15" s="150"/>
      <c r="AD15" s="148" t="s">
        <v>628</v>
      </c>
      <c r="AE15" s="149"/>
      <c r="AF15" s="149"/>
      <c r="AG15" s="149"/>
      <c r="AH15" s="149"/>
      <c r="AI15" s="149"/>
      <c r="AJ15" s="150"/>
      <c r="AK15" s="148" t="s">
        <v>673</v>
      </c>
      <c r="AL15" s="149"/>
      <c r="AM15" s="149"/>
      <c r="AN15" s="149"/>
      <c r="AO15" s="149"/>
      <c r="AP15" s="149"/>
      <c r="AQ15" s="150"/>
      <c r="AR15" s="148" t="s">
        <v>744</v>
      </c>
      <c r="AS15" s="149"/>
      <c r="AT15" s="149"/>
      <c r="AU15" s="149"/>
      <c r="AV15" s="149"/>
      <c r="AW15" s="149"/>
      <c r="AX15" s="610"/>
    </row>
    <row r="16" spans="1:50" ht="21" customHeight="1" x14ac:dyDescent="0.15">
      <c r="A16" s="105"/>
      <c r="B16" s="106"/>
      <c r="C16" s="106"/>
      <c r="D16" s="106"/>
      <c r="E16" s="106"/>
      <c r="F16" s="107"/>
      <c r="G16" s="729"/>
      <c r="H16" s="730"/>
      <c r="I16" s="557" t="s">
        <v>51</v>
      </c>
      <c r="J16" s="558"/>
      <c r="K16" s="558"/>
      <c r="L16" s="558"/>
      <c r="M16" s="558"/>
      <c r="N16" s="558"/>
      <c r="O16" s="559"/>
      <c r="P16" s="148" t="s">
        <v>628</v>
      </c>
      <c r="Q16" s="149"/>
      <c r="R16" s="149"/>
      <c r="S16" s="149"/>
      <c r="T16" s="149"/>
      <c r="U16" s="149"/>
      <c r="V16" s="150"/>
      <c r="W16" s="148" t="s">
        <v>628</v>
      </c>
      <c r="X16" s="149"/>
      <c r="Y16" s="149"/>
      <c r="Z16" s="149"/>
      <c r="AA16" s="149"/>
      <c r="AB16" s="149"/>
      <c r="AC16" s="150"/>
      <c r="AD16" s="148" t="s">
        <v>628</v>
      </c>
      <c r="AE16" s="149"/>
      <c r="AF16" s="149"/>
      <c r="AG16" s="149"/>
      <c r="AH16" s="149"/>
      <c r="AI16" s="149"/>
      <c r="AJ16" s="150"/>
      <c r="AK16" s="148" t="s">
        <v>673</v>
      </c>
      <c r="AL16" s="149"/>
      <c r="AM16" s="149"/>
      <c r="AN16" s="149"/>
      <c r="AO16" s="149"/>
      <c r="AP16" s="149"/>
      <c r="AQ16" s="150"/>
      <c r="AR16" s="660"/>
      <c r="AS16" s="661"/>
      <c r="AT16" s="661"/>
      <c r="AU16" s="661"/>
      <c r="AV16" s="661"/>
      <c r="AW16" s="661"/>
      <c r="AX16" s="662"/>
    </row>
    <row r="17" spans="1:50" ht="24.75" customHeight="1" x14ac:dyDescent="0.15">
      <c r="A17" s="105"/>
      <c r="B17" s="106"/>
      <c r="C17" s="106"/>
      <c r="D17" s="106"/>
      <c r="E17" s="106"/>
      <c r="F17" s="107"/>
      <c r="G17" s="729"/>
      <c r="H17" s="730"/>
      <c r="I17" s="557" t="s">
        <v>49</v>
      </c>
      <c r="J17" s="611"/>
      <c r="K17" s="611"/>
      <c r="L17" s="611"/>
      <c r="M17" s="611"/>
      <c r="N17" s="611"/>
      <c r="O17" s="612"/>
      <c r="P17" s="148" t="s">
        <v>628</v>
      </c>
      <c r="Q17" s="149"/>
      <c r="R17" s="149"/>
      <c r="S17" s="149"/>
      <c r="T17" s="149"/>
      <c r="U17" s="149"/>
      <c r="V17" s="150"/>
      <c r="W17" s="148" t="s">
        <v>628</v>
      </c>
      <c r="X17" s="149"/>
      <c r="Y17" s="149"/>
      <c r="Z17" s="149"/>
      <c r="AA17" s="149"/>
      <c r="AB17" s="149"/>
      <c r="AC17" s="150"/>
      <c r="AD17" s="148" t="s">
        <v>628</v>
      </c>
      <c r="AE17" s="149"/>
      <c r="AF17" s="149"/>
      <c r="AG17" s="149"/>
      <c r="AH17" s="149"/>
      <c r="AI17" s="149"/>
      <c r="AJ17" s="150"/>
      <c r="AK17" s="148" t="s">
        <v>673</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1"/>
      <c r="H18" s="732"/>
      <c r="I18" s="719" t="s">
        <v>20</v>
      </c>
      <c r="J18" s="720"/>
      <c r="K18" s="720"/>
      <c r="L18" s="720"/>
      <c r="M18" s="720"/>
      <c r="N18" s="720"/>
      <c r="O18" s="721"/>
      <c r="P18" s="154">
        <f>SUM(P13:V17)</f>
        <v>84</v>
      </c>
      <c r="Q18" s="155"/>
      <c r="R18" s="155"/>
      <c r="S18" s="155"/>
      <c r="T18" s="155"/>
      <c r="U18" s="155"/>
      <c r="V18" s="156"/>
      <c r="W18" s="154">
        <f>SUM(W13:AC17)</f>
        <v>88</v>
      </c>
      <c r="X18" s="155"/>
      <c r="Y18" s="155"/>
      <c r="Z18" s="155"/>
      <c r="AA18" s="155"/>
      <c r="AB18" s="155"/>
      <c r="AC18" s="156"/>
      <c r="AD18" s="154">
        <f>SUM(AD13:AJ17)</f>
        <v>88</v>
      </c>
      <c r="AE18" s="155"/>
      <c r="AF18" s="155"/>
      <c r="AG18" s="155"/>
      <c r="AH18" s="155"/>
      <c r="AI18" s="155"/>
      <c r="AJ18" s="156"/>
      <c r="AK18" s="154">
        <f>SUM(AK13:AQ17)</f>
        <v>118</v>
      </c>
      <c r="AL18" s="155"/>
      <c r="AM18" s="155"/>
      <c r="AN18" s="155"/>
      <c r="AO18" s="155"/>
      <c r="AP18" s="155"/>
      <c r="AQ18" s="156"/>
      <c r="AR18" s="154">
        <f>SUM(AR13:AX17)</f>
        <v>287</v>
      </c>
      <c r="AS18" s="155"/>
      <c r="AT18" s="155"/>
      <c r="AU18" s="155"/>
      <c r="AV18" s="155"/>
      <c r="AW18" s="155"/>
      <c r="AX18" s="519"/>
    </row>
    <row r="19" spans="1:50" ht="24.75" customHeight="1" x14ac:dyDescent="0.15">
      <c r="A19" s="105"/>
      <c r="B19" s="106"/>
      <c r="C19" s="106"/>
      <c r="D19" s="106"/>
      <c r="E19" s="106"/>
      <c r="F19" s="107"/>
      <c r="G19" s="517" t="s">
        <v>9</v>
      </c>
      <c r="H19" s="518"/>
      <c r="I19" s="518"/>
      <c r="J19" s="518"/>
      <c r="K19" s="518"/>
      <c r="L19" s="518"/>
      <c r="M19" s="518"/>
      <c r="N19" s="518"/>
      <c r="O19" s="518"/>
      <c r="P19" s="148">
        <v>82</v>
      </c>
      <c r="Q19" s="149"/>
      <c r="R19" s="149"/>
      <c r="S19" s="149"/>
      <c r="T19" s="149"/>
      <c r="U19" s="149"/>
      <c r="V19" s="150"/>
      <c r="W19" s="148">
        <v>84</v>
      </c>
      <c r="X19" s="149"/>
      <c r="Y19" s="149"/>
      <c r="Z19" s="149"/>
      <c r="AA19" s="149"/>
      <c r="AB19" s="149"/>
      <c r="AC19" s="150"/>
      <c r="AD19" s="148">
        <v>81</v>
      </c>
      <c r="AE19" s="149"/>
      <c r="AF19" s="149"/>
      <c r="AG19" s="149"/>
      <c r="AH19" s="149"/>
      <c r="AI19" s="149"/>
      <c r="AJ19" s="150"/>
      <c r="AK19" s="468"/>
      <c r="AL19" s="468"/>
      <c r="AM19" s="468"/>
      <c r="AN19" s="468"/>
      <c r="AO19" s="468"/>
      <c r="AP19" s="468"/>
      <c r="AQ19" s="468"/>
      <c r="AR19" s="468"/>
      <c r="AS19" s="468"/>
      <c r="AT19" s="468"/>
      <c r="AU19" s="468"/>
      <c r="AV19" s="468"/>
      <c r="AW19" s="468"/>
      <c r="AX19" s="520"/>
    </row>
    <row r="20" spans="1:50" ht="24.75" customHeight="1" x14ac:dyDescent="0.15">
      <c r="A20" s="105"/>
      <c r="B20" s="106"/>
      <c r="C20" s="106"/>
      <c r="D20" s="106"/>
      <c r="E20" s="106"/>
      <c r="F20" s="107"/>
      <c r="G20" s="517" t="s">
        <v>10</v>
      </c>
      <c r="H20" s="518"/>
      <c r="I20" s="518"/>
      <c r="J20" s="518"/>
      <c r="K20" s="518"/>
      <c r="L20" s="518"/>
      <c r="M20" s="518"/>
      <c r="N20" s="518"/>
      <c r="O20" s="518"/>
      <c r="P20" s="521">
        <f>IF(P18=0, "-", SUM(P19)/P18)</f>
        <v>0.97619047619047616</v>
      </c>
      <c r="Q20" s="521"/>
      <c r="R20" s="521"/>
      <c r="S20" s="521"/>
      <c r="T20" s="521"/>
      <c r="U20" s="521"/>
      <c r="V20" s="521"/>
      <c r="W20" s="521">
        <f t="shared" ref="W20" si="0">IF(W18=0, "-", SUM(W19)/W18)</f>
        <v>0.95454545454545459</v>
      </c>
      <c r="X20" s="521"/>
      <c r="Y20" s="521"/>
      <c r="Z20" s="521"/>
      <c r="AA20" s="521"/>
      <c r="AB20" s="521"/>
      <c r="AC20" s="521"/>
      <c r="AD20" s="521">
        <f t="shared" ref="AD20" si="1">IF(AD18=0, "-", SUM(AD19)/AD18)</f>
        <v>0.92045454545454541</v>
      </c>
      <c r="AE20" s="521"/>
      <c r="AF20" s="521"/>
      <c r="AG20" s="521"/>
      <c r="AH20" s="521"/>
      <c r="AI20" s="521"/>
      <c r="AJ20" s="521"/>
      <c r="AK20" s="468"/>
      <c r="AL20" s="468"/>
      <c r="AM20" s="468"/>
      <c r="AN20" s="468"/>
      <c r="AO20" s="468"/>
      <c r="AP20" s="468"/>
      <c r="AQ20" s="469"/>
      <c r="AR20" s="469"/>
      <c r="AS20" s="469"/>
      <c r="AT20" s="469"/>
      <c r="AU20" s="468"/>
      <c r="AV20" s="468"/>
      <c r="AW20" s="468"/>
      <c r="AX20" s="520"/>
    </row>
    <row r="21" spans="1:50" ht="25.5" customHeight="1" x14ac:dyDescent="0.15">
      <c r="A21" s="108"/>
      <c r="B21" s="109"/>
      <c r="C21" s="109"/>
      <c r="D21" s="109"/>
      <c r="E21" s="109"/>
      <c r="F21" s="110"/>
      <c r="G21" s="904" t="s">
        <v>271</v>
      </c>
      <c r="H21" s="905"/>
      <c r="I21" s="905"/>
      <c r="J21" s="905"/>
      <c r="K21" s="905"/>
      <c r="L21" s="905"/>
      <c r="M21" s="905"/>
      <c r="N21" s="905"/>
      <c r="O21" s="905"/>
      <c r="P21" s="521">
        <f>IF(P19=0, "-", SUM(P19)/SUM(P13,P14))</f>
        <v>0.97619047619047616</v>
      </c>
      <c r="Q21" s="521"/>
      <c r="R21" s="521"/>
      <c r="S21" s="521"/>
      <c r="T21" s="521"/>
      <c r="U21" s="521"/>
      <c r="V21" s="521"/>
      <c r="W21" s="521">
        <f t="shared" ref="W21" si="2">IF(W19=0, "-", SUM(W19)/SUM(W13,W14))</f>
        <v>0.95454545454545459</v>
      </c>
      <c r="X21" s="521"/>
      <c r="Y21" s="521"/>
      <c r="Z21" s="521"/>
      <c r="AA21" s="521"/>
      <c r="AB21" s="521"/>
      <c r="AC21" s="521"/>
      <c r="AD21" s="521">
        <f t="shared" ref="AD21" si="3">IF(AD19=0, "-", SUM(AD19)/SUM(AD13,AD14))</f>
        <v>0.92045454545454541</v>
      </c>
      <c r="AE21" s="521"/>
      <c r="AF21" s="521"/>
      <c r="AG21" s="521"/>
      <c r="AH21" s="521"/>
      <c r="AI21" s="521"/>
      <c r="AJ21" s="521"/>
      <c r="AK21" s="468"/>
      <c r="AL21" s="468"/>
      <c r="AM21" s="468"/>
      <c r="AN21" s="468"/>
      <c r="AO21" s="468"/>
      <c r="AP21" s="468"/>
      <c r="AQ21" s="469"/>
      <c r="AR21" s="469"/>
      <c r="AS21" s="469"/>
      <c r="AT21" s="469"/>
      <c r="AU21" s="468"/>
      <c r="AV21" s="468"/>
      <c r="AW21" s="468"/>
      <c r="AX21" s="520"/>
    </row>
    <row r="22" spans="1:50" ht="18.75" customHeight="1" x14ac:dyDescent="0.15">
      <c r="A22" s="123" t="s">
        <v>619</v>
      </c>
      <c r="B22" s="124"/>
      <c r="C22" s="124"/>
      <c r="D22" s="124"/>
      <c r="E22" s="124"/>
      <c r="F22" s="125"/>
      <c r="G22" s="114" t="s">
        <v>251</v>
      </c>
      <c r="H22" s="115"/>
      <c r="I22" s="115"/>
      <c r="J22" s="115"/>
      <c r="K22" s="115"/>
      <c r="L22" s="115"/>
      <c r="M22" s="115"/>
      <c r="N22" s="115"/>
      <c r="O22" s="116"/>
      <c r="P22" s="132" t="s">
        <v>617</v>
      </c>
      <c r="Q22" s="115"/>
      <c r="R22" s="115"/>
      <c r="S22" s="115"/>
      <c r="T22" s="115"/>
      <c r="U22" s="115"/>
      <c r="V22" s="116"/>
      <c r="W22" s="132" t="s">
        <v>618</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632</v>
      </c>
      <c r="H23" s="118"/>
      <c r="I23" s="118"/>
      <c r="J23" s="118"/>
      <c r="K23" s="118"/>
      <c r="L23" s="118"/>
      <c r="M23" s="118"/>
      <c r="N23" s="118"/>
      <c r="O23" s="119"/>
      <c r="P23" s="145">
        <v>56</v>
      </c>
      <c r="Q23" s="146"/>
      <c r="R23" s="146"/>
      <c r="S23" s="146"/>
      <c r="T23" s="146"/>
      <c r="U23" s="146"/>
      <c r="V23" s="147"/>
      <c r="W23" s="145">
        <v>56</v>
      </c>
      <c r="X23" s="146"/>
      <c r="Y23" s="146"/>
      <c r="Z23" s="146"/>
      <c r="AA23" s="146"/>
      <c r="AB23" s="146"/>
      <c r="AC23" s="147"/>
      <c r="AD23" s="134" t="s">
        <v>746</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745</v>
      </c>
      <c r="H24" s="121"/>
      <c r="I24" s="121"/>
      <c r="J24" s="121"/>
      <c r="K24" s="121"/>
      <c r="L24" s="121"/>
      <c r="M24" s="121"/>
      <c r="N24" s="121"/>
      <c r="O24" s="122"/>
      <c r="P24" s="148">
        <v>62</v>
      </c>
      <c r="Q24" s="149"/>
      <c r="R24" s="149"/>
      <c r="S24" s="149"/>
      <c r="T24" s="149"/>
      <c r="U24" s="149"/>
      <c r="V24" s="150"/>
      <c r="W24" s="148">
        <v>231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118</v>
      </c>
      <c r="Q29" s="149"/>
      <c r="R29" s="149"/>
      <c r="S29" s="149"/>
      <c r="T29" s="149"/>
      <c r="U29" s="149"/>
      <c r="V29" s="150"/>
      <c r="W29" s="196">
        <f>AR13</f>
        <v>287</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1" t="s">
        <v>267</v>
      </c>
      <c r="B30" s="492"/>
      <c r="C30" s="492"/>
      <c r="D30" s="492"/>
      <c r="E30" s="492"/>
      <c r="F30" s="493"/>
      <c r="G30" s="632" t="s">
        <v>145</v>
      </c>
      <c r="H30" s="373"/>
      <c r="I30" s="373"/>
      <c r="J30" s="373"/>
      <c r="K30" s="373"/>
      <c r="L30" s="373"/>
      <c r="M30" s="373"/>
      <c r="N30" s="373"/>
      <c r="O30" s="561"/>
      <c r="P30" s="560" t="s">
        <v>58</v>
      </c>
      <c r="Q30" s="373"/>
      <c r="R30" s="373"/>
      <c r="S30" s="373"/>
      <c r="T30" s="373"/>
      <c r="U30" s="373"/>
      <c r="V30" s="373"/>
      <c r="W30" s="373"/>
      <c r="X30" s="561"/>
      <c r="Y30" s="447"/>
      <c r="Z30" s="448"/>
      <c r="AA30" s="449"/>
      <c r="AB30" s="368" t="s">
        <v>11</v>
      </c>
      <c r="AC30" s="369"/>
      <c r="AD30" s="370"/>
      <c r="AE30" s="368" t="s">
        <v>302</v>
      </c>
      <c r="AF30" s="369"/>
      <c r="AG30" s="369"/>
      <c r="AH30" s="370"/>
      <c r="AI30" s="371" t="s">
        <v>324</v>
      </c>
      <c r="AJ30" s="371"/>
      <c r="AK30" s="371"/>
      <c r="AL30" s="368"/>
      <c r="AM30" s="371" t="s">
        <v>421</v>
      </c>
      <c r="AN30" s="371"/>
      <c r="AO30" s="371"/>
      <c r="AP30" s="368"/>
      <c r="AQ30" s="623" t="s">
        <v>184</v>
      </c>
      <c r="AR30" s="624"/>
      <c r="AS30" s="624"/>
      <c r="AT30" s="625"/>
      <c r="AU30" s="373" t="s">
        <v>133</v>
      </c>
      <c r="AV30" s="373"/>
      <c r="AW30" s="373"/>
      <c r="AX30" s="374"/>
    </row>
    <row r="31" spans="1:50" ht="18.75" customHeight="1" x14ac:dyDescent="0.15">
      <c r="A31" s="494"/>
      <c r="B31" s="495"/>
      <c r="C31" s="495"/>
      <c r="D31" s="495"/>
      <c r="E31" s="495"/>
      <c r="F31" s="496"/>
      <c r="G31" s="549"/>
      <c r="H31" s="361"/>
      <c r="I31" s="361"/>
      <c r="J31" s="361"/>
      <c r="K31" s="361"/>
      <c r="L31" s="361"/>
      <c r="M31" s="361"/>
      <c r="N31" s="361"/>
      <c r="O31" s="550"/>
      <c r="P31" s="562"/>
      <c r="Q31" s="361"/>
      <c r="R31" s="361"/>
      <c r="S31" s="361"/>
      <c r="T31" s="361"/>
      <c r="U31" s="361"/>
      <c r="V31" s="361"/>
      <c r="W31" s="361"/>
      <c r="X31" s="550"/>
      <c r="Y31" s="450"/>
      <c r="Z31" s="451"/>
      <c r="AA31" s="452"/>
      <c r="AB31" s="317"/>
      <c r="AC31" s="318"/>
      <c r="AD31" s="319"/>
      <c r="AE31" s="317"/>
      <c r="AF31" s="318"/>
      <c r="AG31" s="318"/>
      <c r="AH31" s="319"/>
      <c r="AI31" s="372"/>
      <c r="AJ31" s="372"/>
      <c r="AK31" s="372"/>
      <c r="AL31" s="317"/>
      <c r="AM31" s="372"/>
      <c r="AN31" s="372"/>
      <c r="AO31" s="372"/>
      <c r="AP31" s="317"/>
      <c r="AQ31" s="216" t="s">
        <v>628</v>
      </c>
      <c r="AR31" s="163"/>
      <c r="AS31" s="164" t="s">
        <v>185</v>
      </c>
      <c r="AT31" s="187"/>
      <c r="AU31" s="256" t="s">
        <v>628</v>
      </c>
      <c r="AV31" s="256"/>
      <c r="AW31" s="361" t="s">
        <v>175</v>
      </c>
      <c r="AX31" s="362"/>
    </row>
    <row r="32" spans="1:50" ht="23.25" customHeight="1" x14ac:dyDescent="0.15">
      <c r="A32" s="497"/>
      <c r="B32" s="495"/>
      <c r="C32" s="495"/>
      <c r="D32" s="495"/>
      <c r="E32" s="495"/>
      <c r="F32" s="496"/>
      <c r="G32" s="522" t="s">
        <v>628</v>
      </c>
      <c r="H32" s="523"/>
      <c r="I32" s="523"/>
      <c r="J32" s="523"/>
      <c r="K32" s="523"/>
      <c r="L32" s="523"/>
      <c r="M32" s="523"/>
      <c r="N32" s="523"/>
      <c r="O32" s="524"/>
      <c r="P32" s="176" t="s">
        <v>628</v>
      </c>
      <c r="Q32" s="176"/>
      <c r="R32" s="176"/>
      <c r="S32" s="176"/>
      <c r="T32" s="176"/>
      <c r="U32" s="176"/>
      <c r="V32" s="176"/>
      <c r="W32" s="176"/>
      <c r="X32" s="218"/>
      <c r="Y32" s="324" t="s">
        <v>12</v>
      </c>
      <c r="Z32" s="531"/>
      <c r="AA32" s="532"/>
      <c r="AB32" s="533" t="s">
        <v>628</v>
      </c>
      <c r="AC32" s="533"/>
      <c r="AD32" s="533"/>
      <c r="AE32" s="349" t="s">
        <v>628</v>
      </c>
      <c r="AF32" s="350"/>
      <c r="AG32" s="350"/>
      <c r="AH32" s="350"/>
      <c r="AI32" s="349" t="s">
        <v>628</v>
      </c>
      <c r="AJ32" s="350"/>
      <c r="AK32" s="350"/>
      <c r="AL32" s="350"/>
      <c r="AM32" s="349" t="s">
        <v>673</v>
      </c>
      <c r="AN32" s="350"/>
      <c r="AO32" s="350"/>
      <c r="AP32" s="350"/>
      <c r="AQ32" s="151" t="s">
        <v>628</v>
      </c>
      <c r="AR32" s="152"/>
      <c r="AS32" s="152"/>
      <c r="AT32" s="153"/>
      <c r="AU32" s="350" t="s">
        <v>628</v>
      </c>
      <c r="AV32" s="350"/>
      <c r="AW32" s="350"/>
      <c r="AX32" s="351"/>
    </row>
    <row r="33" spans="1:51" ht="23.25" customHeight="1" x14ac:dyDescent="0.15">
      <c r="A33" s="498"/>
      <c r="B33" s="499"/>
      <c r="C33" s="499"/>
      <c r="D33" s="499"/>
      <c r="E33" s="499"/>
      <c r="F33" s="500"/>
      <c r="G33" s="525"/>
      <c r="H33" s="526"/>
      <c r="I33" s="526"/>
      <c r="J33" s="526"/>
      <c r="K33" s="526"/>
      <c r="L33" s="526"/>
      <c r="M33" s="526"/>
      <c r="N33" s="526"/>
      <c r="O33" s="527"/>
      <c r="P33" s="220"/>
      <c r="Q33" s="220"/>
      <c r="R33" s="220"/>
      <c r="S33" s="220"/>
      <c r="T33" s="220"/>
      <c r="U33" s="220"/>
      <c r="V33" s="220"/>
      <c r="W33" s="220"/>
      <c r="X33" s="221"/>
      <c r="Y33" s="288" t="s">
        <v>53</v>
      </c>
      <c r="Z33" s="283"/>
      <c r="AA33" s="284"/>
      <c r="AB33" s="504" t="s">
        <v>628</v>
      </c>
      <c r="AC33" s="504"/>
      <c r="AD33" s="504"/>
      <c r="AE33" s="349" t="s">
        <v>628</v>
      </c>
      <c r="AF33" s="350"/>
      <c r="AG33" s="350"/>
      <c r="AH33" s="350"/>
      <c r="AI33" s="349" t="s">
        <v>628</v>
      </c>
      <c r="AJ33" s="350"/>
      <c r="AK33" s="350"/>
      <c r="AL33" s="350"/>
      <c r="AM33" s="349" t="s">
        <v>673</v>
      </c>
      <c r="AN33" s="350"/>
      <c r="AO33" s="350"/>
      <c r="AP33" s="350"/>
      <c r="AQ33" s="151" t="s">
        <v>628</v>
      </c>
      <c r="AR33" s="152"/>
      <c r="AS33" s="152"/>
      <c r="AT33" s="153"/>
      <c r="AU33" s="350" t="s">
        <v>628</v>
      </c>
      <c r="AV33" s="350"/>
      <c r="AW33" s="350"/>
      <c r="AX33" s="351"/>
    </row>
    <row r="34" spans="1:51" ht="23.25" customHeight="1" x14ac:dyDescent="0.15">
      <c r="A34" s="497"/>
      <c r="B34" s="495"/>
      <c r="C34" s="495"/>
      <c r="D34" s="495"/>
      <c r="E34" s="495"/>
      <c r="F34" s="496"/>
      <c r="G34" s="528"/>
      <c r="H34" s="529"/>
      <c r="I34" s="529"/>
      <c r="J34" s="529"/>
      <c r="K34" s="529"/>
      <c r="L34" s="529"/>
      <c r="M34" s="529"/>
      <c r="N34" s="529"/>
      <c r="O34" s="530"/>
      <c r="P34" s="179"/>
      <c r="Q34" s="179"/>
      <c r="R34" s="179"/>
      <c r="S34" s="179"/>
      <c r="T34" s="179"/>
      <c r="U34" s="179"/>
      <c r="V34" s="179"/>
      <c r="W34" s="179"/>
      <c r="X34" s="223"/>
      <c r="Y34" s="288" t="s">
        <v>13</v>
      </c>
      <c r="Z34" s="283"/>
      <c r="AA34" s="284"/>
      <c r="AB34" s="479" t="s">
        <v>176</v>
      </c>
      <c r="AC34" s="479"/>
      <c r="AD34" s="479"/>
      <c r="AE34" s="349" t="s">
        <v>628</v>
      </c>
      <c r="AF34" s="350"/>
      <c r="AG34" s="350"/>
      <c r="AH34" s="350"/>
      <c r="AI34" s="349" t="s">
        <v>628</v>
      </c>
      <c r="AJ34" s="350"/>
      <c r="AK34" s="350"/>
      <c r="AL34" s="350"/>
      <c r="AM34" s="349" t="s">
        <v>673</v>
      </c>
      <c r="AN34" s="350"/>
      <c r="AO34" s="350"/>
      <c r="AP34" s="350"/>
      <c r="AQ34" s="151" t="s">
        <v>628</v>
      </c>
      <c r="AR34" s="152"/>
      <c r="AS34" s="152"/>
      <c r="AT34" s="153"/>
      <c r="AU34" s="350" t="s">
        <v>628</v>
      </c>
      <c r="AV34" s="350"/>
      <c r="AW34" s="350"/>
      <c r="AX34" s="351"/>
    </row>
    <row r="35" spans="1:51" ht="23.25" customHeight="1" x14ac:dyDescent="0.15">
      <c r="A35" s="877" t="s">
        <v>292</v>
      </c>
      <c r="B35" s="878"/>
      <c r="C35" s="878"/>
      <c r="D35" s="878"/>
      <c r="E35" s="878"/>
      <c r="F35" s="879"/>
      <c r="G35" s="883" t="s">
        <v>628</v>
      </c>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884"/>
      <c r="AM35" s="884"/>
      <c r="AN35" s="884"/>
      <c r="AO35" s="884"/>
      <c r="AP35" s="884"/>
      <c r="AQ35" s="884"/>
      <c r="AR35" s="884"/>
      <c r="AS35" s="884"/>
      <c r="AT35" s="884"/>
      <c r="AU35" s="884"/>
      <c r="AV35" s="884"/>
      <c r="AW35" s="884"/>
      <c r="AX35" s="885"/>
    </row>
    <row r="36" spans="1:51" ht="23.25" customHeight="1" x14ac:dyDescent="0.15">
      <c r="A36" s="880"/>
      <c r="B36" s="881"/>
      <c r="C36" s="881"/>
      <c r="D36" s="881"/>
      <c r="E36" s="881"/>
      <c r="F36" s="882"/>
      <c r="G36" s="886"/>
      <c r="H36" s="887"/>
      <c r="I36" s="887"/>
      <c r="J36" s="887"/>
      <c r="K36" s="887"/>
      <c r="L36" s="887"/>
      <c r="M36" s="887"/>
      <c r="N36" s="887"/>
      <c r="O36" s="887"/>
      <c r="P36" s="887"/>
      <c r="Q36" s="887"/>
      <c r="R36" s="887"/>
      <c r="S36" s="887"/>
      <c r="T36" s="887"/>
      <c r="U36" s="887"/>
      <c r="V36" s="887"/>
      <c r="W36" s="887"/>
      <c r="X36" s="887"/>
      <c r="Y36" s="887"/>
      <c r="Z36" s="887"/>
      <c r="AA36" s="887"/>
      <c r="AB36" s="887"/>
      <c r="AC36" s="887"/>
      <c r="AD36" s="887"/>
      <c r="AE36" s="888"/>
      <c r="AF36" s="888"/>
      <c r="AG36" s="888"/>
      <c r="AH36" s="888"/>
      <c r="AI36" s="888"/>
      <c r="AJ36" s="888"/>
      <c r="AK36" s="888"/>
      <c r="AL36" s="888"/>
      <c r="AM36" s="888"/>
      <c r="AN36" s="888"/>
      <c r="AO36" s="888"/>
      <c r="AP36" s="888"/>
      <c r="AQ36" s="887"/>
      <c r="AR36" s="887"/>
      <c r="AS36" s="887"/>
      <c r="AT36" s="887"/>
      <c r="AU36" s="887"/>
      <c r="AV36" s="887"/>
      <c r="AW36" s="887"/>
      <c r="AX36" s="889"/>
    </row>
    <row r="37" spans="1:51" ht="18.75" hidden="1" customHeight="1" x14ac:dyDescent="0.15">
      <c r="A37" s="626" t="s">
        <v>267</v>
      </c>
      <c r="B37" s="627"/>
      <c r="C37" s="627"/>
      <c r="D37" s="627"/>
      <c r="E37" s="627"/>
      <c r="F37" s="628"/>
      <c r="G37" s="547" t="s">
        <v>145</v>
      </c>
      <c r="H37" s="363"/>
      <c r="I37" s="363"/>
      <c r="J37" s="363"/>
      <c r="K37" s="363"/>
      <c r="L37" s="363"/>
      <c r="M37" s="363"/>
      <c r="N37" s="363"/>
      <c r="O37" s="548"/>
      <c r="P37" s="613" t="s">
        <v>58</v>
      </c>
      <c r="Q37" s="363"/>
      <c r="R37" s="363"/>
      <c r="S37" s="363"/>
      <c r="T37" s="363"/>
      <c r="U37" s="363"/>
      <c r="V37" s="363"/>
      <c r="W37" s="363"/>
      <c r="X37" s="548"/>
      <c r="Y37" s="614"/>
      <c r="Z37" s="615"/>
      <c r="AA37" s="616"/>
      <c r="AB37" s="617" t="s">
        <v>11</v>
      </c>
      <c r="AC37" s="618"/>
      <c r="AD37" s="619"/>
      <c r="AE37" s="320" t="s">
        <v>302</v>
      </c>
      <c r="AF37" s="320"/>
      <c r="AG37" s="320"/>
      <c r="AH37" s="320"/>
      <c r="AI37" s="320" t="s">
        <v>324</v>
      </c>
      <c r="AJ37" s="320"/>
      <c r="AK37" s="320"/>
      <c r="AL37" s="320"/>
      <c r="AM37" s="320" t="s">
        <v>421</v>
      </c>
      <c r="AN37" s="320"/>
      <c r="AO37" s="320"/>
      <c r="AP37" s="320"/>
      <c r="AQ37" s="252" t="s">
        <v>184</v>
      </c>
      <c r="AR37" s="253"/>
      <c r="AS37" s="253"/>
      <c r="AT37" s="254"/>
      <c r="AU37" s="363" t="s">
        <v>133</v>
      </c>
      <c r="AV37" s="363"/>
      <c r="AW37" s="363"/>
      <c r="AX37" s="364"/>
      <c r="AY37">
        <f>COUNTA($G$39)</f>
        <v>0</v>
      </c>
    </row>
    <row r="38" spans="1:51" ht="18.75" hidden="1" customHeight="1" x14ac:dyDescent="0.15">
      <c r="A38" s="494"/>
      <c r="B38" s="495"/>
      <c r="C38" s="495"/>
      <c r="D38" s="495"/>
      <c r="E38" s="495"/>
      <c r="F38" s="496"/>
      <c r="G38" s="549"/>
      <c r="H38" s="361"/>
      <c r="I38" s="361"/>
      <c r="J38" s="361"/>
      <c r="K38" s="361"/>
      <c r="L38" s="361"/>
      <c r="M38" s="361"/>
      <c r="N38" s="361"/>
      <c r="O38" s="550"/>
      <c r="P38" s="562"/>
      <c r="Q38" s="361"/>
      <c r="R38" s="361"/>
      <c r="S38" s="361"/>
      <c r="T38" s="361"/>
      <c r="U38" s="361"/>
      <c r="V38" s="361"/>
      <c r="W38" s="361"/>
      <c r="X38" s="550"/>
      <c r="Y38" s="450"/>
      <c r="Z38" s="451"/>
      <c r="AA38" s="452"/>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1" t="s">
        <v>175</v>
      </c>
      <c r="AX38" s="362"/>
      <c r="AY38">
        <f>$AY$37</f>
        <v>0</v>
      </c>
    </row>
    <row r="39" spans="1:51" ht="23.25" hidden="1" customHeight="1" x14ac:dyDescent="0.15">
      <c r="A39" s="497"/>
      <c r="B39" s="495"/>
      <c r="C39" s="495"/>
      <c r="D39" s="495"/>
      <c r="E39" s="495"/>
      <c r="F39" s="496"/>
      <c r="G39" s="522"/>
      <c r="H39" s="523"/>
      <c r="I39" s="523"/>
      <c r="J39" s="523"/>
      <c r="K39" s="523"/>
      <c r="L39" s="523"/>
      <c r="M39" s="523"/>
      <c r="N39" s="523"/>
      <c r="O39" s="524"/>
      <c r="P39" s="176"/>
      <c r="Q39" s="176"/>
      <c r="R39" s="176"/>
      <c r="S39" s="176"/>
      <c r="T39" s="176"/>
      <c r="U39" s="176"/>
      <c r="V39" s="176"/>
      <c r="W39" s="176"/>
      <c r="X39" s="218"/>
      <c r="Y39" s="324" t="s">
        <v>12</v>
      </c>
      <c r="Z39" s="531"/>
      <c r="AA39" s="532"/>
      <c r="AB39" s="533"/>
      <c r="AC39" s="533"/>
      <c r="AD39" s="533"/>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8"/>
      <c r="B40" s="499"/>
      <c r="C40" s="499"/>
      <c r="D40" s="499"/>
      <c r="E40" s="499"/>
      <c r="F40" s="500"/>
      <c r="G40" s="525"/>
      <c r="H40" s="526"/>
      <c r="I40" s="526"/>
      <c r="J40" s="526"/>
      <c r="K40" s="526"/>
      <c r="L40" s="526"/>
      <c r="M40" s="526"/>
      <c r="N40" s="526"/>
      <c r="O40" s="527"/>
      <c r="P40" s="220"/>
      <c r="Q40" s="220"/>
      <c r="R40" s="220"/>
      <c r="S40" s="220"/>
      <c r="T40" s="220"/>
      <c r="U40" s="220"/>
      <c r="V40" s="220"/>
      <c r="W40" s="220"/>
      <c r="X40" s="221"/>
      <c r="Y40" s="288" t="s">
        <v>53</v>
      </c>
      <c r="Z40" s="283"/>
      <c r="AA40" s="284"/>
      <c r="AB40" s="504"/>
      <c r="AC40" s="504"/>
      <c r="AD40" s="504"/>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9"/>
      <c r="B41" s="630"/>
      <c r="C41" s="630"/>
      <c r="D41" s="630"/>
      <c r="E41" s="630"/>
      <c r="F41" s="631"/>
      <c r="G41" s="528"/>
      <c r="H41" s="529"/>
      <c r="I41" s="529"/>
      <c r="J41" s="529"/>
      <c r="K41" s="529"/>
      <c r="L41" s="529"/>
      <c r="M41" s="529"/>
      <c r="N41" s="529"/>
      <c r="O41" s="530"/>
      <c r="P41" s="179"/>
      <c r="Q41" s="179"/>
      <c r="R41" s="179"/>
      <c r="S41" s="179"/>
      <c r="T41" s="179"/>
      <c r="U41" s="179"/>
      <c r="V41" s="179"/>
      <c r="W41" s="179"/>
      <c r="X41" s="223"/>
      <c r="Y41" s="288" t="s">
        <v>13</v>
      </c>
      <c r="Z41" s="283"/>
      <c r="AA41" s="284"/>
      <c r="AB41" s="479" t="s">
        <v>176</v>
      </c>
      <c r="AC41" s="479"/>
      <c r="AD41" s="479"/>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77" t="s">
        <v>292</v>
      </c>
      <c r="B42" s="878"/>
      <c r="C42" s="878"/>
      <c r="D42" s="878"/>
      <c r="E42" s="878"/>
      <c r="F42" s="879"/>
      <c r="G42" s="883"/>
      <c r="H42" s="884"/>
      <c r="I42" s="884"/>
      <c r="J42" s="884"/>
      <c r="K42" s="884"/>
      <c r="L42" s="884"/>
      <c r="M42" s="884"/>
      <c r="N42" s="884"/>
      <c r="O42" s="884"/>
      <c r="P42" s="884"/>
      <c r="Q42" s="884"/>
      <c r="R42" s="884"/>
      <c r="S42" s="884"/>
      <c r="T42" s="884"/>
      <c r="U42" s="884"/>
      <c r="V42" s="884"/>
      <c r="W42" s="884"/>
      <c r="X42" s="884"/>
      <c r="Y42" s="884"/>
      <c r="Z42" s="884"/>
      <c r="AA42" s="884"/>
      <c r="AB42" s="884"/>
      <c r="AC42" s="884"/>
      <c r="AD42" s="884"/>
      <c r="AE42" s="884"/>
      <c r="AF42" s="884"/>
      <c r="AG42" s="884"/>
      <c r="AH42" s="884"/>
      <c r="AI42" s="884"/>
      <c r="AJ42" s="884"/>
      <c r="AK42" s="884"/>
      <c r="AL42" s="884"/>
      <c r="AM42" s="884"/>
      <c r="AN42" s="884"/>
      <c r="AO42" s="884"/>
      <c r="AP42" s="884"/>
      <c r="AQ42" s="884"/>
      <c r="AR42" s="884"/>
      <c r="AS42" s="884"/>
      <c r="AT42" s="884"/>
      <c r="AU42" s="884"/>
      <c r="AV42" s="884"/>
      <c r="AW42" s="884"/>
      <c r="AX42" s="885"/>
      <c r="AY42">
        <f t="shared" si="4"/>
        <v>0</v>
      </c>
    </row>
    <row r="43" spans="1:51" ht="23.25" hidden="1" customHeight="1" x14ac:dyDescent="0.15">
      <c r="A43" s="880"/>
      <c r="B43" s="881"/>
      <c r="C43" s="881"/>
      <c r="D43" s="881"/>
      <c r="E43" s="881"/>
      <c r="F43" s="882"/>
      <c r="G43" s="886"/>
      <c r="H43" s="887"/>
      <c r="I43" s="887"/>
      <c r="J43" s="887"/>
      <c r="K43" s="887"/>
      <c r="L43" s="887"/>
      <c r="M43" s="887"/>
      <c r="N43" s="887"/>
      <c r="O43" s="887"/>
      <c r="P43" s="887"/>
      <c r="Q43" s="887"/>
      <c r="R43" s="887"/>
      <c r="S43" s="887"/>
      <c r="T43" s="887"/>
      <c r="U43" s="887"/>
      <c r="V43" s="887"/>
      <c r="W43" s="887"/>
      <c r="X43" s="887"/>
      <c r="Y43" s="887"/>
      <c r="Z43" s="887"/>
      <c r="AA43" s="887"/>
      <c r="AB43" s="887"/>
      <c r="AC43" s="887"/>
      <c r="AD43" s="887"/>
      <c r="AE43" s="888"/>
      <c r="AF43" s="888"/>
      <c r="AG43" s="888"/>
      <c r="AH43" s="888"/>
      <c r="AI43" s="888"/>
      <c r="AJ43" s="888"/>
      <c r="AK43" s="888"/>
      <c r="AL43" s="888"/>
      <c r="AM43" s="888"/>
      <c r="AN43" s="888"/>
      <c r="AO43" s="888"/>
      <c r="AP43" s="888"/>
      <c r="AQ43" s="887"/>
      <c r="AR43" s="887"/>
      <c r="AS43" s="887"/>
      <c r="AT43" s="887"/>
      <c r="AU43" s="887"/>
      <c r="AV43" s="887"/>
      <c r="AW43" s="887"/>
      <c r="AX43" s="889"/>
      <c r="AY43">
        <f t="shared" si="4"/>
        <v>0</v>
      </c>
    </row>
    <row r="44" spans="1:51" ht="18.75" hidden="1" customHeight="1" x14ac:dyDescent="0.15">
      <c r="A44" s="626" t="s">
        <v>267</v>
      </c>
      <c r="B44" s="627"/>
      <c r="C44" s="627"/>
      <c r="D44" s="627"/>
      <c r="E44" s="627"/>
      <c r="F44" s="628"/>
      <c r="G44" s="547" t="s">
        <v>145</v>
      </c>
      <c r="H44" s="363"/>
      <c r="I44" s="363"/>
      <c r="J44" s="363"/>
      <c r="K44" s="363"/>
      <c r="L44" s="363"/>
      <c r="M44" s="363"/>
      <c r="N44" s="363"/>
      <c r="O44" s="548"/>
      <c r="P44" s="613" t="s">
        <v>58</v>
      </c>
      <c r="Q44" s="363"/>
      <c r="R44" s="363"/>
      <c r="S44" s="363"/>
      <c r="T44" s="363"/>
      <c r="U44" s="363"/>
      <c r="V44" s="363"/>
      <c r="W44" s="363"/>
      <c r="X44" s="548"/>
      <c r="Y44" s="614"/>
      <c r="Z44" s="615"/>
      <c r="AA44" s="616"/>
      <c r="AB44" s="617" t="s">
        <v>11</v>
      </c>
      <c r="AC44" s="618"/>
      <c r="AD44" s="619"/>
      <c r="AE44" s="320" t="s">
        <v>302</v>
      </c>
      <c r="AF44" s="320"/>
      <c r="AG44" s="320"/>
      <c r="AH44" s="320"/>
      <c r="AI44" s="320" t="s">
        <v>324</v>
      </c>
      <c r="AJ44" s="320"/>
      <c r="AK44" s="320"/>
      <c r="AL44" s="320"/>
      <c r="AM44" s="320" t="s">
        <v>421</v>
      </c>
      <c r="AN44" s="320"/>
      <c r="AO44" s="320"/>
      <c r="AP44" s="320"/>
      <c r="AQ44" s="252" t="s">
        <v>184</v>
      </c>
      <c r="AR44" s="253"/>
      <c r="AS44" s="253"/>
      <c r="AT44" s="254"/>
      <c r="AU44" s="363" t="s">
        <v>133</v>
      </c>
      <c r="AV44" s="363"/>
      <c r="AW44" s="363"/>
      <c r="AX44" s="364"/>
      <c r="AY44">
        <f>COUNTA($G$46)</f>
        <v>0</v>
      </c>
    </row>
    <row r="45" spans="1:51" ht="18.75" hidden="1" customHeight="1" x14ac:dyDescent="0.15">
      <c r="A45" s="494"/>
      <c r="B45" s="495"/>
      <c r="C45" s="495"/>
      <c r="D45" s="495"/>
      <c r="E45" s="495"/>
      <c r="F45" s="496"/>
      <c r="G45" s="549"/>
      <c r="H45" s="361"/>
      <c r="I45" s="361"/>
      <c r="J45" s="361"/>
      <c r="K45" s="361"/>
      <c r="L45" s="361"/>
      <c r="M45" s="361"/>
      <c r="N45" s="361"/>
      <c r="O45" s="550"/>
      <c r="P45" s="562"/>
      <c r="Q45" s="361"/>
      <c r="R45" s="361"/>
      <c r="S45" s="361"/>
      <c r="T45" s="361"/>
      <c r="U45" s="361"/>
      <c r="V45" s="361"/>
      <c r="W45" s="361"/>
      <c r="X45" s="550"/>
      <c r="Y45" s="450"/>
      <c r="Z45" s="451"/>
      <c r="AA45" s="452"/>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1" t="s">
        <v>175</v>
      </c>
      <c r="AX45" s="362"/>
      <c r="AY45">
        <f>$AY$44</f>
        <v>0</v>
      </c>
    </row>
    <row r="46" spans="1:51" ht="23.25" hidden="1" customHeight="1" x14ac:dyDescent="0.15">
      <c r="A46" s="497"/>
      <c r="B46" s="495"/>
      <c r="C46" s="495"/>
      <c r="D46" s="495"/>
      <c r="E46" s="495"/>
      <c r="F46" s="496"/>
      <c r="G46" s="522"/>
      <c r="H46" s="523"/>
      <c r="I46" s="523"/>
      <c r="J46" s="523"/>
      <c r="K46" s="523"/>
      <c r="L46" s="523"/>
      <c r="M46" s="523"/>
      <c r="N46" s="523"/>
      <c r="O46" s="524"/>
      <c r="P46" s="176"/>
      <c r="Q46" s="176"/>
      <c r="R46" s="176"/>
      <c r="S46" s="176"/>
      <c r="T46" s="176"/>
      <c r="U46" s="176"/>
      <c r="V46" s="176"/>
      <c r="W46" s="176"/>
      <c r="X46" s="218"/>
      <c r="Y46" s="324" t="s">
        <v>12</v>
      </c>
      <c r="Z46" s="531"/>
      <c r="AA46" s="532"/>
      <c r="AB46" s="533"/>
      <c r="AC46" s="533"/>
      <c r="AD46" s="533"/>
      <c r="AE46" s="343"/>
      <c r="AF46" s="343"/>
      <c r="AG46" s="343"/>
      <c r="AH46" s="343"/>
      <c r="AI46" s="343"/>
      <c r="AJ46" s="343"/>
      <c r="AK46" s="343"/>
      <c r="AL46" s="343"/>
      <c r="AM46" s="343"/>
      <c r="AN46" s="343"/>
      <c r="AO46" s="343"/>
      <c r="AP46" s="343"/>
      <c r="AQ46" s="151"/>
      <c r="AR46" s="152"/>
      <c r="AS46" s="152"/>
      <c r="AT46" s="153"/>
      <c r="AU46" s="350"/>
      <c r="AV46" s="350"/>
      <c r="AW46" s="350"/>
      <c r="AX46" s="351"/>
      <c r="AY46">
        <f t="shared" ref="AY46:AY50" si="5">$AY$44</f>
        <v>0</v>
      </c>
    </row>
    <row r="47" spans="1:51" ht="23.25" hidden="1" customHeight="1" x14ac:dyDescent="0.15">
      <c r="A47" s="498"/>
      <c r="B47" s="499"/>
      <c r="C47" s="499"/>
      <c r="D47" s="499"/>
      <c r="E47" s="499"/>
      <c r="F47" s="500"/>
      <c r="G47" s="525"/>
      <c r="H47" s="526"/>
      <c r="I47" s="526"/>
      <c r="J47" s="526"/>
      <c r="K47" s="526"/>
      <c r="L47" s="526"/>
      <c r="M47" s="526"/>
      <c r="N47" s="526"/>
      <c r="O47" s="527"/>
      <c r="P47" s="220"/>
      <c r="Q47" s="220"/>
      <c r="R47" s="220"/>
      <c r="S47" s="220"/>
      <c r="T47" s="220"/>
      <c r="U47" s="220"/>
      <c r="V47" s="220"/>
      <c r="W47" s="220"/>
      <c r="X47" s="221"/>
      <c r="Y47" s="288" t="s">
        <v>53</v>
      </c>
      <c r="Z47" s="283"/>
      <c r="AA47" s="284"/>
      <c r="AB47" s="504"/>
      <c r="AC47" s="504"/>
      <c r="AD47" s="504"/>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9"/>
      <c r="B48" s="630"/>
      <c r="C48" s="630"/>
      <c r="D48" s="630"/>
      <c r="E48" s="630"/>
      <c r="F48" s="631"/>
      <c r="G48" s="528"/>
      <c r="H48" s="529"/>
      <c r="I48" s="529"/>
      <c r="J48" s="529"/>
      <c r="K48" s="529"/>
      <c r="L48" s="529"/>
      <c r="M48" s="529"/>
      <c r="N48" s="529"/>
      <c r="O48" s="530"/>
      <c r="P48" s="179"/>
      <c r="Q48" s="179"/>
      <c r="R48" s="179"/>
      <c r="S48" s="179"/>
      <c r="T48" s="179"/>
      <c r="U48" s="179"/>
      <c r="V48" s="179"/>
      <c r="W48" s="179"/>
      <c r="X48" s="223"/>
      <c r="Y48" s="288" t="s">
        <v>13</v>
      </c>
      <c r="Z48" s="283"/>
      <c r="AA48" s="284"/>
      <c r="AB48" s="479" t="s">
        <v>176</v>
      </c>
      <c r="AC48" s="479"/>
      <c r="AD48" s="479"/>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77" t="s">
        <v>292</v>
      </c>
      <c r="B49" s="878"/>
      <c r="C49" s="878"/>
      <c r="D49" s="878"/>
      <c r="E49" s="878"/>
      <c r="F49" s="879"/>
      <c r="G49" s="883"/>
      <c r="H49" s="884"/>
      <c r="I49" s="884"/>
      <c r="J49" s="884"/>
      <c r="K49" s="884"/>
      <c r="L49" s="884"/>
      <c r="M49" s="884"/>
      <c r="N49" s="884"/>
      <c r="O49" s="884"/>
      <c r="P49" s="884"/>
      <c r="Q49" s="884"/>
      <c r="R49" s="884"/>
      <c r="S49" s="884"/>
      <c r="T49" s="884"/>
      <c r="U49" s="884"/>
      <c r="V49" s="884"/>
      <c r="W49" s="884"/>
      <c r="X49" s="884"/>
      <c r="Y49" s="884"/>
      <c r="Z49" s="884"/>
      <c r="AA49" s="884"/>
      <c r="AB49" s="884"/>
      <c r="AC49" s="884"/>
      <c r="AD49" s="884"/>
      <c r="AE49" s="884"/>
      <c r="AF49" s="884"/>
      <c r="AG49" s="884"/>
      <c r="AH49" s="884"/>
      <c r="AI49" s="884"/>
      <c r="AJ49" s="884"/>
      <c r="AK49" s="884"/>
      <c r="AL49" s="884"/>
      <c r="AM49" s="884"/>
      <c r="AN49" s="884"/>
      <c r="AO49" s="884"/>
      <c r="AP49" s="884"/>
      <c r="AQ49" s="884"/>
      <c r="AR49" s="884"/>
      <c r="AS49" s="884"/>
      <c r="AT49" s="884"/>
      <c r="AU49" s="884"/>
      <c r="AV49" s="884"/>
      <c r="AW49" s="884"/>
      <c r="AX49" s="885"/>
      <c r="AY49">
        <f t="shared" si="5"/>
        <v>0</v>
      </c>
    </row>
    <row r="50" spans="1:51" ht="23.25" hidden="1" customHeight="1" x14ac:dyDescent="0.15">
      <c r="A50" s="880"/>
      <c r="B50" s="881"/>
      <c r="C50" s="881"/>
      <c r="D50" s="881"/>
      <c r="E50" s="881"/>
      <c r="F50" s="882"/>
      <c r="G50" s="886"/>
      <c r="H50" s="887"/>
      <c r="I50" s="887"/>
      <c r="J50" s="887"/>
      <c r="K50" s="887"/>
      <c r="L50" s="887"/>
      <c r="M50" s="887"/>
      <c r="N50" s="887"/>
      <c r="O50" s="887"/>
      <c r="P50" s="887"/>
      <c r="Q50" s="887"/>
      <c r="R50" s="887"/>
      <c r="S50" s="887"/>
      <c r="T50" s="887"/>
      <c r="U50" s="887"/>
      <c r="V50" s="887"/>
      <c r="W50" s="887"/>
      <c r="X50" s="887"/>
      <c r="Y50" s="887"/>
      <c r="Z50" s="887"/>
      <c r="AA50" s="887"/>
      <c r="AB50" s="887"/>
      <c r="AC50" s="887"/>
      <c r="AD50" s="887"/>
      <c r="AE50" s="888"/>
      <c r="AF50" s="888"/>
      <c r="AG50" s="888"/>
      <c r="AH50" s="888"/>
      <c r="AI50" s="888"/>
      <c r="AJ50" s="888"/>
      <c r="AK50" s="888"/>
      <c r="AL50" s="888"/>
      <c r="AM50" s="888"/>
      <c r="AN50" s="888"/>
      <c r="AO50" s="888"/>
      <c r="AP50" s="888"/>
      <c r="AQ50" s="887"/>
      <c r="AR50" s="887"/>
      <c r="AS50" s="887"/>
      <c r="AT50" s="887"/>
      <c r="AU50" s="887"/>
      <c r="AV50" s="887"/>
      <c r="AW50" s="887"/>
      <c r="AX50" s="889"/>
      <c r="AY50">
        <f t="shared" si="5"/>
        <v>0</v>
      </c>
    </row>
    <row r="51" spans="1:51" ht="18.75" hidden="1" customHeight="1" x14ac:dyDescent="0.15">
      <c r="A51" s="494" t="s">
        <v>267</v>
      </c>
      <c r="B51" s="495"/>
      <c r="C51" s="495"/>
      <c r="D51" s="495"/>
      <c r="E51" s="495"/>
      <c r="F51" s="496"/>
      <c r="G51" s="547" t="s">
        <v>145</v>
      </c>
      <c r="H51" s="363"/>
      <c r="I51" s="363"/>
      <c r="J51" s="363"/>
      <c r="K51" s="363"/>
      <c r="L51" s="363"/>
      <c r="M51" s="363"/>
      <c r="N51" s="363"/>
      <c r="O51" s="548"/>
      <c r="P51" s="613" t="s">
        <v>58</v>
      </c>
      <c r="Q51" s="363"/>
      <c r="R51" s="363"/>
      <c r="S51" s="363"/>
      <c r="T51" s="363"/>
      <c r="U51" s="363"/>
      <c r="V51" s="363"/>
      <c r="W51" s="363"/>
      <c r="X51" s="548"/>
      <c r="Y51" s="614"/>
      <c r="Z51" s="615"/>
      <c r="AA51" s="616"/>
      <c r="AB51" s="617" t="s">
        <v>11</v>
      </c>
      <c r="AC51" s="618"/>
      <c r="AD51" s="619"/>
      <c r="AE51" s="320" t="s">
        <v>302</v>
      </c>
      <c r="AF51" s="320"/>
      <c r="AG51" s="320"/>
      <c r="AH51" s="320"/>
      <c r="AI51" s="320" t="s">
        <v>324</v>
      </c>
      <c r="AJ51" s="320"/>
      <c r="AK51" s="320"/>
      <c r="AL51" s="320"/>
      <c r="AM51" s="320" t="s">
        <v>421</v>
      </c>
      <c r="AN51" s="320"/>
      <c r="AO51" s="320"/>
      <c r="AP51" s="320"/>
      <c r="AQ51" s="252" t="s">
        <v>184</v>
      </c>
      <c r="AR51" s="253"/>
      <c r="AS51" s="253"/>
      <c r="AT51" s="254"/>
      <c r="AU51" s="359" t="s">
        <v>133</v>
      </c>
      <c r="AV51" s="359"/>
      <c r="AW51" s="359"/>
      <c r="AX51" s="360"/>
      <c r="AY51">
        <f>COUNTA($G$53)</f>
        <v>0</v>
      </c>
    </row>
    <row r="52" spans="1:51" ht="18.75" hidden="1" customHeight="1" x14ac:dyDescent="0.15">
      <c r="A52" s="494"/>
      <c r="B52" s="495"/>
      <c r="C52" s="495"/>
      <c r="D52" s="495"/>
      <c r="E52" s="495"/>
      <c r="F52" s="496"/>
      <c r="G52" s="549"/>
      <c r="H52" s="361"/>
      <c r="I52" s="361"/>
      <c r="J52" s="361"/>
      <c r="K52" s="361"/>
      <c r="L52" s="361"/>
      <c r="M52" s="361"/>
      <c r="N52" s="361"/>
      <c r="O52" s="550"/>
      <c r="P52" s="562"/>
      <c r="Q52" s="361"/>
      <c r="R52" s="361"/>
      <c r="S52" s="361"/>
      <c r="T52" s="361"/>
      <c r="U52" s="361"/>
      <c r="V52" s="361"/>
      <c r="W52" s="361"/>
      <c r="X52" s="550"/>
      <c r="Y52" s="450"/>
      <c r="Z52" s="451"/>
      <c r="AA52" s="452"/>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1" t="s">
        <v>175</v>
      </c>
      <c r="AX52" s="362"/>
      <c r="AY52">
        <f>$AY$51</f>
        <v>0</v>
      </c>
    </row>
    <row r="53" spans="1:51" ht="23.25" hidden="1" customHeight="1" x14ac:dyDescent="0.15">
      <c r="A53" s="497"/>
      <c r="B53" s="495"/>
      <c r="C53" s="495"/>
      <c r="D53" s="495"/>
      <c r="E53" s="495"/>
      <c r="F53" s="496"/>
      <c r="G53" s="522"/>
      <c r="H53" s="523"/>
      <c r="I53" s="523"/>
      <c r="J53" s="523"/>
      <c r="K53" s="523"/>
      <c r="L53" s="523"/>
      <c r="M53" s="523"/>
      <c r="N53" s="523"/>
      <c r="O53" s="524"/>
      <c r="P53" s="176"/>
      <c r="Q53" s="176"/>
      <c r="R53" s="176"/>
      <c r="S53" s="176"/>
      <c r="T53" s="176"/>
      <c r="U53" s="176"/>
      <c r="V53" s="176"/>
      <c r="W53" s="176"/>
      <c r="X53" s="218"/>
      <c r="Y53" s="324" t="s">
        <v>12</v>
      </c>
      <c r="Z53" s="531"/>
      <c r="AA53" s="532"/>
      <c r="AB53" s="533"/>
      <c r="AC53" s="533"/>
      <c r="AD53" s="533"/>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8"/>
      <c r="B54" s="499"/>
      <c r="C54" s="499"/>
      <c r="D54" s="499"/>
      <c r="E54" s="499"/>
      <c r="F54" s="500"/>
      <c r="G54" s="525"/>
      <c r="H54" s="526"/>
      <c r="I54" s="526"/>
      <c r="J54" s="526"/>
      <c r="K54" s="526"/>
      <c r="L54" s="526"/>
      <c r="M54" s="526"/>
      <c r="N54" s="526"/>
      <c r="O54" s="527"/>
      <c r="P54" s="220"/>
      <c r="Q54" s="220"/>
      <c r="R54" s="220"/>
      <c r="S54" s="220"/>
      <c r="T54" s="220"/>
      <c r="U54" s="220"/>
      <c r="V54" s="220"/>
      <c r="W54" s="220"/>
      <c r="X54" s="221"/>
      <c r="Y54" s="288" t="s">
        <v>53</v>
      </c>
      <c r="Z54" s="283"/>
      <c r="AA54" s="284"/>
      <c r="AB54" s="504"/>
      <c r="AC54" s="504"/>
      <c r="AD54" s="504"/>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9"/>
      <c r="B55" s="630"/>
      <c r="C55" s="630"/>
      <c r="D55" s="630"/>
      <c r="E55" s="630"/>
      <c r="F55" s="631"/>
      <c r="G55" s="528"/>
      <c r="H55" s="529"/>
      <c r="I55" s="529"/>
      <c r="J55" s="529"/>
      <c r="K55" s="529"/>
      <c r="L55" s="529"/>
      <c r="M55" s="529"/>
      <c r="N55" s="529"/>
      <c r="O55" s="530"/>
      <c r="P55" s="179"/>
      <c r="Q55" s="179"/>
      <c r="R55" s="179"/>
      <c r="S55" s="179"/>
      <c r="T55" s="179"/>
      <c r="U55" s="179"/>
      <c r="V55" s="179"/>
      <c r="W55" s="179"/>
      <c r="X55" s="223"/>
      <c r="Y55" s="288" t="s">
        <v>13</v>
      </c>
      <c r="Z55" s="283"/>
      <c r="AA55" s="284"/>
      <c r="AB55" s="443" t="s">
        <v>14</v>
      </c>
      <c r="AC55" s="443"/>
      <c r="AD55" s="443"/>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77" t="s">
        <v>292</v>
      </c>
      <c r="B56" s="878"/>
      <c r="C56" s="878"/>
      <c r="D56" s="878"/>
      <c r="E56" s="878"/>
      <c r="F56" s="879"/>
      <c r="G56" s="883"/>
      <c r="H56" s="884"/>
      <c r="I56" s="884"/>
      <c r="J56" s="884"/>
      <c r="K56" s="884"/>
      <c r="L56" s="884"/>
      <c r="M56" s="884"/>
      <c r="N56" s="884"/>
      <c r="O56" s="884"/>
      <c r="P56" s="884"/>
      <c r="Q56" s="884"/>
      <c r="R56" s="884"/>
      <c r="S56" s="884"/>
      <c r="T56" s="884"/>
      <c r="U56" s="884"/>
      <c r="V56" s="884"/>
      <c r="W56" s="884"/>
      <c r="X56" s="884"/>
      <c r="Y56" s="884"/>
      <c r="Z56" s="884"/>
      <c r="AA56" s="884"/>
      <c r="AB56" s="884"/>
      <c r="AC56" s="884"/>
      <c r="AD56" s="884"/>
      <c r="AE56" s="884"/>
      <c r="AF56" s="884"/>
      <c r="AG56" s="884"/>
      <c r="AH56" s="884"/>
      <c r="AI56" s="884"/>
      <c r="AJ56" s="884"/>
      <c r="AK56" s="884"/>
      <c r="AL56" s="884"/>
      <c r="AM56" s="884"/>
      <c r="AN56" s="884"/>
      <c r="AO56" s="884"/>
      <c r="AP56" s="884"/>
      <c r="AQ56" s="884"/>
      <c r="AR56" s="884"/>
      <c r="AS56" s="884"/>
      <c r="AT56" s="884"/>
      <c r="AU56" s="884"/>
      <c r="AV56" s="884"/>
      <c r="AW56" s="884"/>
      <c r="AX56" s="885"/>
      <c r="AY56">
        <f t="shared" si="6"/>
        <v>0</v>
      </c>
    </row>
    <row r="57" spans="1:51" ht="23.25" hidden="1" customHeight="1" x14ac:dyDescent="0.15">
      <c r="A57" s="880"/>
      <c r="B57" s="881"/>
      <c r="C57" s="881"/>
      <c r="D57" s="881"/>
      <c r="E57" s="881"/>
      <c r="F57" s="882"/>
      <c r="G57" s="886"/>
      <c r="H57" s="887"/>
      <c r="I57" s="887"/>
      <c r="J57" s="887"/>
      <c r="K57" s="887"/>
      <c r="L57" s="887"/>
      <c r="M57" s="887"/>
      <c r="N57" s="887"/>
      <c r="O57" s="887"/>
      <c r="P57" s="887"/>
      <c r="Q57" s="887"/>
      <c r="R57" s="887"/>
      <c r="S57" s="887"/>
      <c r="T57" s="887"/>
      <c r="U57" s="887"/>
      <c r="V57" s="887"/>
      <c r="W57" s="887"/>
      <c r="X57" s="887"/>
      <c r="Y57" s="887"/>
      <c r="Z57" s="887"/>
      <c r="AA57" s="887"/>
      <c r="AB57" s="887"/>
      <c r="AC57" s="887"/>
      <c r="AD57" s="887"/>
      <c r="AE57" s="888"/>
      <c r="AF57" s="888"/>
      <c r="AG57" s="888"/>
      <c r="AH57" s="888"/>
      <c r="AI57" s="888"/>
      <c r="AJ57" s="888"/>
      <c r="AK57" s="888"/>
      <c r="AL57" s="888"/>
      <c r="AM57" s="888"/>
      <c r="AN57" s="888"/>
      <c r="AO57" s="888"/>
      <c r="AP57" s="888"/>
      <c r="AQ57" s="887"/>
      <c r="AR57" s="887"/>
      <c r="AS57" s="887"/>
      <c r="AT57" s="887"/>
      <c r="AU57" s="887"/>
      <c r="AV57" s="887"/>
      <c r="AW57" s="887"/>
      <c r="AX57" s="889"/>
      <c r="AY57">
        <f t="shared" si="6"/>
        <v>0</v>
      </c>
    </row>
    <row r="58" spans="1:51" ht="18.75" hidden="1" customHeight="1" x14ac:dyDescent="0.15">
      <c r="A58" s="494" t="s">
        <v>267</v>
      </c>
      <c r="B58" s="495"/>
      <c r="C58" s="495"/>
      <c r="D58" s="495"/>
      <c r="E58" s="495"/>
      <c r="F58" s="496"/>
      <c r="G58" s="547" t="s">
        <v>145</v>
      </c>
      <c r="H58" s="363"/>
      <c r="I58" s="363"/>
      <c r="J58" s="363"/>
      <c r="K58" s="363"/>
      <c r="L58" s="363"/>
      <c r="M58" s="363"/>
      <c r="N58" s="363"/>
      <c r="O58" s="548"/>
      <c r="P58" s="613" t="s">
        <v>58</v>
      </c>
      <c r="Q58" s="363"/>
      <c r="R58" s="363"/>
      <c r="S58" s="363"/>
      <c r="T58" s="363"/>
      <c r="U58" s="363"/>
      <c r="V58" s="363"/>
      <c r="W58" s="363"/>
      <c r="X58" s="548"/>
      <c r="Y58" s="614"/>
      <c r="Z58" s="615"/>
      <c r="AA58" s="616"/>
      <c r="AB58" s="617" t="s">
        <v>11</v>
      </c>
      <c r="AC58" s="618"/>
      <c r="AD58" s="619"/>
      <c r="AE58" s="320" t="s">
        <v>302</v>
      </c>
      <c r="AF58" s="320"/>
      <c r="AG58" s="320"/>
      <c r="AH58" s="320"/>
      <c r="AI58" s="320" t="s">
        <v>324</v>
      </c>
      <c r="AJ58" s="320"/>
      <c r="AK58" s="320"/>
      <c r="AL58" s="320"/>
      <c r="AM58" s="320" t="s">
        <v>421</v>
      </c>
      <c r="AN58" s="320"/>
      <c r="AO58" s="320"/>
      <c r="AP58" s="320"/>
      <c r="AQ58" s="252" t="s">
        <v>184</v>
      </c>
      <c r="AR58" s="253"/>
      <c r="AS58" s="253"/>
      <c r="AT58" s="254"/>
      <c r="AU58" s="359" t="s">
        <v>133</v>
      </c>
      <c r="AV58" s="359"/>
      <c r="AW58" s="359"/>
      <c r="AX58" s="360"/>
      <c r="AY58">
        <f>COUNTA($G$60)</f>
        <v>0</v>
      </c>
    </row>
    <row r="59" spans="1:51" ht="18.75" hidden="1" customHeight="1" x14ac:dyDescent="0.15">
      <c r="A59" s="494"/>
      <c r="B59" s="495"/>
      <c r="C59" s="495"/>
      <c r="D59" s="495"/>
      <c r="E59" s="495"/>
      <c r="F59" s="496"/>
      <c r="G59" s="549"/>
      <c r="H59" s="361"/>
      <c r="I59" s="361"/>
      <c r="J59" s="361"/>
      <c r="K59" s="361"/>
      <c r="L59" s="361"/>
      <c r="M59" s="361"/>
      <c r="N59" s="361"/>
      <c r="O59" s="550"/>
      <c r="P59" s="562"/>
      <c r="Q59" s="361"/>
      <c r="R59" s="361"/>
      <c r="S59" s="361"/>
      <c r="T59" s="361"/>
      <c r="U59" s="361"/>
      <c r="V59" s="361"/>
      <c r="W59" s="361"/>
      <c r="X59" s="550"/>
      <c r="Y59" s="450"/>
      <c r="Z59" s="451"/>
      <c r="AA59" s="452"/>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1" t="s">
        <v>175</v>
      </c>
      <c r="AX59" s="362"/>
      <c r="AY59">
        <f>$AY$58</f>
        <v>0</v>
      </c>
    </row>
    <row r="60" spans="1:51" ht="23.25" hidden="1" customHeight="1" x14ac:dyDescent="0.15">
      <c r="A60" s="497"/>
      <c r="B60" s="495"/>
      <c r="C60" s="495"/>
      <c r="D60" s="495"/>
      <c r="E60" s="495"/>
      <c r="F60" s="496"/>
      <c r="G60" s="522"/>
      <c r="H60" s="523"/>
      <c r="I60" s="523"/>
      <c r="J60" s="523"/>
      <c r="K60" s="523"/>
      <c r="L60" s="523"/>
      <c r="M60" s="523"/>
      <c r="N60" s="523"/>
      <c r="O60" s="524"/>
      <c r="P60" s="176"/>
      <c r="Q60" s="176"/>
      <c r="R60" s="176"/>
      <c r="S60" s="176"/>
      <c r="T60" s="176"/>
      <c r="U60" s="176"/>
      <c r="V60" s="176"/>
      <c r="W60" s="176"/>
      <c r="X60" s="218"/>
      <c r="Y60" s="324" t="s">
        <v>12</v>
      </c>
      <c r="Z60" s="531"/>
      <c r="AA60" s="532"/>
      <c r="AB60" s="533"/>
      <c r="AC60" s="533"/>
      <c r="AD60" s="533"/>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8"/>
      <c r="B61" s="499"/>
      <c r="C61" s="499"/>
      <c r="D61" s="499"/>
      <c r="E61" s="499"/>
      <c r="F61" s="500"/>
      <c r="G61" s="525"/>
      <c r="H61" s="526"/>
      <c r="I61" s="526"/>
      <c r="J61" s="526"/>
      <c r="K61" s="526"/>
      <c r="L61" s="526"/>
      <c r="M61" s="526"/>
      <c r="N61" s="526"/>
      <c r="O61" s="527"/>
      <c r="P61" s="220"/>
      <c r="Q61" s="220"/>
      <c r="R61" s="220"/>
      <c r="S61" s="220"/>
      <c r="T61" s="220"/>
      <c r="U61" s="220"/>
      <c r="V61" s="220"/>
      <c r="W61" s="220"/>
      <c r="X61" s="221"/>
      <c r="Y61" s="288" t="s">
        <v>53</v>
      </c>
      <c r="Z61" s="283"/>
      <c r="AA61" s="284"/>
      <c r="AB61" s="504"/>
      <c r="AC61" s="504"/>
      <c r="AD61" s="504"/>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8"/>
      <c r="B62" s="499"/>
      <c r="C62" s="499"/>
      <c r="D62" s="499"/>
      <c r="E62" s="499"/>
      <c r="F62" s="500"/>
      <c r="G62" s="528"/>
      <c r="H62" s="529"/>
      <c r="I62" s="529"/>
      <c r="J62" s="529"/>
      <c r="K62" s="529"/>
      <c r="L62" s="529"/>
      <c r="M62" s="529"/>
      <c r="N62" s="529"/>
      <c r="O62" s="530"/>
      <c r="P62" s="179"/>
      <c r="Q62" s="179"/>
      <c r="R62" s="179"/>
      <c r="S62" s="179"/>
      <c r="T62" s="179"/>
      <c r="U62" s="179"/>
      <c r="V62" s="179"/>
      <c r="W62" s="179"/>
      <c r="X62" s="223"/>
      <c r="Y62" s="288" t="s">
        <v>13</v>
      </c>
      <c r="Z62" s="283"/>
      <c r="AA62" s="284"/>
      <c r="AB62" s="479" t="s">
        <v>14</v>
      </c>
      <c r="AC62" s="479"/>
      <c r="AD62" s="479"/>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77" t="s">
        <v>292</v>
      </c>
      <c r="B63" s="878"/>
      <c r="C63" s="878"/>
      <c r="D63" s="878"/>
      <c r="E63" s="878"/>
      <c r="F63" s="879"/>
      <c r="G63" s="883"/>
      <c r="H63" s="884"/>
      <c r="I63" s="884"/>
      <c r="J63" s="884"/>
      <c r="K63" s="884"/>
      <c r="L63" s="884"/>
      <c r="M63" s="884"/>
      <c r="N63" s="884"/>
      <c r="O63" s="884"/>
      <c r="P63" s="884"/>
      <c r="Q63" s="884"/>
      <c r="R63" s="884"/>
      <c r="S63" s="884"/>
      <c r="T63" s="884"/>
      <c r="U63" s="884"/>
      <c r="V63" s="884"/>
      <c r="W63" s="884"/>
      <c r="X63" s="884"/>
      <c r="Y63" s="884"/>
      <c r="Z63" s="884"/>
      <c r="AA63" s="884"/>
      <c r="AB63" s="884"/>
      <c r="AC63" s="884"/>
      <c r="AD63" s="884"/>
      <c r="AE63" s="884"/>
      <c r="AF63" s="884"/>
      <c r="AG63" s="884"/>
      <c r="AH63" s="884"/>
      <c r="AI63" s="884"/>
      <c r="AJ63" s="884"/>
      <c r="AK63" s="884"/>
      <c r="AL63" s="884"/>
      <c r="AM63" s="884"/>
      <c r="AN63" s="884"/>
      <c r="AO63" s="884"/>
      <c r="AP63" s="884"/>
      <c r="AQ63" s="884"/>
      <c r="AR63" s="884"/>
      <c r="AS63" s="884"/>
      <c r="AT63" s="884"/>
      <c r="AU63" s="884"/>
      <c r="AV63" s="884"/>
      <c r="AW63" s="884"/>
      <c r="AX63" s="885"/>
      <c r="AY63">
        <f t="shared" si="7"/>
        <v>0</v>
      </c>
    </row>
    <row r="64" spans="1:51" ht="23.25" hidden="1" customHeight="1" x14ac:dyDescent="0.15">
      <c r="A64" s="880"/>
      <c r="B64" s="881"/>
      <c r="C64" s="881"/>
      <c r="D64" s="881"/>
      <c r="E64" s="881"/>
      <c r="F64" s="882"/>
      <c r="G64" s="886"/>
      <c r="H64" s="887"/>
      <c r="I64" s="887"/>
      <c r="J64" s="887"/>
      <c r="K64" s="887"/>
      <c r="L64" s="887"/>
      <c r="M64" s="887"/>
      <c r="N64" s="887"/>
      <c r="O64" s="887"/>
      <c r="P64" s="887"/>
      <c r="Q64" s="887"/>
      <c r="R64" s="887"/>
      <c r="S64" s="887"/>
      <c r="T64" s="887"/>
      <c r="U64" s="887"/>
      <c r="V64" s="887"/>
      <c r="W64" s="887"/>
      <c r="X64" s="887"/>
      <c r="Y64" s="887"/>
      <c r="Z64" s="887"/>
      <c r="AA64" s="887"/>
      <c r="AB64" s="887"/>
      <c r="AC64" s="887"/>
      <c r="AD64" s="887"/>
      <c r="AE64" s="888"/>
      <c r="AF64" s="888"/>
      <c r="AG64" s="888"/>
      <c r="AH64" s="888"/>
      <c r="AI64" s="888"/>
      <c r="AJ64" s="888"/>
      <c r="AK64" s="888"/>
      <c r="AL64" s="888"/>
      <c r="AM64" s="888"/>
      <c r="AN64" s="888"/>
      <c r="AO64" s="888"/>
      <c r="AP64" s="888"/>
      <c r="AQ64" s="888"/>
      <c r="AR64" s="888"/>
      <c r="AS64" s="888"/>
      <c r="AT64" s="888"/>
      <c r="AU64" s="887"/>
      <c r="AV64" s="887"/>
      <c r="AW64" s="887"/>
      <c r="AX64" s="889"/>
      <c r="AY64">
        <f t="shared" si="7"/>
        <v>0</v>
      </c>
    </row>
    <row r="65" spans="1:51" ht="18.75" hidden="1" customHeight="1" x14ac:dyDescent="0.15">
      <c r="A65" s="838" t="s">
        <v>268</v>
      </c>
      <c r="B65" s="839"/>
      <c r="C65" s="839"/>
      <c r="D65" s="839"/>
      <c r="E65" s="839"/>
      <c r="F65" s="840"/>
      <c r="G65" s="841"/>
      <c r="H65" s="843" t="s">
        <v>145</v>
      </c>
      <c r="I65" s="843"/>
      <c r="J65" s="843"/>
      <c r="K65" s="843"/>
      <c r="L65" s="843"/>
      <c r="M65" s="843"/>
      <c r="N65" s="843"/>
      <c r="O65" s="844"/>
      <c r="P65" s="847" t="s">
        <v>58</v>
      </c>
      <c r="Q65" s="843"/>
      <c r="R65" s="843"/>
      <c r="S65" s="843"/>
      <c r="T65" s="843"/>
      <c r="U65" s="843"/>
      <c r="V65" s="844"/>
      <c r="W65" s="849" t="s">
        <v>263</v>
      </c>
      <c r="X65" s="850"/>
      <c r="Y65" s="853"/>
      <c r="Z65" s="853"/>
      <c r="AA65" s="854"/>
      <c r="AB65" s="847" t="s">
        <v>11</v>
      </c>
      <c r="AC65" s="843"/>
      <c r="AD65" s="844"/>
      <c r="AE65" s="320" t="s">
        <v>302</v>
      </c>
      <c r="AF65" s="320"/>
      <c r="AG65" s="320"/>
      <c r="AH65" s="320"/>
      <c r="AI65" s="320" t="s">
        <v>324</v>
      </c>
      <c r="AJ65" s="320"/>
      <c r="AK65" s="320"/>
      <c r="AL65" s="320"/>
      <c r="AM65" s="320" t="s">
        <v>421</v>
      </c>
      <c r="AN65" s="320"/>
      <c r="AO65" s="320"/>
      <c r="AP65" s="320"/>
      <c r="AQ65" s="200" t="s">
        <v>184</v>
      </c>
      <c r="AR65" s="184"/>
      <c r="AS65" s="184"/>
      <c r="AT65" s="185"/>
      <c r="AU65" s="956" t="s">
        <v>133</v>
      </c>
      <c r="AV65" s="956"/>
      <c r="AW65" s="956"/>
      <c r="AX65" s="957"/>
      <c r="AY65">
        <f>COUNTA($H$67)</f>
        <v>0</v>
      </c>
    </row>
    <row r="66" spans="1:51" ht="18.75" hidden="1" customHeight="1" x14ac:dyDescent="0.15">
      <c r="A66" s="831"/>
      <c r="B66" s="832"/>
      <c r="C66" s="832"/>
      <c r="D66" s="832"/>
      <c r="E66" s="832"/>
      <c r="F66" s="833"/>
      <c r="G66" s="842"/>
      <c r="H66" s="845"/>
      <c r="I66" s="845"/>
      <c r="J66" s="845"/>
      <c r="K66" s="845"/>
      <c r="L66" s="845"/>
      <c r="M66" s="845"/>
      <c r="N66" s="845"/>
      <c r="O66" s="846"/>
      <c r="P66" s="848"/>
      <c r="Q66" s="845"/>
      <c r="R66" s="845"/>
      <c r="S66" s="845"/>
      <c r="T66" s="845"/>
      <c r="U66" s="845"/>
      <c r="V66" s="846"/>
      <c r="W66" s="851"/>
      <c r="X66" s="852"/>
      <c r="Y66" s="855"/>
      <c r="Z66" s="855"/>
      <c r="AA66" s="856"/>
      <c r="AB66" s="848"/>
      <c r="AC66" s="845"/>
      <c r="AD66" s="846"/>
      <c r="AE66" s="320"/>
      <c r="AF66" s="320"/>
      <c r="AG66" s="320"/>
      <c r="AH66" s="320"/>
      <c r="AI66" s="320"/>
      <c r="AJ66" s="320"/>
      <c r="AK66" s="320"/>
      <c r="AL66" s="320"/>
      <c r="AM66" s="320"/>
      <c r="AN66" s="320"/>
      <c r="AO66" s="320"/>
      <c r="AP66" s="320"/>
      <c r="AQ66" s="216"/>
      <c r="AR66" s="163"/>
      <c r="AS66" s="164" t="s">
        <v>185</v>
      </c>
      <c r="AT66" s="187"/>
      <c r="AU66" s="256"/>
      <c r="AV66" s="256"/>
      <c r="AW66" s="845" t="s">
        <v>266</v>
      </c>
      <c r="AX66" s="958"/>
      <c r="AY66">
        <f>$AY$65</f>
        <v>0</v>
      </c>
    </row>
    <row r="67" spans="1:51" ht="23.25" hidden="1" customHeight="1" x14ac:dyDescent="0.15">
      <c r="A67" s="831"/>
      <c r="B67" s="832"/>
      <c r="C67" s="832"/>
      <c r="D67" s="832"/>
      <c r="E67" s="832"/>
      <c r="F67" s="833"/>
      <c r="G67" s="959" t="s">
        <v>186</v>
      </c>
      <c r="H67" s="942"/>
      <c r="I67" s="943"/>
      <c r="J67" s="943"/>
      <c r="K67" s="943"/>
      <c r="L67" s="943"/>
      <c r="M67" s="943"/>
      <c r="N67" s="943"/>
      <c r="O67" s="944"/>
      <c r="P67" s="942"/>
      <c r="Q67" s="943"/>
      <c r="R67" s="943"/>
      <c r="S67" s="943"/>
      <c r="T67" s="943"/>
      <c r="U67" s="943"/>
      <c r="V67" s="944"/>
      <c r="W67" s="948"/>
      <c r="X67" s="949"/>
      <c r="Y67" s="929" t="s">
        <v>12</v>
      </c>
      <c r="Z67" s="929"/>
      <c r="AA67" s="930"/>
      <c r="AB67" s="931" t="s">
        <v>282</v>
      </c>
      <c r="AC67" s="931"/>
      <c r="AD67" s="931"/>
      <c r="AE67" s="349"/>
      <c r="AF67" s="350"/>
      <c r="AG67" s="350"/>
      <c r="AH67" s="350"/>
      <c r="AI67" s="349"/>
      <c r="AJ67" s="350"/>
      <c r="AK67" s="350"/>
      <c r="AL67" s="350"/>
      <c r="AM67" s="349"/>
      <c r="AN67" s="350"/>
      <c r="AO67" s="350"/>
      <c r="AP67" s="350"/>
      <c r="AQ67" s="349"/>
      <c r="AR67" s="350"/>
      <c r="AS67" s="350"/>
      <c r="AT67" s="796"/>
      <c r="AU67" s="350"/>
      <c r="AV67" s="350"/>
      <c r="AW67" s="350"/>
      <c r="AX67" s="351"/>
      <c r="AY67">
        <f t="shared" ref="AY67:AY72" si="8">$AY$65</f>
        <v>0</v>
      </c>
    </row>
    <row r="68" spans="1:51" ht="23.25" hidden="1" customHeight="1" x14ac:dyDescent="0.15">
      <c r="A68" s="831"/>
      <c r="B68" s="832"/>
      <c r="C68" s="832"/>
      <c r="D68" s="832"/>
      <c r="E68" s="832"/>
      <c r="F68" s="833"/>
      <c r="G68" s="919"/>
      <c r="H68" s="945"/>
      <c r="I68" s="946"/>
      <c r="J68" s="946"/>
      <c r="K68" s="946"/>
      <c r="L68" s="946"/>
      <c r="M68" s="946"/>
      <c r="N68" s="946"/>
      <c r="O68" s="947"/>
      <c r="P68" s="945"/>
      <c r="Q68" s="946"/>
      <c r="R68" s="946"/>
      <c r="S68" s="946"/>
      <c r="T68" s="946"/>
      <c r="U68" s="946"/>
      <c r="V68" s="947"/>
      <c r="W68" s="950"/>
      <c r="X68" s="951"/>
      <c r="Y68" s="115" t="s">
        <v>53</v>
      </c>
      <c r="Z68" s="115"/>
      <c r="AA68" s="116"/>
      <c r="AB68" s="954" t="s">
        <v>282</v>
      </c>
      <c r="AC68" s="954"/>
      <c r="AD68" s="954"/>
      <c r="AE68" s="349"/>
      <c r="AF68" s="350"/>
      <c r="AG68" s="350"/>
      <c r="AH68" s="350"/>
      <c r="AI68" s="349"/>
      <c r="AJ68" s="350"/>
      <c r="AK68" s="350"/>
      <c r="AL68" s="350"/>
      <c r="AM68" s="349"/>
      <c r="AN68" s="350"/>
      <c r="AO68" s="350"/>
      <c r="AP68" s="350"/>
      <c r="AQ68" s="349"/>
      <c r="AR68" s="350"/>
      <c r="AS68" s="350"/>
      <c r="AT68" s="796"/>
      <c r="AU68" s="350"/>
      <c r="AV68" s="350"/>
      <c r="AW68" s="350"/>
      <c r="AX68" s="351"/>
      <c r="AY68">
        <f t="shared" si="8"/>
        <v>0</v>
      </c>
    </row>
    <row r="69" spans="1:51" ht="23.25" hidden="1" customHeight="1" x14ac:dyDescent="0.15">
      <c r="A69" s="831"/>
      <c r="B69" s="832"/>
      <c r="C69" s="832"/>
      <c r="D69" s="832"/>
      <c r="E69" s="832"/>
      <c r="F69" s="833"/>
      <c r="G69" s="960"/>
      <c r="H69" s="945"/>
      <c r="I69" s="946"/>
      <c r="J69" s="946"/>
      <c r="K69" s="946"/>
      <c r="L69" s="946"/>
      <c r="M69" s="946"/>
      <c r="N69" s="946"/>
      <c r="O69" s="947"/>
      <c r="P69" s="945"/>
      <c r="Q69" s="946"/>
      <c r="R69" s="946"/>
      <c r="S69" s="946"/>
      <c r="T69" s="946"/>
      <c r="U69" s="946"/>
      <c r="V69" s="947"/>
      <c r="W69" s="952"/>
      <c r="X69" s="953"/>
      <c r="Y69" s="115" t="s">
        <v>13</v>
      </c>
      <c r="Z69" s="115"/>
      <c r="AA69" s="116"/>
      <c r="AB69" s="955" t="s">
        <v>283</v>
      </c>
      <c r="AC69" s="955"/>
      <c r="AD69" s="955"/>
      <c r="AE69" s="357"/>
      <c r="AF69" s="358"/>
      <c r="AG69" s="358"/>
      <c r="AH69" s="358"/>
      <c r="AI69" s="357"/>
      <c r="AJ69" s="358"/>
      <c r="AK69" s="358"/>
      <c r="AL69" s="358"/>
      <c r="AM69" s="357"/>
      <c r="AN69" s="358"/>
      <c r="AO69" s="358"/>
      <c r="AP69" s="358"/>
      <c r="AQ69" s="349"/>
      <c r="AR69" s="350"/>
      <c r="AS69" s="350"/>
      <c r="AT69" s="796"/>
      <c r="AU69" s="350"/>
      <c r="AV69" s="350"/>
      <c r="AW69" s="350"/>
      <c r="AX69" s="351"/>
      <c r="AY69">
        <f t="shared" si="8"/>
        <v>0</v>
      </c>
    </row>
    <row r="70" spans="1:51" ht="23.25" hidden="1" customHeight="1" x14ac:dyDescent="0.15">
      <c r="A70" s="831" t="s">
        <v>272</v>
      </c>
      <c r="B70" s="832"/>
      <c r="C70" s="832"/>
      <c r="D70" s="832"/>
      <c r="E70" s="832"/>
      <c r="F70" s="833"/>
      <c r="G70" s="919" t="s">
        <v>187</v>
      </c>
      <c r="H70" s="920"/>
      <c r="I70" s="920"/>
      <c r="J70" s="920"/>
      <c r="K70" s="920"/>
      <c r="L70" s="920"/>
      <c r="M70" s="920"/>
      <c r="N70" s="920"/>
      <c r="O70" s="920"/>
      <c r="P70" s="920"/>
      <c r="Q70" s="920"/>
      <c r="R70" s="920"/>
      <c r="S70" s="920"/>
      <c r="T70" s="920"/>
      <c r="U70" s="920"/>
      <c r="V70" s="920"/>
      <c r="W70" s="923" t="s">
        <v>281</v>
      </c>
      <c r="X70" s="924"/>
      <c r="Y70" s="929" t="s">
        <v>12</v>
      </c>
      <c r="Z70" s="929"/>
      <c r="AA70" s="930"/>
      <c r="AB70" s="931" t="s">
        <v>282</v>
      </c>
      <c r="AC70" s="931"/>
      <c r="AD70" s="931"/>
      <c r="AE70" s="349"/>
      <c r="AF70" s="350"/>
      <c r="AG70" s="350"/>
      <c r="AH70" s="350"/>
      <c r="AI70" s="349"/>
      <c r="AJ70" s="350"/>
      <c r="AK70" s="350"/>
      <c r="AL70" s="350"/>
      <c r="AM70" s="349"/>
      <c r="AN70" s="350"/>
      <c r="AO70" s="350"/>
      <c r="AP70" s="350"/>
      <c r="AQ70" s="349"/>
      <c r="AR70" s="350"/>
      <c r="AS70" s="350"/>
      <c r="AT70" s="796"/>
      <c r="AU70" s="350"/>
      <c r="AV70" s="350"/>
      <c r="AW70" s="350"/>
      <c r="AX70" s="351"/>
      <c r="AY70">
        <f t="shared" si="8"/>
        <v>0</v>
      </c>
    </row>
    <row r="71" spans="1:51" ht="23.25" hidden="1" customHeight="1" x14ac:dyDescent="0.15">
      <c r="A71" s="831"/>
      <c r="B71" s="832"/>
      <c r="C71" s="832"/>
      <c r="D71" s="832"/>
      <c r="E71" s="832"/>
      <c r="F71" s="833"/>
      <c r="G71" s="919"/>
      <c r="H71" s="921"/>
      <c r="I71" s="921"/>
      <c r="J71" s="921"/>
      <c r="K71" s="921"/>
      <c r="L71" s="921"/>
      <c r="M71" s="921"/>
      <c r="N71" s="921"/>
      <c r="O71" s="921"/>
      <c r="P71" s="921"/>
      <c r="Q71" s="921"/>
      <c r="R71" s="921"/>
      <c r="S71" s="921"/>
      <c r="T71" s="921"/>
      <c r="U71" s="921"/>
      <c r="V71" s="921"/>
      <c r="W71" s="925"/>
      <c r="X71" s="926"/>
      <c r="Y71" s="115" t="s">
        <v>53</v>
      </c>
      <c r="Z71" s="115"/>
      <c r="AA71" s="116"/>
      <c r="AB71" s="954" t="s">
        <v>282</v>
      </c>
      <c r="AC71" s="954"/>
      <c r="AD71" s="954"/>
      <c r="AE71" s="349"/>
      <c r="AF71" s="350"/>
      <c r="AG71" s="350"/>
      <c r="AH71" s="350"/>
      <c r="AI71" s="349"/>
      <c r="AJ71" s="350"/>
      <c r="AK71" s="350"/>
      <c r="AL71" s="350"/>
      <c r="AM71" s="349"/>
      <c r="AN71" s="350"/>
      <c r="AO71" s="350"/>
      <c r="AP71" s="350"/>
      <c r="AQ71" s="349"/>
      <c r="AR71" s="350"/>
      <c r="AS71" s="350"/>
      <c r="AT71" s="796"/>
      <c r="AU71" s="350"/>
      <c r="AV71" s="350"/>
      <c r="AW71" s="350"/>
      <c r="AX71" s="351"/>
      <c r="AY71">
        <f t="shared" si="8"/>
        <v>0</v>
      </c>
    </row>
    <row r="72" spans="1:51" ht="23.25" hidden="1" customHeight="1" x14ac:dyDescent="0.15">
      <c r="A72" s="834"/>
      <c r="B72" s="835"/>
      <c r="C72" s="835"/>
      <c r="D72" s="835"/>
      <c r="E72" s="835"/>
      <c r="F72" s="836"/>
      <c r="G72" s="919"/>
      <c r="H72" s="922"/>
      <c r="I72" s="922"/>
      <c r="J72" s="922"/>
      <c r="K72" s="922"/>
      <c r="L72" s="922"/>
      <c r="M72" s="922"/>
      <c r="N72" s="922"/>
      <c r="O72" s="922"/>
      <c r="P72" s="922"/>
      <c r="Q72" s="922"/>
      <c r="R72" s="922"/>
      <c r="S72" s="922"/>
      <c r="T72" s="922"/>
      <c r="U72" s="922"/>
      <c r="V72" s="922"/>
      <c r="W72" s="927"/>
      <c r="X72" s="928"/>
      <c r="Y72" s="115" t="s">
        <v>13</v>
      </c>
      <c r="Z72" s="115"/>
      <c r="AA72" s="116"/>
      <c r="AB72" s="955" t="s">
        <v>283</v>
      </c>
      <c r="AC72" s="955"/>
      <c r="AD72" s="955"/>
      <c r="AE72" s="357"/>
      <c r="AF72" s="358"/>
      <c r="AG72" s="358"/>
      <c r="AH72" s="358"/>
      <c r="AI72" s="357"/>
      <c r="AJ72" s="358"/>
      <c r="AK72" s="358"/>
      <c r="AL72" s="358"/>
      <c r="AM72" s="357"/>
      <c r="AN72" s="358"/>
      <c r="AO72" s="358"/>
      <c r="AP72" s="918"/>
      <c r="AQ72" s="349"/>
      <c r="AR72" s="350"/>
      <c r="AS72" s="350"/>
      <c r="AT72" s="796"/>
      <c r="AU72" s="350"/>
      <c r="AV72" s="350"/>
      <c r="AW72" s="350"/>
      <c r="AX72" s="351"/>
      <c r="AY72">
        <f t="shared" si="8"/>
        <v>0</v>
      </c>
    </row>
    <row r="73" spans="1:51" ht="18.75" hidden="1" customHeight="1" x14ac:dyDescent="0.15">
      <c r="A73" s="817" t="s">
        <v>268</v>
      </c>
      <c r="B73" s="818"/>
      <c r="C73" s="818"/>
      <c r="D73" s="818"/>
      <c r="E73" s="818"/>
      <c r="F73" s="819"/>
      <c r="G73" s="788"/>
      <c r="H73" s="184" t="s">
        <v>145</v>
      </c>
      <c r="I73" s="184"/>
      <c r="J73" s="184"/>
      <c r="K73" s="184"/>
      <c r="L73" s="184"/>
      <c r="M73" s="184"/>
      <c r="N73" s="184"/>
      <c r="O73" s="185"/>
      <c r="P73" s="200" t="s">
        <v>58</v>
      </c>
      <c r="Q73" s="184"/>
      <c r="R73" s="184"/>
      <c r="S73" s="184"/>
      <c r="T73" s="184"/>
      <c r="U73" s="184"/>
      <c r="V73" s="184"/>
      <c r="W73" s="184"/>
      <c r="X73" s="185"/>
      <c r="Y73" s="790"/>
      <c r="Z73" s="791"/>
      <c r="AA73" s="792"/>
      <c r="AB73" s="200" t="s">
        <v>11</v>
      </c>
      <c r="AC73" s="184"/>
      <c r="AD73" s="185"/>
      <c r="AE73" s="320" t="s">
        <v>302</v>
      </c>
      <c r="AF73" s="320"/>
      <c r="AG73" s="320"/>
      <c r="AH73" s="320"/>
      <c r="AI73" s="320" t="s">
        <v>324</v>
      </c>
      <c r="AJ73" s="320"/>
      <c r="AK73" s="320"/>
      <c r="AL73" s="320"/>
      <c r="AM73" s="320" t="s">
        <v>421</v>
      </c>
      <c r="AN73" s="320"/>
      <c r="AO73" s="320"/>
      <c r="AP73" s="320"/>
      <c r="AQ73" s="200" t="s">
        <v>184</v>
      </c>
      <c r="AR73" s="184"/>
      <c r="AS73" s="184"/>
      <c r="AT73" s="185"/>
      <c r="AU73" s="258" t="s">
        <v>133</v>
      </c>
      <c r="AV73" s="161"/>
      <c r="AW73" s="161"/>
      <c r="AX73" s="162"/>
      <c r="AY73">
        <f>COUNTA($H$75)</f>
        <v>0</v>
      </c>
    </row>
    <row r="74" spans="1:51" ht="18.75" hidden="1" customHeight="1" x14ac:dyDescent="0.15">
      <c r="A74" s="820"/>
      <c r="B74" s="821"/>
      <c r="C74" s="821"/>
      <c r="D74" s="821"/>
      <c r="E74" s="821"/>
      <c r="F74" s="822"/>
      <c r="G74" s="789"/>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0"/>
      <c r="B75" s="821"/>
      <c r="C75" s="821"/>
      <c r="D75" s="821"/>
      <c r="E75" s="821"/>
      <c r="F75" s="822"/>
      <c r="G75" s="763"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0"/>
      <c r="B76" s="821"/>
      <c r="C76" s="821"/>
      <c r="D76" s="821"/>
      <c r="E76" s="821"/>
      <c r="F76" s="822"/>
      <c r="G76" s="764"/>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0"/>
      <c r="B77" s="821"/>
      <c r="C77" s="821"/>
      <c r="D77" s="821"/>
      <c r="E77" s="821"/>
      <c r="F77" s="822"/>
      <c r="G77" s="765"/>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2" t="s">
        <v>295</v>
      </c>
      <c r="B78" s="893"/>
      <c r="C78" s="893"/>
      <c r="D78" s="893"/>
      <c r="E78" s="890" t="s">
        <v>246</v>
      </c>
      <c r="F78" s="891"/>
      <c r="G78" s="45" t="s">
        <v>187</v>
      </c>
      <c r="H78" s="774"/>
      <c r="I78" s="230"/>
      <c r="J78" s="230"/>
      <c r="K78" s="230"/>
      <c r="L78" s="230"/>
      <c r="M78" s="230"/>
      <c r="N78" s="230"/>
      <c r="O78" s="775"/>
      <c r="P78" s="247"/>
      <c r="Q78" s="247"/>
      <c r="R78" s="247"/>
      <c r="S78" s="247"/>
      <c r="T78" s="247"/>
      <c r="U78" s="247"/>
      <c r="V78" s="247"/>
      <c r="W78" s="247"/>
      <c r="X78" s="247"/>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c r="AY78">
        <f t="shared" si="9"/>
        <v>0</v>
      </c>
    </row>
    <row r="79" spans="1:51" ht="18.75" hidden="1" customHeight="1" x14ac:dyDescent="0.15">
      <c r="A79" s="793" t="s">
        <v>148</v>
      </c>
      <c r="B79" s="794"/>
      <c r="C79" s="794"/>
      <c r="D79" s="794"/>
      <c r="E79" s="794"/>
      <c r="F79" s="794"/>
      <c r="G79" s="794"/>
      <c r="H79" s="794"/>
      <c r="I79" s="794"/>
      <c r="J79" s="794"/>
      <c r="K79" s="794"/>
      <c r="L79" s="794"/>
      <c r="M79" s="794"/>
      <c r="N79" s="794"/>
      <c r="O79" s="794"/>
      <c r="P79" s="794"/>
      <c r="Q79" s="794"/>
      <c r="R79" s="794"/>
      <c r="S79" s="794"/>
      <c r="T79" s="794"/>
      <c r="U79" s="794"/>
      <c r="V79" s="794"/>
      <c r="W79" s="794"/>
      <c r="X79" s="794"/>
      <c r="Y79" s="794"/>
      <c r="Z79" s="794"/>
      <c r="AA79" s="794"/>
      <c r="AB79" s="794"/>
      <c r="AC79" s="794"/>
      <c r="AD79" s="794"/>
      <c r="AE79" s="794"/>
      <c r="AF79" s="794"/>
      <c r="AG79" s="794"/>
      <c r="AH79" s="794"/>
      <c r="AI79" s="794"/>
      <c r="AJ79" s="794"/>
      <c r="AK79" s="794"/>
      <c r="AL79" s="794"/>
      <c r="AM79" s="794"/>
      <c r="AN79" s="794"/>
      <c r="AO79" s="111" t="s">
        <v>262</v>
      </c>
      <c r="AP79" s="112"/>
      <c r="AQ79" s="112"/>
      <c r="AR79" s="62" t="s">
        <v>260</v>
      </c>
      <c r="AS79" s="111"/>
      <c r="AT79" s="112"/>
      <c r="AU79" s="112"/>
      <c r="AV79" s="112"/>
      <c r="AW79" s="112"/>
      <c r="AX79" s="113"/>
      <c r="AY79">
        <f>COUNTIF($AR$79,"☑")</f>
        <v>0</v>
      </c>
    </row>
    <row r="80" spans="1:51" ht="18.75" customHeight="1" x14ac:dyDescent="0.15">
      <c r="A80" s="501" t="s">
        <v>146</v>
      </c>
      <c r="B80" s="826" t="s">
        <v>259</v>
      </c>
      <c r="C80" s="827"/>
      <c r="D80" s="827"/>
      <c r="E80" s="827"/>
      <c r="F80" s="828"/>
      <c r="G80" s="761" t="s">
        <v>138</v>
      </c>
      <c r="H80" s="761"/>
      <c r="I80" s="761"/>
      <c r="J80" s="761"/>
      <c r="K80" s="761"/>
      <c r="L80" s="761"/>
      <c r="M80" s="761"/>
      <c r="N80" s="761"/>
      <c r="O80" s="761"/>
      <c r="P80" s="761"/>
      <c r="Q80" s="761"/>
      <c r="R80" s="761"/>
      <c r="S80" s="761"/>
      <c r="T80" s="761"/>
      <c r="U80" s="761"/>
      <c r="V80" s="761"/>
      <c r="W80" s="761"/>
      <c r="X80" s="761"/>
      <c r="Y80" s="761"/>
      <c r="Z80" s="761"/>
      <c r="AA80" s="762"/>
      <c r="AB80" s="760" t="s">
        <v>612</v>
      </c>
      <c r="AC80" s="761"/>
      <c r="AD80" s="761"/>
      <c r="AE80" s="761"/>
      <c r="AF80" s="761"/>
      <c r="AG80" s="761"/>
      <c r="AH80" s="761"/>
      <c r="AI80" s="761"/>
      <c r="AJ80" s="761"/>
      <c r="AK80" s="761"/>
      <c r="AL80" s="761"/>
      <c r="AM80" s="761"/>
      <c r="AN80" s="761"/>
      <c r="AO80" s="761"/>
      <c r="AP80" s="761"/>
      <c r="AQ80" s="761"/>
      <c r="AR80" s="761"/>
      <c r="AS80" s="761"/>
      <c r="AT80" s="761"/>
      <c r="AU80" s="761"/>
      <c r="AV80" s="761"/>
      <c r="AW80" s="761"/>
      <c r="AX80" s="862"/>
      <c r="AY80">
        <f>COUNTA($G$82)</f>
        <v>1</v>
      </c>
    </row>
    <row r="81" spans="1:60" ht="22.5" customHeight="1" x14ac:dyDescent="0.15">
      <c r="A81" s="502"/>
      <c r="B81" s="829"/>
      <c r="C81" s="534"/>
      <c r="D81" s="534"/>
      <c r="E81" s="534"/>
      <c r="F81" s="535"/>
      <c r="G81" s="361"/>
      <c r="H81" s="361"/>
      <c r="I81" s="361"/>
      <c r="J81" s="361"/>
      <c r="K81" s="361"/>
      <c r="L81" s="361"/>
      <c r="M81" s="361"/>
      <c r="N81" s="361"/>
      <c r="O81" s="361"/>
      <c r="P81" s="361"/>
      <c r="Q81" s="361"/>
      <c r="R81" s="361"/>
      <c r="S81" s="361"/>
      <c r="T81" s="361"/>
      <c r="U81" s="361"/>
      <c r="V81" s="361"/>
      <c r="W81" s="361"/>
      <c r="X81" s="361"/>
      <c r="Y81" s="361"/>
      <c r="Z81" s="361"/>
      <c r="AA81" s="550"/>
      <c r="AB81" s="562"/>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1</v>
      </c>
    </row>
    <row r="82" spans="1:60" ht="23.1" customHeight="1" x14ac:dyDescent="0.15">
      <c r="A82" s="502"/>
      <c r="B82" s="829"/>
      <c r="C82" s="534"/>
      <c r="D82" s="534"/>
      <c r="E82" s="534"/>
      <c r="F82" s="535"/>
      <c r="G82" s="483" t="s">
        <v>633</v>
      </c>
      <c r="H82" s="483"/>
      <c r="I82" s="483"/>
      <c r="J82" s="483"/>
      <c r="K82" s="483"/>
      <c r="L82" s="483"/>
      <c r="M82" s="483"/>
      <c r="N82" s="483"/>
      <c r="O82" s="483"/>
      <c r="P82" s="483"/>
      <c r="Q82" s="483"/>
      <c r="R82" s="483"/>
      <c r="S82" s="483"/>
      <c r="T82" s="483"/>
      <c r="U82" s="483"/>
      <c r="V82" s="483"/>
      <c r="W82" s="483"/>
      <c r="X82" s="483"/>
      <c r="Y82" s="483"/>
      <c r="Z82" s="483"/>
      <c r="AA82" s="734"/>
      <c r="AB82" s="482" t="s">
        <v>726</v>
      </c>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c r="AY82">
        <f t="shared" ref="AY82:AY89" si="10">$AY$80</f>
        <v>1</v>
      </c>
    </row>
    <row r="83" spans="1:60" ht="23.1" customHeight="1" x14ac:dyDescent="0.15">
      <c r="A83" s="502"/>
      <c r="B83" s="829"/>
      <c r="C83" s="534"/>
      <c r="D83" s="534"/>
      <c r="E83" s="534"/>
      <c r="F83" s="535"/>
      <c r="G83" s="486"/>
      <c r="H83" s="486"/>
      <c r="I83" s="486"/>
      <c r="J83" s="486"/>
      <c r="K83" s="486"/>
      <c r="L83" s="486"/>
      <c r="M83" s="486"/>
      <c r="N83" s="486"/>
      <c r="O83" s="486"/>
      <c r="P83" s="486"/>
      <c r="Q83" s="486"/>
      <c r="R83" s="486"/>
      <c r="S83" s="486"/>
      <c r="T83" s="486"/>
      <c r="U83" s="486"/>
      <c r="V83" s="486"/>
      <c r="W83" s="486"/>
      <c r="X83" s="486"/>
      <c r="Y83" s="486"/>
      <c r="Z83" s="486"/>
      <c r="AA83" s="73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c r="AY83">
        <f t="shared" si="10"/>
        <v>1</v>
      </c>
    </row>
    <row r="84" spans="1:60" ht="23.1" customHeight="1" x14ac:dyDescent="0.15">
      <c r="A84" s="502"/>
      <c r="B84" s="830"/>
      <c r="C84" s="536"/>
      <c r="D84" s="536"/>
      <c r="E84" s="536"/>
      <c r="F84" s="537"/>
      <c r="G84" s="489"/>
      <c r="H84" s="489"/>
      <c r="I84" s="489"/>
      <c r="J84" s="489"/>
      <c r="K84" s="489"/>
      <c r="L84" s="489"/>
      <c r="M84" s="489"/>
      <c r="N84" s="489"/>
      <c r="O84" s="489"/>
      <c r="P84" s="489"/>
      <c r="Q84" s="489"/>
      <c r="R84" s="489"/>
      <c r="S84" s="489"/>
      <c r="T84" s="489"/>
      <c r="U84" s="489"/>
      <c r="V84" s="489"/>
      <c r="W84" s="489"/>
      <c r="X84" s="489"/>
      <c r="Y84" s="489"/>
      <c r="Z84" s="489"/>
      <c r="AA84" s="736"/>
      <c r="AB84" s="488"/>
      <c r="AC84" s="489"/>
      <c r="AD84" s="489"/>
      <c r="AE84" s="486"/>
      <c r="AF84" s="486"/>
      <c r="AG84" s="486"/>
      <c r="AH84" s="486"/>
      <c r="AI84" s="486"/>
      <c r="AJ84" s="486"/>
      <c r="AK84" s="486"/>
      <c r="AL84" s="486"/>
      <c r="AM84" s="486"/>
      <c r="AN84" s="486"/>
      <c r="AO84" s="486"/>
      <c r="AP84" s="486"/>
      <c r="AQ84" s="486"/>
      <c r="AR84" s="486"/>
      <c r="AS84" s="486"/>
      <c r="AT84" s="486"/>
      <c r="AU84" s="489"/>
      <c r="AV84" s="489"/>
      <c r="AW84" s="489"/>
      <c r="AX84" s="490"/>
      <c r="AY84">
        <f t="shared" si="10"/>
        <v>1</v>
      </c>
    </row>
    <row r="85" spans="1:60" ht="18.75" customHeight="1" x14ac:dyDescent="0.15">
      <c r="A85" s="502"/>
      <c r="B85" s="534" t="s">
        <v>144</v>
      </c>
      <c r="C85" s="534"/>
      <c r="D85" s="534"/>
      <c r="E85" s="534"/>
      <c r="F85" s="535"/>
      <c r="G85" s="776" t="s">
        <v>60</v>
      </c>
      <c r="H85" s="761"/>
      <c r="I85" s="761"/>
      <c r="J85" s="761"/>
      <c r="K85" s="761"/>
      <c r="L85" s="761"/>
      <c r="M85" s="761"/>
      <c r="N85" s="761"/>
      <c r="O85" s="762"/>
      <c r="P85" s="760" t="s">
        <v>62</v>
      </c>
      <c r="Q85" s="761"/>
      <c r="R85" s="761"/>
      <c r="S85" s="761"/>
      <c r="T85" s="761"/>
      <c r="U85" s="761"/>
      <c r="V85" s="761"/>
      <c r="W85" s="761"/>
      <c r="X85" s="762"/>
      <c r="Y85" s="188"/>
      <c r="Z85" s="189"/>
      <c r="AA85" s="190"/>
      <c r="AB85" s="440" t="s">
        <v>11</v>
      </c>
      <c r="AC85" s="441"/>
      <c r="AD85" s="442"/>
      <c r="AE85" s="320" t="s">
        <v>302</v>
      </c>
      <c r="AF85" s="320"/>
      <c r="AG85" s="320"/>
      <c r="AH85" s="320"/>
      <c r="AI85" s="320" t="s">
        <v>324</v>
      </c>
      <c r="AJ85" s="320"/>
      <c r="AK85" s="320"/>
      <c r="AL85" s="320"/>
      <c r="AM85" s="320" t="s">
        <v>421</v>
      </c>
      <c r="AN85" s="320"/>
      <c r="AO85" s="320"/>
      <c r="AP85" s="320"/>
      <c r="AQ85" s="200" t="s">
        <v>184</v>
      </c>
      <c r="AR85" s="184"/>
      <c r="AS85" s="184"/>
      <c r="AT85" s="185"/>
      <c r="AU85" s="355" t="s">
        <v>133</v>
      </c>
      <c r="AV85" s="355"/>
      <c r="AW85" s="355"/>
      <c r="AX85" s="356"/>
      <c r="AY85">
        <f t="shared" si="10"/>
        <v>1</v>
      </c>
      <c r="AZ85" s="10"/>
      <c r="BA85" s="10"/>
      <c r="BB85" s="10"/>
      <c r="BC85" s="10"/>
    </row>
    <row r="86" spans="1:60" ht="18.75" customHeight="1" x14ac:dyDescent="0.15">
      <c r="A86" s="502"/>
      <c r="B86" s="534"/>
      <c r="C86" s="534"/>
      <c r="D86" s="534"/>
      <c r="E86" s="534"/>
      <c r="F86" s="535"/>
      <c r="G86" s="549"/>
      <c r="H86" s="361"/>
      <c r="I86" s="361"/>
      <c r="J86" s="361"/>
      <c r="K86" s="361"/>
      <c r="L86" s="361"/>
      <c r="M86" s="361"/>
      <c r="N86" s="361"/>
      <c r="O86" s="550"/>
      <c r="P86" s="562"/>
      <c r="Q86" s="361"/>
      <c r="R86" s="361"/>
      <c r="S86" s="361"/>
      <c r="T86" s="361"/>
      <c r="U86" s="361"/>
      <c r="V86" s="361"/>
      <c r="W86" s="361"/>
      <c r="X86" s="550"/>
      <c r="Y86" s="188"/>
      <c r="Z86" s="189"/>
      <c r="AA86" s="190"/>
      <c r="AB86" s="317"/>
      <c r="AC86" s="318"/>
      <c r="AD86" s="319"/>
      <c r="AE86" s="320"/>
      <c r="AF86" s="320"/>
      <c r="AG86" s="320"/>
      <c r="AH86" s="320"/>
      <c r="AI86" s="320"/>
      <c r="AJ86" s="320"/>
      <c r="AK86" s="320"/>
      <c r="AL86" s="320"/>
      <c r="AM86" s="320"/>
      <c r="AN86" s="320"/>
      <c r="AO86" s="320"/>
      <c r="AP86" s="320"/>
      <c r="AQ86" s="255" t="s">
        <v>628</v>
      </c>
      <c r="AR86" s="256"/>
      <c r="AS86" s="164" t="s">
        <v>185</v>
      </c>
      <c r="AT86" s="187"/>
      <c r="AU86" s="256">
        <v>3</v>
      </c>
      <c r="AV86" s="256"/>
      <c r="AW86" s="361" t="s">
        <v>175</v>
      </c>
      <c r="AX86" s="362"/>
      <c r="AY86">
        <f t="shared" si="10"/>
        <v>1</v>
      </c>
      <c r="AZ86" s="10"/>
      <c r="BA86" s="10"/>
      <c r="BB86" s="10"/>
      <c r="BC86" s="10"/>
      <c r="BD86" s="10"/>
      <c r="BE86" s="10"/>
      <c r="BF86" s="10"/>
      <c r="BG86" s="10"/>
      <c r="BH86" s="10"/>
    </row>
    <row r="87" spans="1:60" ht="23.25" customHeight="1" x14ac:dyDescent="0.15">
      <c r="A87" s="502"/>
      <c r="B87" s="534"/>
      <c r="C87" s="534"/>
      <c r="D87" s="534"/>
      <c r="E87" s="534"/>
      <c r="F87" s="535"/>
      <c r="G87" s="217" t="s">
        <v>634</v>
      </c>
      <c r="H87" s="176"/>
      <c r="I87" s="176"/>
      <c r="J87" s="176"/>
      <c r="K87" s="176"/>
      <c r="L87" s="176"/>
      <c r="M87" s="176"/>
      <c r="N87" s="176"/>
      <c r="O87" s="218"/>
      <c r="P87" s="176" t="s">
        <v>635</v>
      </c>
      <c r="Q87" s="781"/>
      <c r="R87" s="781"/>
      <c r="S87" s="781"/>
      <c r="T87" s="781"/>
      <c r="U87" s="781"/>
      <c r="V87" s="781"/>
      <c r="W87" s="781"/>
      <c r="X87" s="782"/>
      <c r="Y87" s="737" t="s">
        <v>61</v>
      </c>
      <c r="Z87" s="738"/>
      <c r="AA87" s="739"/>
      <c r="AB87" s="533" t="s">
        <v>636</v>
      </c>
      <c r="AC87" s="533"/>
      <c r="AD87" s="533"/>
      <c r="AE87" s="349">
        <v>3292</v>
      </c>
      <c r="AF87" s="350"/>
      <c r="AG87" s="350"/>
      <c r="AH87" s="350"/>
      <c r="AI87" s="349">
        <v>3773</v>
      </c>
      <c r="AJ87" s="350"/>
      <c r="AK87" s="350"/>
      <c r="AL87" s="350"/>
      <c r="AM87" s="349">
        <v>4625</v>
      </c>
      <c r="AN87" s="350"/>
      <c r="AO87" s="350"/>
      <c r="AP87" s="350"/>
      <c r="AQ87" s="151" t="s">
        <v>628</v>
      </c>
      <c r="AR87" s="152"/>
      <c r="AS87" s="152"/>
      <c r="AT87" s="153"/>
      <c r="AU87" s="350" t="s">
        <v>628</v>
      </c>
      <c r="AV87" s="350"/>
      <c r="AW87" s="350"/>
      <c r="AX87" s="351"/>
      <c r="AY87">
        <f t="shared" si="10"/>
        <v>1</v>
      </c>
    </row>
    <row r="88" spans="1:60" ht="23.25" customHeight="1" x14ac:dyDescent="0.15">
      <c r="A88" s="502"/>
      <c r="B88" s="534"/>
      <c r="C88" s="534"/>
      <c r="D88" s="534"/>
      <c r="E88" s="534"/>
      <c r="F88" s="535"/>
      <c r="G88" s="219"/>
      <c r="H88" s="220"/>
      <c r="I88" s="220"/>
      <c r="J88" s="220"/>
      <c r="K88" s="220"/>
      <c r="L88" s="220"/>
      <c r="M88" s="220"/>
      <c r="N88" s="220"/>
      <c r="O88" s="221"/>
      <c r="P88" s="783"/>
      <c r="Q88" s="783"/>
      <c r="R88" s="783"/>
      <c r="S88" s="783"/>
      <c r="T88" s="783"/>
      <c r="U88" s="783"/>
      <c r="V88" s="783"/>
      <c r="W88" s="783"/>
      <c r="X88" s="784"/>
      <c r="Y88" s="714" t="s">
        <v>53</v>
      </c>
      <c r="Z88" s="715"/>
      <c r="AA88" s="716"/>
      <c r="AB88" s="504" t="s">
        <v>636</v>
      </c>
      <c r="AC88" s="504"/>
      <c r="AD88" s="504"/>
      <c r="AE88" s="349" t="s">
        <v>628</v>
      </c>
      <c r="AF88" s="350"/>
      <c r="AG88" s="350"/>
      <c r="AH88" s="350"/>
      <c r="AI88" s="349" t="s">
        <v>628</v>
      </c>
      <c r="AJ88" s="350"/>
      <c r="AK88" s="350"/>
      <c r="AL88" s="350"/>
      <c r="AM88" s="349" t="s">
        <v>673</v>
      </c>
      <c r="AN88" s="350"/>
      <c r="AO88" s="350"/>
      <c r="AP88" s="350"/>
      <c r="AQ88" s="151" t="s">
        <v>628</v>
      </c>
      <c r="AR88" s="152"/>
      <c r="AS88" s="152"/>
      <c r="AT88" s="153"/>
      <c r="AU88" s="350" t="s">
        <v>628</v>
      </c>
      <c r="AV88" s="350"/>
      <c r="AW88" s="350"/>
      <c r="AX88" s="351"/>
      <c r="AY88">
        <f t="shared" si="10"/>
        <v>1</v>
      </c>
      <c r="AZ88" s="10"/>
      <c r="BA88" s="10"/>
      <c r="BB88" s="10"/>
      <c r="BC88" s="10"/>
    </row>
    <row r="89" spans="1:60" ht="23.25" customHeight="1" thickBot="1" x14ac:dyDescent="0.2">
      <c r="A89" s="502"/>
      <c r="B89" s="536"/>
      <c r="C89" s="536"/>
      <c r="D89" s="536"/>
      <c r="E89" s="536"/>
      <c r="F89" s="537"/>
      <c r="G89" s="222"/>
      <c r="H89" s="179"/>
      <c r="I89" s="179"/>
      <c r="J89" s="179"/>
      <c r="K89" s="179"/>
      <c r="L89" s="179"/>
      <c r="M89" s="179"/>
      <c r="N89" s="179"/>
      <c r="O89" s="223"/>
      <c r="P89" s="289"/>
      <c r="Q89" s="289"/>
      <c r="R89" s="289"/>
      <c r="S89" s="289"/>
      <c r="T89" s="289"/>
      <c r="U89" s="289"/>
      <c r="V89" s="289"/>
      <c r="W89" s="289"/>
      <c r="X89" s="785"/>
      <c r="Y89" s="714" t="s">
        <v>13</v>
      </c>
      <c r="Z89" s="715"/>
      <c r="AA89" s="716"/>
      <c r="AB89" s="443" t="s">
        <v>14</v>
      </c>
      <c r="AC89" s="443"/>
      <c r="AD89" s="443"/>
      <c r="AE89" s="357" t="s">
        <v>628</v>
      </c>
      <c r="AF89" s="358"/>
      <c r="AG89" s="358"/>
      <c r="AH89" s="358"/>
      <c r="AI89" s="357" t="s">
        <v>628</v>
      </c>
      <c r="AJ89" s="358"/>
      <c r="AK89" s="358"/>
      <c r="AL89" s="358"/>
      <c r="AM89" s="357" t="s">
        <v>673</v>
      </c>
      <c r="AN89" s="358"/>
      <c r="AO89" s="358"/>
      <c r="AP89" s="358"/>
      <c r="AQ89" s="151" t="s">
        <v>628</v>
      </c>
      <c r="AR89" s="152"/>
      <c r="AS89" s="152"/>
      <c r="AT89" s="153"/>
      <c r="AU89" s="350" t="s">
        <v>628</v>
      </c>
      <c r="AV89" s="350"/>
      <c r="AW89" s="350"/>
      <c r="AX89" s="351"/>
      <c r="AY89">
        <f t="shared" si="10"/>
        <v>1</v>
      </c>
      <c r="AZ89" s="10"/>
      <c r="BA89" s="10"/>
      <c r="BB89" s="10"/>
      <c r="BC89" s="10"/>
      <c r="BD89" s="10"/>
      <c r="BE89" s="10"/>
      <c r="BF89" s="10"/>
      <c r="BG89" s="10"/>
      <c r="BH89" s="10"/>
    </row>
    <row r="90" spans="1:60" ht="18.75" hidden="1" customHeight="1" x14ac:dyDescent="0.15">
      <c r="A90" s="502"/>
      <c r="B90" s="534" t="s">
        <v>144</v>
      </c>
      <c r="C90" s="534"/>
      <c r="D90" s="534"/>
      <c r="E90" s="534"/>
      <c r="F90" s="535"/>
      <c r="G90" s="776" t="s">
        <v>60</v>
      </c>
      <c r="H90" s="761"/>
      <c r="I90" s="761"/>
      <c r="J90" s="761"/>
      <c r="K90" s="761"/>
      <c r="L90" s="761"/>
      <c r="M90" s="761"/>
      <c r="N90" s="761"/>
      <c r="O90" s="762"/>
      <c r="P90" s="760" t="s">
        <v>62</v>
      </c>
      <c r="Q90" s="761"/>
      <c r="R90" s="761"/>
      <c r="S90" s="761"/>
      <c r="T90" s="761"/>
      <c r="U90" s="761"/>
      <c r="V90" s="761"/>
      <c r="W90" s="761"/>
      <c r="X90" s="762"/>
      <c r="Y90" s="188"/>
      <c r="Z90" s="189"/>
      <c r="AA90" s="190"/>
      <c r="AB90" s="440" t="s">
        <v>11</v>
      </c>
      <c r="AC90" s="441"/>
      <c r="AD90" s="442"/>
      <c r="AE90" s="320" t="s">
        <v>302</v>
      </c>
      <c r="AF90" s="320"/>
      <c r="AG90" s="320"/>
      <c r="AH90" s="320"/>
      <c r="AI90" s="320" t="s">
        <v>324</v>
      </c>
      <c r="AJ90" s="320"/>
      <c r="AK90" s="320"/>
      <c r="AL90" s="320"/>
      <c r="AM90" s="320" t="s">
        <v>421</v>
      </c>
      <c r="AN90" s="320"/>
      <c r="AO90" s="320"/>
      <c r="AP90" s="320"/>
      <c r="AQ90" s="200" t="s">
        <v>184</v>
      </c>
      <c r="AR90" s="184"/>
      <c r="AS90" s="184"/>
      <c r="AT90" s="185"/>
      <c r="AU90" s="355" t="s">
        <v>133</v>
      </c>
      <c r="AV90" s="355"/>
      <c r="AW90" s="355"/>
      <c r="AX90" s="356"/>
      <c r="AY90">
        <f>COUNTA($G$92)</f>
        <v>0</v>
      </c>
    </row>
    <row r="91" spans="1:60" ht="18.75" hidden="1" customHeight="1" x14ac:dyDescent="0.15">
      <c r="A91" s="502"/>
      <c r="B91" s="534"/>
      <c r="C91" s="534"/>
      <c r="D91" s="534"/>
      <c r="E91" s="534"/>
      <c r="F91" s="535"/>
      <c r="G91" s="549"/>
      <c r="H91" s="361"/>
      <c r="I91" s="361"/>
      <c r="J91" s="361"/>
      <c r="K91" s="361"/>
      <c r="L91" s="361"/>
      <c r="M91" s="361"/>
      <c r="N91" s="361"/>
      <c r="O91" s="550"/>
      <c r="P91" s="562"/>
      <c r="Q91" s="361"/>
      <c r="R91" s="361"/>
      <c r="S91" s="361"/>
      <c r="T91" s="361"/>
      <c r="U91" s="361"/>
      <c r="V91" s="361"/>
      <c r="W91" s="361"/>
      <c r="X91" s="550"/>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1" t="s">
        <v>175</v>
      </c>
      <c r="AX91" s="362"/>
      <c r="AY91">
        <f>$AY$90</f>
        <v>0</v>
      </c>
      <c r="AZ91" s="10"/>
      <c r="BA91" s="10"/>
      <c r="BB91" s="10"/>
      <c r="BC91" s="10"/>
    </row>
    <row r="92" spans="1:60" ht="23.25" hidden="1" customHeight="1" x14ac:dyDescent="0.15">
      <c r="A92" s="502"/>
      <c r="B92" s="534"/>
      <c r="C92" s="534"/>
      <c r="D92" s="534"/>
      <c r="E92" s="534"/>
      <c r="F92" s="535"/>
      <c r="G92" s="217"/>
      <c r="H92" s="176"/>
      <c r="I92" s="176"/>
      <c r="J92" s="176"/>
      <c r="K92" s="176"/>
      <c r="L92" s="176"/>
      <c r="M92" s="176"/>
      <c r="N92" s="176"/>
      <c r="O92" s="218"/>
      <c r="P92" s="176"/>
      <c r="Q92" s="781"/>
      <c r="R92" s="781"/>
      <c r="S92" s="781"/>
      <c r="T92" s="781"/>
      <c r="U92" s="781"/>
      <c r="V92" s="781"/>
      <c r="W92" s="781"/>
      <c r="X92" s="782"/>
      <c r="Y92" s="737" t="s">
        <v>61</v>
      </c>
      <c r="Z92" s="738"/>
      <c r="AA92" s="739"/>
      <c r="AB92" s="533"/>
      <c r="AC92" s="533"/>
      <c r="AD92" s="533"/>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2"/>
      <c r="B93" s="534"/>
      <c r="C93" s="534"/>
      <c r="D93" s="534"/>
      <c r="E93" s="534"/>
      <c r="F93" s="535"/>
      <c r="G93" s="219"/>
      <c r="H93" s="220"/>
      <c r="I93" s="220"/>
      <c r="J93" s="220"/>
      <c r="K93" s="220"/>
      <c r="L93" s="220"/>
      <c r="M93" s="220"/>
      <c r="N93" s="220"/>
      <c r="O93" s="221"/>
      <c r="P93" s="783"/>
      <c r="Q93" s="783"/>
      <c r="R93" s="783"/>
      <c r="S93" s="783"/>
      <c r="T93" s="783"/>
      <c r="U93" s="783"/>
      <c r="V93" s="783"/>
      <c r="W93" s="783"/>
      <c r="X93" s="784"/>
      <c r="Y93" s="714" t="s">
        <v>53</v>
      </c>
      <c r="Z93" s="715"/>
      <c r="AA93" s="716"/>
      <c r="AB93" s="504"/>
      <c r="AC93" s="504"/>
      <c r="AD93" s="504"/>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2"/>
      <c r="B94" s="536"/>
      <c r="C94" s="536"/>
      <c r="D94" s="536"/>
      <c r="E94" s="536"/>
      <c r="F94" s="537"/>
      <c r="G94" s="222"/>
      <c r="H94" s="179"/>
      <c r="I94" s="179"/>
      <c r="J94" s="179"/>
      <c r="K94" s="179"/>
      <c r="L94" s="179"/>
      <c r="M94" s="179"/>
      <c r="N94" s="179"/>
      <c r="O94" s="223"/>
      <c r="P94" s="289"/>
      <c r="Q94" s="289"/>
      <c r="R94" s="289"/>
      <c r="S94" s="289"/>
      <c r="T94" s="289"/>
      <c r="U94" s="289"/>
      <c r="V94" s="289"/>
      <c r="W94" s="289"/>
      <c r="X94" s="785"/>
      <c r="Y94" s="714" t="s">
        <v>13</v>
      </c>
      <c r="Z94" s="715"/>
      <c r="AA94" s="716"/>
      <c r="AB94" s="443" t="s">
        <v>14</v>
      </c>
      <c r="AC94" s="443"/>
      <c r="AD94" s="443"/>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2"/>
      <c r="B95" s="534" t="s">
        <v>144</v>
      </c>
      <c r="C95" s="534"/>
      <c r="D95" s="534"/>
      <c r="E95" s="534"/>
      <c r="F95" s="535"/>
      <c r="G95" s="776" t="s">
        <v>60</v>
      </c>
      <c r="H95" s="761"/>
      <c r="I95" s="761"/>
      <c r="J95" s="761"/>
      <c r="K95" s="761"/>
      <c r="L95" s="761"/>
      <c r="M95" s="761"/>
      <c r="N95" s="761"/>
      <c r="O95" s="762"/>
      <c r="P95" s="760" t="s">
        <v>62</v>
      </c>
      <c r="Q95" s="761"/>
      <c r="R95" s="761"/>
      <c r="S95" s="761"/>
      <c r="T95" s="761"/>
      <c r="U95" s="761"/>
      <c r="V95" s="761"/>
      <c r="W95" s="761"/>
      <c r="X95" s="762"/>
      <c r="Y95" s="188"/>
      <c r="Z95" s="189"/>
      <c r="AA95" s="190"/>
      <c r="AB95" s="440" t="s">
        <v>11</v>
      </c>
      <c r="AC95" s="441"/>
      <c r="AD95" s="442"/>
      <c r="AE95" s="320" t="s">
        <v>302</v>
      </c>
      <c r="AF95" s="320"/>
      <c r="AG95" s="320"/>
      <c r="AH95" s="320"/>
      <c r="AI95" s="320" t="s">
        <v>324</v>
      </c>
      <c r="AJ95" s="320"/>
      <c r="AK95" s="320"/>
      <c r="AL95" s="320"/>
      <c r="AM95" s="320" t="s">
        <v>421</v>
      </c>
      <c r="AN95" s="320"/>
      <c r="AO95" s="320"/>
      <c r="AP95" s="320"/>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2"/>
      <c r="B96" s="534"/>
      <c r="C96" s="534"/>
      <c r="D96" s="534"/>
      <c r="E96" s="534"/>
      <c r="F96" s="535"/>
      <c r="G96" s="549"/>
      <c r="H96" s="361"/>
      <c r="I96" s="361"/>
      <c r="J96" s="361"/>
      <c r="K96" s="361"/>
      <c r="L96" s="361"/>
      <c r="M96" s="361"/>
      <c r="N96" s="361"/>
      <c r="O96" s="550"/>
      <c r="P96" s="562"/>
      <c r="Q96" s="361"/>
      <c r="R96" s="361"/>
      <c r="S96" s="361"/>
      <c r="T96" s="361"/>
      <c r="U96" s="361"/>
      <c r="V96" s="361"/>
      <c r="W96" s="361"/>
      <c r="X96" s="550"/>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1" t="s">
        <v>175</v>
      </c>
      <c r="AX96" s="362"/>
      <c r="AY96">
        <f>$AY$95</f>
        <v>0</v>
      </c>
    </row>
    <row r="97" spans="1:60" ht="23.25" hidden="1" customHeight="1" x14ac:dyDescent="0.15">
      <c r="A97" s="502"/>
      <c r="B97" s="534"/>
      <c r="C97" s="534"/>
      <c r="D97" s="534"/>
      <c r="E97" s="534"/>
      <c r="F97" s="535"/>
      <c r="G97" s="217"/>
      <c r="H97" s="176"/>
      <c r="I97" s="176"/>
      <c r="J97" s="176"/>
      <c r="K97" s="176"/>
      <c r="L97" s="176"/>
      <c r="M97" s="176"/>
      <c r="N97" s="176"/>
      <c r="O97" s="218"/>
      <c r="P97" s="176"/>
      <c r="Q97" s="781"/>
      <c r="R97" s="781"/>
      <c r="S97" s="781"/>
      <c r="T97" s="781"/>
      <c r="U97" s="781"/>
      <c r="V97" s="781"/>
      <c r="W97" s="781"/>
      <c r="X97" s="782"/>
      <c r="Y97" s="737" t="s">
        <v>61</v>
      </c>
      <c r="Z97" s="738"/>
      <c r="AA97" s="739"/>
      <c r="AB97" s="389"/>
      <c r="AC97" s="390"/>
      <c r="AD97" s="391"/>
      <c r="AE97" s="349"/>
      <c r="AF97" s="350"/>
      <c r="AG97" s="350"/>
      <c r="AH97" s="796"/>
      <c r="AI97" s="349"/>
      <c r="AJ97" s="350"/>
      <c r="AK97" s="350"/>
      <c r="AL97" s="796"/>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2"/>
      <c r="B98" s="534"/>
      <c r="C98" s="534"/>
      <c r="D98" s="534"/>
      <c r="E98" s="534"/>
      <c r="F98" s="535"/>
      <c r="G98" s="219"/>
      <c r="H98" s="220"/>
      <c r="I98" s="220"/>
      <c r="J98" s="220"/>
      <c r="K98" s="220"/>
      <c r="L98" s="220"/>
      <c r="M98" s="220"/>
      <c r="N98" s="220"/>
      <c r="O98" s="221"/>
      <c r="P98" s="783"/>
      <c r="Q98" s="783"/>
      <c r="R98" s="783"/>
      <c r="S98" s="783"/>
      <c r="T98" s="783"/>
      <c r="U98" s="783"/>
      <c r="V98" s="783"/>
      <c r="W98" s="783"/>
      <c r="X98" s="784"/>
      <c r="Y98" s="714" t="s">
        <v>53</v>
      </c>
      <c r="Z98" s="715"/>
      <c r="AA98" s="716"/>
      <c r="AB98" s="285"/>
      <c r="AC98" s="286"/>
      <c r="AD98" s="287"/>
      <c r="AE98" s="349"/>
      <c r="AF98" s="350"/>
      <c r="AG98" s="350"/>
      <c r="AH98" s="796"/>
      <c r="AI98" s="349"/>
      <c r="AJ98" s="350"/>
      <c r="AK98" s="350"/>
      <c r="AL98" s="796"/>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3"/>
      <c r="B99" s="860"/>
      <c r="C99" s="860"/>
      <c r="D99" s="860"/>
      <c r="E99" s="860"/>
      <c r="F99" s="861"/>
      <c r="G99" s="786"/>
      <c r="H99" s="233"/>
      <c r="I99" s="233"/>
      <c r="J99" s="233"/>
      <c r="K99" s="233"/>
      <c r="L99" s="233"/>
      <c r="M99" s="233"/>
      <c r="N99" s="233"/>
      <c r="O99" s="787"/>
      <c r="P99" s="823"/>
      <c r="Q99" s="823"/>
      <c r="R99" s="823"/>
      <c r="S99" s="823"/>
      <c r="T99" s="823"/>
      <c r="U99" s="823"/>
      <c r="V99" s="823"/>
      <c r="W99" s="823"/>
      <c r="X99" s="824"/>
      <c r="Y99" s="462" t="s">
        <v>13</v>
      </c>
      <c r="Z99" s="463"/>
      <c r="AA99" s="464"/>
      <c r="AB99" s="444" t="s">
        <v>14</v>
      </c>
      <c r="AC99" s="445"/>
      <c r="AD99" s="446"/>
      <c r="AE99" s="797"/>
      <c r="AF99" s="798"/>
      <c r="AG99" s="798"/>
      <c r="AH99" s="825"/>
      <c r="AI99" s="797"/>
      <c r="AJ99" s="798"/>
      <c r="AK99" s="798"/>
      <c r="AL99" s="825"/>
      <c r="AM99" s="797"/>
      <c r="AN99" s="798"/>
      <c r="AO99" s="798"/>
      <c r="AP99" s="798"/>
      <c r="AQ99" s="799"/>
      <c r="AR99" s="800"/>
      <c r="AS99" s="800"/>
      <c r="AT99" s="801"/>
      <c r="AU99" s="798"/>
      <c r="AV99" s="798"/>
      <c r="AW99" s="798"/>
      <c r="AX99" s="802"/>
      <c r="AY99">
        <f t="shared" si="12"/>
        <v>0</v>
      </c>
    </row>
    <row r="100" spans="1:60" ht="31.5" customHeight="1" x14ac:dyDescent="0.15">
      <c r="A100" s="812" t="s">
        <v>269</v>
      </c>
      <c r="B100" s="813"/>
      <c r="C100" s="813"/>
      <c r="D100" s="813"/>
      <c r="E100" s="813"/>
      <c r="F100" s="814"/>
      <c r="G100" s="815" t="s">
        <v>59</v>
      </c>
      <c r="H100" s="815"/>
      <c r="I100" s="815"/>
      <c r="J100" s="815"/>
      <c r="K100" s="815"/>
      <c r="L100" s="815"/>
      <c r="M100" s="815"/>
      <c r="N100" s="815"/>
      <c r="O100" s="815"/>
      <c r="P100" s="815"/>
      <c r="Q100" s="815"/>
      <c r="R100" s="815"/>
      <c r="S100" s="815"/>
      <c r="T100" s="815"/>
      <c r="U100" s="815"/>
      <c r="V100" s="815"/>
      <c r="W100" s="815"/>
      <c r="X100" s="816"/>
      <c r="Y100" s="447"/>
      <c r="Z100" s="448"/>
      <c r="AA100" s="449"/>
      <c r="AB100" s="837" t="s">
        <v>11</v>
      </c>
      <c r="AC100" s="837"/>
      <c r="AD100" s="837"/>
      <c r="AE100" s="803" t="s">
        <v>302</v>
      </c>
      <c r="AF100" s="804"/>
      <c r="AG100" s="804"/>
      <c r="AH100" s="805"/>
      <c r="AI100" s="803" t="s">
        <v>324</v>
      </c>
      <c r="AJ100" s="804"/>
      <c r="AK100" s="804"/>
      <c r="AL100" s="805"/>
      <c r="AM100" s="803" t="s">
        <v>421</v>
      </c>
      <c r="AN100" s="804"/>
      <c r="AO100" s="804"/>
      <c r="AP100" s="805"/>
      <c r="AQ100" s="906" t="s">
        <v>329</v>
      </c>
      <c r="AR100" s="907"/>
      <c r="AS100" s="907"/>
      <c r="AT100" s="908"/>
      <c r="AU100" s="906" t="s">
        <v>453</v>
      </c>
      <c r="AV100" s="907"/>
      <c r="AW100" s="907"/>
      <c r="AX100" s="909"/>
    </row>
    <row r="101" spans="1:60" ht="23.25" customHeight="1" x14ac:dyDescent="0.15">
      <c r="A101" s="473"/>
      <c r="B101" s="474"/>
      <c r="C101" s="474"/>
      <c r="D101" s="474"/>
      <c r="E101" s="474"/>
      <c r="F101" s="475"/>
      <c r="G101" s="176" t="s">
        <v>637</v>
      </c>
      <c r="H101" s="176"/>
      <c r="I101" s="176"/>
      <c r="J101" s="176"/>
      <c r="K101" s="176"/>
      <c r="L101" s="176"/>
      <c r="M101" s="176"/>
      <c r="N101" s="176"/>
      <c r="O101" s="176"/>
      <c r="P101" s="176"/>
      <c r="Q101" s="176"/>
      <c r="R101" s="176"/>
      <c r="S101" s="176"/>
      <c r="T101" s="176"/>
      <c r="U101" s="176"/>
      <c r="V101" s="176"/>
      <c r="W101" s="176"/>
      <c r="X101" s="218"/>
      <c r="Y101" s="795" t="s">
        <v>54</v>
      </c>
      <c r="Z101" s="700"/>
      <c r="AA101" s="701"/>
      <c r="AB101" s="533" t="s">
        <v>636</v>
      </c>
      <c r="AC101" s="533"/>
      <c r="AD101" s="533"/>
      <c r="AE101" s="343">
        <v>188970</v>
      </c>
      <c r="AF101" s="343"/>
      <c r="AG101" s="343"/>
      <c r="AH101" s="343"/>
      <c r="AI101" s="343">
        <v>122171</v>
      </c>
      <c r="AJ101" s="343"/>
      <c r="AK101" s="343"/>
      <c r="AL101" s="343"/>
      <c r="AM101" s="343">
        <v>66506</v>
      </c>
      <c r="AN101" s="343"/>
      <c r="AO101" s="343"/>
      <c r="AP101" s="343"/>
      <c r="AQ101" s="343" t="s">
        <v>673</v>
      </c>
      <c r="AR101" s="343"/>
      <c r="AS101" s="343"/>
      <c r="AT101" s="343"/>
      <c r="AU101" s="349" t="s">
        <v>734</v>
      </c>
      <c r="AV101" s="350"/>
      <c r="AW101" s="350"/>
      <c r="AX101" s="351"/>
    </row>
    <row r="102" spans="1:60" ht="23.25" customHeight="1" x14ac:dyDescent="0.15">
      <c r="A102" s="476"/>
      <c r="B102" s="477"/>
      <c r="C102" s="477"/>
      <c r="D102" s="477"/>
      <c r="E102" s="477"/>
      <c r="F102" s="478"/>
      <c r="G102" s="179"/>
      <c r="H102" s="179"/>
      <c r="I102" s="179"/>
      <c r="J102" s="179"/>
      <c r="K102" s="179"/>
      <c r="L102" s="179"/>
      <c r="M102" s="179"/>
      <c r="N102" s="179"/>
      <c r="O102" s="179"/>
      <c r="P102" s="179"/>
      <c r="Q102" s="179"/>
      <c r="R102" s="179"/>
      <c r="S102" s="179"/>
      <c r="T102" s="179"/>
      <c r="U102" s="179"/>
      <c r="V102" s="179"/>
      <c r="W102" s="179"/>
      <c r="X102" s="223"/>
      <c r="Y102" s="456" t="s">
        <v>55</v>
      </c>
      <c r="Z102" s="325"/>
      <c r="AA102" s="326"/>
      <c r="AB102" s="533" t="s">
        <v>636</v>
      </c>
      <c r="AC102" s="533"/>
      <c r="AD102" s="533"/>
      <c r="AE102" s="343">
        <v>110000</v>
      </c>
      <c r="AF102" s="343"/>
      <c r="AG102" s="343"/>
      <c r="AH102" s="343"/>
      <c r="AI102" s="343">
        <v>110000</v>
      </c>
      <c r="AJ102" s="343"/>
      <c r="AK102" s="343"/>
      <c r="AL102" s="343"/>
      <c r="AM102" s="343">
        <v>150000</v>
      </c>
      <c r="AN102" s="343"/>
      <c r="AO102" s="343"/>
      <c r="AP102" s="343"/>
      <c r="AQ102" s="343">
        <v>150000</v>
      </c>
      <c r="AR102" s="343"/>
      <c r="AS102" s="343"/>
      <c r="AT102" s="343"/>
      <c r="AU102" s="357" t="s">
        <v>734</v>
      </c>
      <c r="AV102" s="358"/>
      <c r="AW102" s="358"/>
      <c r="AX102" s="910"/>
    </row>
    <row r="103" spans="1:60" ht="31.5" customHeight="1" x14ac:dyDescent="0.15">
      <c r="A103" s="470" t="s">
        <v>269</v>
      </c>
      <c r="B103" s="471"/>
      <c r="C103" s="471"/>
      <c r="D103" s="471"/>
      <c r="E103" s="471"/>
      <c r="F103" s="472"/>
      <c r="G103" s="715" t="s">
        <v>59</v>
      </c>
      <c r="H103" s="715"/>
      <c r="I103" s="715"/>
      <c r="J103" s="715"/>
      <c r="K103" s="715"/>
      <c r="L103" s="715"/>
      <c r="M103" s="715"/>
      <c r="N103" s="715"/>
      <c r="O103" s="715"/>
      <c r="P103" s="715"/>
      <c r="Q103" s="715"/>
      <c r="R103" s="715"/>
      <c r="S103" s="715"/>
      <c r="T103" s="715"/>
      <c r="U103" s="715"/>
      <c r="V103" s="715"/>
      <c r="W103" s="715"/>
      <c r="X103" s="716"/>
      <c r="Y103" s="450"/>
      <c r="Z103" s="451"/>
      <c r="AA103" s="452"/>
      <c r="AB103" s="288" t="s">
        <v>11</v>
      </c>
      <c r="AC103" s="283"/>
      <c r="AD103" s="284"/>
      <c r="AE103" s="320" t="s">
        <v>302</v>
      </c>
      <c r="AF103" s="320"/>
      <c r="AG103" s="320"/>
      <c r="AH103" s="320"/>
      <c r="AI103" s="320" t="s">
        <v>324</v>
      </c>
      <c r="AJ103" s="320"/>
      <c r="AK103" s="320"/>
      <c r="AL103" s="320"/>
      <c r="AM103" s="320" t="s">
        <v>421</v>
      </c>
      <c r="AN103" s="320"/>
      <c r="AO103" s="320"/>
      <c r="AP103" s="320"/>
      <c r="AQ103" s="346" t="s">
        <v>329</v>
      </c>
      <c r="AR103" s="347"/>
      <c r="AS103" s="347"/>
      <c r="AT103" s="347"/>
      <c r="AU103" s="346" t="s">
        <v>453</v>
      </c>
      <c r="AV103" s="347"/>
      <c r="AW103" s="347"/>
      <c r="AX103" s="348"/>
      <c r="AY103">
        <f>COUNTA($G$104)</f>
        <v>1</v>
      </c>
    </row>
    <row r="104" spans="1:60" ht="23.25" customHeight="1" x14ac:dyDescent="0.15">
      <c r="A104" s="473"/>
      <c r="B104" s="474"/>
      <c r="C104" s="474"/>
      <c r="D104" s="474"/>
      <c r="E104" s="474"/>
      <c r="F104" s="475"/>
      <c r="G104" s="176" t="s">
        <v>638</v>
      </c>
      <c r="H104" s="176"/>
      <c r="I104" s="176"/>
      <c r="J104" s="176"/>
      <c r="K104" s="176"/>
      <c r="L104" s="176"/>
      <c r="M104" s="176"/>
      <c r="N104" s="176"/>
      <c r="O104" s="176"/>
      <c r="P104" s="176"/>
      <c r="Q104" s="176"/>
      <c r="R104" s="176"/>
      <c r="S104" s="176"/>
      <c r="T104" s="176"/>
      <c r="U104" s="176"/>
      <c r="V104" s="176"/>
      <c r="W104" s="176"/>
      <c r="X104" s="218"/>
      <c r="Y104" s="459" t="s">
        <v>54</v>
      </c>
      <c r="Z104" s="460"/>
      <c r="AA104" s="461"/>
      <c r="AB104" s="453" t="s">
        <v>639</v>
      </c>
      <c r="AC104" s="454"/>
      <c r="AD104" s="455"/>
      <c r="AE104" s="343">
        <v>110</v>
      </c>
      <c r="AF104" s="343"/>
      <c r="AG104" s="343"/>
      <c r="AH104" s="343"/>
      <c r="AI104" s="343">
        <v>105</v>
      </c>
      <c r="AJ104" s="343"/>
      <c r="AK104" s="343"/>
      <c r="AL104" s="343"/>
      <c r="AM104" s="343">
        <v>107</v>
      </c>
      <c r="AN104" s="343"/>
      <c r="AO104" s="343"/>
      <c r="AP104" s="343"/>
      <c r="AQ104" s="343" t="s">
        <v>673</v>
      </c>
      <c r="AR104" s="343"/>
      <c r="AS104" s="343"/>
      <c r="AT104" s="343"/>
      <c r="AU104" s="343" t="s">
        <v>734</v>
      </c>
      <c r="AV104" s="343"/>
      <c r="AW104" s="343"/>
      <c r="AX104" s="344"/>
      <c r="AY104">
        <f>$AY$103</f>
        <v>1</v>
      </c>
    </row>
    <row r="105" spans="1:60" ht="23.25" customHeight="1" x14ac:dyDescent="0.15">
      <c r="A105" s="476"/>
      <c r="B105" s="477"/>
      <c r="C105" s="477"/>
      <c r="D105" s="477"/>
      <c r="E105" s="477"/>
      <c r="F105" s="478"/>
      <c r="G105" s="179"/>
      <c r="H105" s="179"/>
      <c r="I105" s="179"/>
      <c r="J105" s="179"/>
      <c r="K105" s="179"/>
      <c r="L105" s="179"/>
      <c r="M105" s="179"/>
      <c r="N105" s="179"/>
      <c r="O105" s="179"/>
      <c r="P105" s="179"/>
      <c r="Q105" s="179"/>
      <c r="R105" s="179"/>
      <c r="S105" s="179"/>
      <c r="T105" s="179"/>
      <c r="U105" s="179"/>
      <c r="V105" s="179"/>
      <c r="W105" s="179"/>
      <c r="X105" s="223"/>
      <c r="Y105" s="456" t="s">
        <v>55</v>
      </c>
      <c r="Z105" s="457"/>
      <c r="AA105" s="458"/>
      <c r="AB105" s="389" t="s">
        <v>639</v>
      </c>
      <c r="AC105" s="390"/>
      <c r="AD105" s="391"/>
      <c r="AE105" s="343">
        <v>112</v>
      </c>
      <c r="AF105" s="343"/>
      <c r="AG105" s="343"/>
      <c r="AH105" s="343"/>
      <c r="AI105" s="343">
        <v>112</v>
      </c>
      <c r="AJ105" s="343"/>
      <c r="AK105" s="343"/>
      <c r="AL105" s="343"/>
      <c r="AM105" s="343">
        <v>112</v>
      </c>
      <c r="AN105" s="343"/>
      <c r="AO105" s="343"/>
      <c r="AP105" s="343"/>
      <c r="AQ105" s="343">
        <v>112</v>
      </c>
      <c r="AR105" s="343"/>
      <c r="AS105" s="343"/>
      <c r="AT105" s="343"/>
      <c r="AU105" s="343" t="s">
        <v>734</v>
      </c>
      <c r="AV105" s="343"/>
      <c r="AW105" s="343"/>
      <c r="AX105" s="344"/>
      <c r="AY105">
        <f>$AY$103</f>
        <v>1</v>
      </c>
    </row>
    <row r="106" spans="1:60" ht="31.5" customHeight="1" x14ac:dyDescent="0.15">
      <c r="A106" s="470" t="s">
        <v>269</v>
      </c>
      <c r="B106" s="471"/>
      <c r="C106" s="471"/>
      <c r="D106" s="471"/>
      <c r="E106" s="471"/>
      <c r="F106" s="472"/>
      <c r="G106" s="715" t="s">
        <v>59</v>
      </c>
      <c r="H106" s="715"/>
      <c r="I106" s="715"/>
      <c r="J106" s="715"/>
      <c r="K106" s="715"/>
      <c r="L106" s="715"/>
      <c r="M106" s="715"/>
      <c r="N106" s="715"/>
      <c r="O106" s="715"/>
      <c r="P106" s="715"/>
      <c r="Q106" s="715"/>
      <c r="R106" s="715"/>
      <c r="S106" s="715"/>
      <c r="T106" s="715"/>
      <c r="U106" s="715"/>
      <c r="V106" s="715"/>
      <c r="W106" s="715"/>
      <c r="X106" s="716"/>
      <c r="Y106" s="450"/>
      <c r="Z106" s="451"/>
      <c r="AA106" s="452"/>
      <c r="AB106" s="288" t="s">
        <v>11</v>
      </c>
      <c r="AC106" s="283"/>
      <c r="AD106" s="284"/>
      <c r="AE106" s="320" t="s">
        <v>302</v>
      </c>
      <c r="AF106" s="320"/>
      <c r="AG106" s="320"/>
      <c r="AH106" s="320"/>
      <c r="AI106" s="320" t="s">
        <v>324</v>
      </c>
      <c r="AJ106" s="320"/>
      <c r="AK106" s="320"/>
      <c r="AL106" s="320"/>
      <c r="AM106" s="320" t="s">
        <v>421</v>
      </c>
      <c r="AN106" s="320"/>
      <c r="AO106" s="320"/>
      <c r="AP106" s="320"/>
      <c r="AQ106" s="346" t="s">
        <v>329</v>
      </c>
      <c r="AR106" s="347"/>
      <c r="AS106" s="347"/>
      <c r="AT106" s="347"/>
      <c r="AU106" s="346" t="s">
        <v>453</v>
      </c>
      <c r="AV106" s="347"/>
      <c r="AW106" s="347"/>
      <c r="AX106" s="348"/>
      <c r="AY106">
        <f>COUNTA($G$107)</f>
        <v>1</v>
      </c>
    </row>
    <row r="107" spans="1:60" ht="23.25" customHeight="1" x14ac:dyDescent="0.15">
      <c r="A107" s="473"/>
      <c r="B107" s="474"/>
      <c r="C107" s="474"/>
      <c r="D107" s="474"/>
      <c r="E107" s="474"/>
      <c r="F107" s="475"/>
      <c r="G107" s="176" t="s">
        <v>640</v>
      </c>
      <c r="H107" s="176"/>
      <c r="I107" s="176"/>
      <c r="J107" s="176"/>
      <c r="K107" s="176"/>
      <c r="L107" s="176"/>
      <c r="M107" s="176"/>
      <c r="N107" s="176"/>
      <c r="O107" s="176"/>
      <c r="P107" s="176"/>
      <c r="Q107" s="176"/>
      <c r="R107" s="176"/>
      <c r="S107" s="176"/>
      <c r="T107" s="176"/>
      <c r="U107" s="176"/>
      <c r="V107" s="176"/>
      <c r="W107" s="176"/>
      <c r="X107" s="218"/>
      <c r="Y107" s="459" t="s">
        <v>54</v>
      </c>
      <c r="Z107" s="460"/>
      <c r="AA107" s="461"/>
      <c r="AB107" s="453" t="s">
        <v>641</v>
      </c>
      <c r="AC107" s="454"/>
      <c r="AD107" s="455"/>
      <c r="AE107" s="343">
        <v>133</v>
      </c>
      <c r="AF107" s="343"/>
      <c r="AG107" s="343"/>
      <c r="AH107" s="343"/>
      <c r="AI107" s="343">
        <v>134</v>
      </c>
      <c r="AJ107" s="343"/>
      <c r="AK107" s="343"/>
      <c r="AL107" s="343"/>
      <c r="AM107" s="343">
        <v>132</v>
      </c>
      <c r="AN107" s="343"/>
      <c r="AO107" s="343"/>
      <c r="AP107" s="343"/>
      <c r="AQ107" s="343" t="s">
        <v>673</v>
      </c>
      <c r="AR107" s="343"/>
      <c r="AS107" s="343"/>
      <c r="AT107" s="343"/>
      <c r="AU107" s="343" t="s">
        <v>734</v>
      </c>
      <c r="AV107" s="343"/>
      <c r="AW107" s="343"/>
      <c r="AX107" s="344"/>
      <c r="AY107">
        <f>$AY$106</f>
        <v>1</v>
      </c>
    </row>
    <row r="108" spans="1:60" ht="23.25" customHeight="1" x14ac:dyDescent="0.15">
      <c r="A108" s="476"/>
      <c r="B108" s="477"/>
      <c r="C108" s="477"/>
      <c r="D108" s="477"/>
      <c r="E108" s="477"/>
      <c r="F108" s="478"/>
      <c r="G108" s="179"/>
      <c r="H108" s="179"/>
      <c r="I108" s="179"/>
      <c r="J108" s="179"/>
      <c r="K108" s="179"/>
      <c r="L108" s="179"/>
      <c r="M108" s="179"/>
      <c r="N108" s="179"/>
      <c r="O108" s="179"/>
      <c r="P108" s="179"/>
      <c r="Q108" s="179"/>
      <c r="R108" s="179"/>
      <c r="S108" s="179"/>
      <c r="T108" s="179"/>
      <c r="U108" s="179"/>
      <c r="V108" s="179"/>
      <c r="W108" s="179"/>
      <c r="X108" s="223"/>
      <c r="Y108" s="456" t="s">
        <v>55</v>
      </c>
      <c r="Z108" s="457"/>
      <c r="AA108" s="458"/>
      <c r="AB108" s="389" t="s">
        <v>641</v>
      </c>
      <c r="AC108" s="390"/>
      <c r="AD108" s="391"/>
      <c r="AE108" s="343">
        <v>120</v>
      </c>
      <c r="AF108" s="343"/>
      <c r="AG108" s="343"/>
      <c r="AH108" s="343"/>
      <c r="AI108" s="343">
        <v>120</v>
      </c>
      <c r="AJ108" s="343"/>
      <c r="AK108" s="343"/>
      <c r="AL108" s="343"/>
      <c r="AM108" s="343">
        <v>120</v>
      </c>
      <c r="AN108" s="343"/>
      <c r="AO108" s="343"/>
      <c r="AP108" s="343"/>
      <c r="AQ108" s="343">
        <v>120</v>
      </c>
      <c r="AR108" s="343"/>
      <c r="AS108" s="343"/>
      <c r="AT108" s="343"/>
      <c r="AU108" s="343" t="s">
        <v>734</v>
      </c>
      <c r="AV108" s="343"/>
      <c r="AW108" s="343"/>
      <c r="AX108" s="344"/>
      <c r="AY108">
        <f>$AY$106</f>
        <v>1</v>
      </c>
    </row>
    <row r="109" spans="1:60" ht="31.5" customHeight="1" x14ac:dyDescent="0.15">
      <c r="A109" s="470" t="s">
        <v>269</v>
      </c>
      <c r="B109" s="471"/>
      <c r="C109" s="471"/>
      <c r="D109" s="471"/>
      <c r="E109" s="471"/>
      <c r="F109" s="472"/>
      <c r="G109" s="715" t="s">
        <v>59</v>
      </c>
      <c r="H109" s="715"/>
      <c r="I109" s="715"/>
      <c r="J109" s="715"/>
      <c r="K109" s="715"/>
      <c r="L109" s="715"/>
      <c r="M109" s="715"/>
      <c r="N109" s="715"/>
      <c r="O109" s="715"/>
      <c r="P109" s="715"/>
      <c r="Q109" s="715"/>
      <c r="R109" s="715"/>
      <c r="S109" s="715"/>
      <c r="T109" s="715"/>
      <c r="U109" s="715"/>
      <c r="V109" s="715"/>
      <c r="W109" s="715"/>
      <c r="X109" s="716"/>
      <c r="Y109" s="450"/>
      <c r="Z109" s="451"/>
      <c r="AA109" s="452"/>
      <c r="AB109" s="288" t="s">
        <v>11</v>
      </c>
      <c r="AC109" s="283"/>
      <c r="AD109" s="284"/>
      <c r="AE109" s="320" t="s">
        <v>302</v>
      </c>
      <c r="AF109" s="320"/>
      <c r="AG109" s="320"/>
      <c r="AH109" s="320"/>
      <c r="AI109" s="320" t="s">
        <v>324</v>
      </c>
      <c r="AJ109" s="320"/>
      <c r="AK109" s="320"/>
      <c r="AL109" s="320"/>
      <c r="AM109" s="320" t="s">
        <v>421</v>
      </c>
      <c r="AN109" s="320"/>
      <c r="AO109" s="320"/>
      <c r="AP109" s="320"/>
      <c r="AQ109" s="346" t="s">
        <v>329</v>
      </c>
      <c r="AR109" s="347"/>
      <c r="AS109" s="347"/>
      <c r="AT109" s="347"/>
      <c r="AU109" s="346" t="s">
        <v>453</v>
      </c>
      <c r="AV109" s="347"/>
      <c r="AW109" s="347"/>
      <c r="AX109" s="348"/>
      <c r="AY109">
        <f>COUNTA($G$110)</f>
        <v>1</v>
      </c>
    </row>
    <row r="110" spans="1:60" ht="23.25" customHeight="1" x14ac:dyDescent="0.15">
      <c r="A110" s="473"/>
      <c r="B110" s="474"/>
      <c r="C110" s="474"/>
      <c r="D110" s="474"/>
      <c r="E110" s="474"/>
      <c r="F110" s="475"/>
      <c r="G110" s="176" t="s">
        <v>642</v>
      </c>
      <c r="H110" s="176"/>
      <c r="I110" s="176"/>
      <c r="J110" s="176"/>
      <c r="K110" s="176"/>
      <c r="L110" s="176"/>
      <c r="M110" s="176"/>
      <c r="N110" s="176"/>
      <c r="O110" s="176"/>
      <c r="P110" s="176"/>
      <c r="Q110" s="176"/>
      <c r="R110" s="176"/>
      <c r="S110" s="176"/>
      <c r="T110" s="176"/>
      <c r="U110" s="176"/>
      <c r="V110" s="176"/>
      <c r="W110" s="176"/>
      <c r="X110" s="218"/>
      <c r="Y110" s="459" t="s">
        <v>54</v>
      </c>
      <c r="Z110" s="460"/>
      <c r="AA110" s="461"/>
      <c r="AB110" s="453" t="s">
        <v>641</v>
      </c>
      <c r="AC110" s="454"/>
      <c r="AD110" s="455"/>
      <c r="AE110" s="343">
        <v>140</v>
      </c>
      <c r="AF110" s="343"/>
      <c r="AG110" s="343"/>
      <c r="AH110" s="343"/>
      <c r="AI110" s="343">
        <v>123</v>
      </c>
      <c r="AJ110" s="343"/>
      <c r="AK110" s="343"/>
      <c r="AL110" s="343"/>
      <c r="AM110" s="343">
        <v>116</v>
      </c>
      <c r="AN110" s="343"/>
      <c r="AO110" s="343"/>
      <c r="AP110" s="343"/>
      <c r="AQ110" s="343" t="s">
        <v>673</v>
      </c>
      <c r="AR110" s="343"/>
      <c r="AS110" s="343"/>
      <c r="AT110" s="343"/>
      <c r="AU110" s="343" t="s">
        <v>734</v>
      </c>
      <c r="AV110" s="343"/>
      <c r="AW110" s="343"/>
      <c r="AX110" s="344"/>
      <c r="AY110">
        <f>$AY$109</f>
        <v>1</v>
      </c>
    </row>
    <row r="111" spans="1:60" ht="23.25" customHeight="1" x14ac:dyDescent="0.15">
      <c r="A111" s="476"/>
      <c r="B111" s="477"/>
      <c r="C111" s="477"/>
      <c r="D111" s="477"/>
      <c r="E111" s="477"/>
      <c r="F111" s="478"/>
      <c r="G111" s="179"/>
      <c r="H111" s="179"/>
      <c r="I111" s="179"/>
      <c r="J111" s="179"/>
      <c r="K111" s="179"/>
      <c r="L111" s="179"/>
      <c r="M111" s="179"/>
      <c r="N111" s="179"/>
      <c r="O111" s="179"/>
      <c r="P111" s="179"/>
      <c r="Q111" s="179"/>
      <c r="R111" s="179"/>
      <c r="S111" s="179"/>
      <c r="T111" s="179"/>
      <c r="U111" s="179"/>
      <c r="V111" s="179"/>
      <c r="W111" s="179"/>
      <c r="X111" s="223"/>
      <c r="Y111" s="456" t="s">
        <v>55</v>
      </c>
      <c r="Z111" s="457"/>
      <c r="AA111" s="458"/>
      <c r="AB111" s="389" t="s">
        <v>641</v>
      </c>
      <c r="AC111" s="390"/>
      <c r="AD111" s="391"/>
      <c r="AE111" s="343">
        <v>111</v>
      </c>
      <c r="AF111" s="343"/>
      <c r="AG111" s="343"/>
      <c r="AH111" s="343"/>
      <c r="AI111" s="343">
        <v>120</v>
      </c>
      <c r="AJ111" s="343"/>
      <c r="AK111" s="343"/>
      <c r="AL111" s="343"/>
      <c r="AM111" s="343">
        <v>120</v>
      </c>
      <c r="AN111" s="343"/>
      <c r="AO111" s="343"/>
      <c r="AP111" s="343"/>
      <c r="AQ111" s="343">
        <v>120</v>
      </c>
      <c r="AR111" s="343"/>
      <c r="AS111" s="343"/>
      <c r="AT111" s="343"/>
      <c r="AU111" s="343" t="s">
        <v>734</v>
      </c>
      <c r="AV111" s="343"/>
      <c r="AW111" s="343"/>
      <c r="AX111" s="344"/>
      <c r="AY111">
        <f>$AY$109</f>
        <v>1</v>
      </c>
    </row>
    <row r="112" spans="1:60" ht="31.5" customHeight="1" x14ac:dyDescent="0.15">
      <c r="A112" s="470" t="s">
        <v>269</v>
      </c>
      <c r="B112" s="471"/>
      <c r="C112" s="471"/>
      <c r="D112" s="471"/>
      <c r="E112" s="471"/>
      <c r="F112" s="472"/>
      <c r="G112" s="715" t="s">
        <v>59</v>
      </c>
      <c r="H112" s="715"/>
      <c r="I112" s="715"/>
      <c r="J112" s="715"/>
      <c r="K112" s="715"/>
      <c r="L112" s="715"/>
      <c r="M112" s="715"/>
      <c r="N112" s="715"/>
      <c r="O112" s="715"/>
      <c r="P112" s="715"/>
      <c r="Q112" s="715"/>
      <c r="R112" s="715"/>
      <c r="S112" s="715"/>
      <c r="T112" s="715"/>
      <c r="U112" s="715"/>
      <c r="V112" s="715"/>
      <c r="W112" s="715"/>
      <c r="X112" s="716"/>
      <c r="Y112" s="450"/>
      <c r="Z112" s="451"/>
      <c r="AA112" s="452"/>
      <c r="AB112" s="288" t="s">
        <v>11</v>
      </c>
      <c r="AC112" s="283"/>
      <c r="AD112" s="284"/>
      <c r="AE112" s="320" t="s">
        <v>302</v>
      </c>
      <c r="AF112" s="320"/>
      <c r="AG112" s="320"/>
      <c r="AH112" s="320"/>
      <c r="AI112" s="320" t="s">
        <v>324</v>
      </c>
      <c r="AJ112" s="320"/>
      <c r="AK112" s="320"/>
      <c r="AL112" s="320"/>
      <c r="AM112" s="320" t="s">
        <v>421</v>
      </c>
      <c r="AN112" s="320"/>
      <c r="AO112" s="320"/>
      <c r="AP112" s="320"/>
      <c r="AQ112" s="346" t="s">
        <v>329</v>
      </c>
      <c r="AR112" s="347"/>
      <c r="AS112" s="347"/>
      <c r="AT112" s="347"/>
      <c r="AU112" s="346" t="s">
        <v>453</v>
      </c>
      <c r="AV112" s="347"/>
      <c r="AW112" s="347"/>
      <c r="AX112" s="348"/>
      <c r="AY112">
        <f>COUNTA($G$113)</f>
        <v>1</v>
      </c>
    </row>
    <row r="113" spans="1:51" ht="30" customHeight="1" x14ac:dyDescent="0.15">
      <c r="A113" s="473"/>
      <c r="B113" s="474"/>
      <c r="C113" s="474"/>
      <c r="D113" s="474"/>
      <c r="E113" s="474"/>
      <c r="F113" s="475"/>
      <c r="G113" s="176" t="s">
        <v>643</v>
      </c>
      <c r="H113" s="176"/>
      <c r="I113" s="176"/>
      <c r="J113" s="176"/>
      <c r="K113" s="176"/>
      <c r="L113" s="176"/>
      <c r="M113" s="176"/>
      <c r="N113" s="176"/>
      <c r="O113" s="176"/>
      <c r="P113" s="176"/>
      <c r="Q113" s="176"/>
      <c r="R113" s="176"/>
      <c r="S113" s="176"/>
      <c r="T113" s="176"/>
      <c r="U113" s="176"/>
      <c r="V113" s="176"/>
      <c r="W113" s="176"/>
      <c r="X113" s="218"/>
      <c r="Y113" s="459" t="s">
        <v>54</v>
      </c>
      <c r="Z113" s="460"/>
      <c r="AA113" s="461"/>
      <c r="AB113" s="453" t="s">
        <v>641</v>
      </c>
      <c r="AC113" s="454"/>
      <c r="AD113" s="455"/>
      <c r="AE113" s="343">
        <v>20</v>
      </c>
      <c r="AF113" s="343"/>
      <c r="AG113" s="343"/>
      <c r="AH113" s="343"/>
      <c r="AI113" s="343">
        <v>20</v>
      </c>
      <c r="AJ113" s="343"/>
      <c r="AK113" s="343"/>
      <c r="AL113" s="343"/>
      <c r="AM113" s="343">
        <v>19</v>
      </c>
      <c r="AN113" s="343"/>
      <c r="AO113" s="343"/>
      <c r="AP113" s="343"/>
      <c r="AQ113" s="349" t="s">
        <v>673</v>
      </c>
      <c r="AR113" s="350"/>
      <c r="AS113" s="350"/>
      <c r="AT113" s="796"/>
      <c r="AU113" s="343" t="s">
        <v>734</v>
      </c>
      <c r="AV113" s="343"/>
      <c r="AW113" s="343"/>
      <c r="AX113" s="344"/>
      <c r="AY113">
        <f>$AY$112</f>
        <v>1</v>
      </c>
    </row>
    <row r="114" spans="1:51" ht="30" customHeight="1" x14ac:dyDescent="0.15">
      <c r="A114" s="476"/>
      <c r="B114" s="477"/>
      <c r="C114" s="477"/>
      <c r="D114" s="477"/>
      <c r="E114" s="477"/>
      <c r="F114" s="478"/>
      <c r="G114" s="179"/>
      <c r="H114" s="179"/>
      <c r="I114" s="179"/>
      <c r="J114" s="179"/>
      <c r="K114" s="179"/>
      <c r="L114" s="179"/>
      <c r="M114" s="179"/>
      <c r="N114" s="179"/>
      <c r="O114" s="179"/>
      <c r="P114" s="179"/>
      <c r="Q114" s="179"/>
      <c r="R114" s="179"/>
      <c r="S114" s="179"/>
      <c r="T114" s="179"/>
      <c r="U114" s="179"/>
      <c r="V114" s="179"/>
      <c r="W114" s="179"/>
      <c r="X114" s="223"/>
      <c r="Y114" s="456" t="s">
        <v>55</v>
      </c>
      <c r="Z114" s="457"/>
      <c r="AA114" s="458"/>
      <c r="AB114" s="389" t="s">
        <v>641</v>
      </c>
      <c r="AC114" s="390"/>
      <c r="AD114" s="391"/>
      <c r="AE114" s="352">
        <v>26</v>
      </c>
      <c r="AF114" s="352"/>
      <c r="AG114" s="352"/>
      <c r="AH114" s="352"/>
      <c r="AI114" s="352">
        <v>26</v>
      </c>
      <c r="AJ114" s="352"/>
      <c r="AK114" s="352"/>
      <c r="AL114" s="352"/>
      <c r="AM114" s="352">
        <v>26</v>
      </c>
      <c r="AN114" s="352"/>
      <c r="AO114" s="352"/>
      <c r="AP114" s="352"/>
      <c r="AQ114" s="349">
        <v>26</v>
      </c>
      <c r="AR114" s="350"/>
      <c r="AS114" s="350"/>
      <c r="AT114" s="796"/>
      <c r="AU114" s="349" t="s">
        <v>734</v>
      </c>
      <c r="AV114" s="350"/>
      <c r="AW114" s="350"/>
      <c r="AX114" s="351"/>
      <c r="AY114">
        <f>$AY$112</f>
        <v>1</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5"/>
      <c r="Z115" s="466"/>
      <c r="AA115" s="467"/>
      <c r="AB115" s="288" t="s">
        <v>11</v>
      </c>
      <c r="AC115" s="283"/>
      <c r="AD115" s="284"/>
      <c r="AE115" s="320" t="s">
        <v>302</v>
      </c>
      <c r="AF115" s="320"/>
      <c r="AG115" s="320"/>
      <c r="AH115" s="320"/>
      <c r="AI115" s="320" t="s">
        <v>324</v>
      </c>
      <c r="AJ115" s="320"/>
      <c r="AK115" s="320"/>
      <c r="AL115" s="320"/>
      <c r="AM115" s="320" t="s">
        <v>421</v>
      </c>
      <c r="AN115" s="320"/>
      <c r="AO115" s="320"/>
      <c r="AP115" s="320"/>
      <c r="AQ115" s="321" t="s">
        <v>454</v>
      </c>
      <c r="AR115" s="322"/>
      <c r="AS115" s="322"/>
      <c r="AT115" s="322"/>
      <c r="AU115" s="322"/>
      <c r="AV115" s="322"/>
      <c r="AW115" s="322"/>
      <c r="AX115" s="323"/>
    </row>
    <row r="116" spans="1:51" ht="23.25" customHeight="1" x14ac:dyDescent="0.15">
      <c r="A116" s="277"/>
      <c r="B116" s="278"/>
      <c r="C116" s="278"/>
      <c r="D116" s="278"/>
      <c r="E116" s="278"/>
      <c r="F116" s="279"/>
      <c r="G116" s="336" t="s">
        <v>644</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645</v>
      </c>
      <c r="AC116" s="286"/>
      <c r="AD116" s="287"/>
      <c r="AE116" s="343">
        <v>271</v>
      </c>
      <c r="AF116" s="343"/>
      <c r="AG116" s="343"/>
      <c r="AH116" s="343"/>
      <c r="AI116" s="343">
        <v>423</v>
      </c>
      <c r="AJ116" s="343"/>
      <c r="AK116" s="343"/>
      <c r="AL116" s="343"/>
      <c r="AM116" s="343">
        <v>761</v>
      </c>
      <c r="AN116" s="343"/>
      <c r="AO116" s="343"/>
      <c r="AP116" s="343"/>
      <c r="AQ116" s="349">
        <v>348</v>
      </c>
      <c r="AR116" s="350"/>
      <c r="AS116" s="350"/>
      <c r="AT116" s="350"/>
      <c r="AU116" s="350"/>
      <c r="AV116" s="350"/>
      <c r="AW116" s="350"/>
      <c r="AX116" s="351"/>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646</v>
      </c>
      <c r="AC117" s="328"/>
      <c r="AD117" s="329"/>
      <c r="AE117" s="345" t="s">
        <v>647</v>
      </c>
      <c r="AF117" s="291"/>
      <c r="AG117" s="291"/>
      <c r="AH117" s="291"/>
      <c r="AI117" s="345" t="s">
        <v>648</v>
      </c>
      <c r="AJ117" s="291"/>
      <c r="AK117" s="291"/>
      <c r="AL117" s="291"/>
      <c r="AM117" s="345" t="s">
        <v>737</v>
      </c>
      <c r="AN117" s="291"/>
      <c r="AO117" s="291"/>
      <c r="AP117" s="291"/>
      <c r="AQ117" s="291" t="s">
        <v>738</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5"/>
      <c r="Z118" s="466"/>
      <c r="AA118" s="467"/>
      <c r="AB118" s="288" t="s">
        <v>11</v>
      </c>
      <c r="AC118" s="283"/>
      <c r="AD118" s="284"/>
      <c r="AE118" s="320" t="s">
        <v>302</v>
      </c>
      <c r="AF118" s="320"/>
      <c r="AG118" s="320"/>
      <c r="AH118" s="320"/>
      <c r="AI118" s="320" t="s">
        <v>324</v>
      </c>
      <c r="AJ118" s="320"/>
      <c r="AK118" s="320"/>
      <c r="AL118" s="320"/>
      <c r="AM118" s="320" t="s">
        <v>421</v>
      </c>
      <c r="AN118" s="320"/>
      <c r="AO118" s="320"/>
      <c r="AP118" s="320"/>
      <c r="AQ118" s="321" t="s">
        <v>454</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649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645</v>
      </c>
      <c r="AC119" s="286"/>
      <c r="AD119" s="287"/>
      <c r="AE119" s="343">
        <v>44</v>
      </c>
      <c r="AF119" s="343"/>
      <c r="AG119" s="343"/>
      <c r="AH119" s="343"/>
      <c r="AI119" s="343">
        <v>48</v>
      </c>
      <c r="AJ119" s="343"/>
      <c r="AK119" s="343"/>
      <c r="AL119" s="343"/>
      <c r="AM119" s="343">
        <v>51</v>
      </c>
      <c r="AN119" s="343"/>
      <c r="AO119" s="343"/>
      <c r="AP119" s="343"/>
      <c r="AQ119" s="343" t="s">
        <v>727</v>
      </c>
      <c r="AR119" s="343"/>
      <c r="AS119" s="343"/>
      <c r="AT119" s="343"/>
      <c r="AU119" s="343"/>
      <c r="AV119" s="343"/>
      <c r="AW119" s="343"/>
      <c r="AX119" s="344"/>
      <c r="AY119">
        <f>$AY$118</f>
        <v>1</v>
      </c>
    </row>
    <row r="120" spans="1:51" ht="137.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646</v>
      </c>
      <c r="AC120" s="328"/>
      <c r="AD120" s="329"/>
      <c r="AE120" s="345" t="s">
        <v>650</v>
      </c>
      <c r="AF120" s="291"/>
      <c r="AG120" s="291"/>
      <c r="AH120" s="291"/>
      <c r="AI120" s="345" t="s">
        <v>651</v>
      </c>
      <c r="AJ120" s="291"/>
      <c r="AK120" s="291"/>
      <c r="AL120" s="291"/>
      <c r="AM120" s="345" t="s">
        <v>722</v>
      </c>
      <c r="AN120" s="291"/>
      <c r="AO120" s="291"/>
      <c r="AP120" s="291"/>
      <c r="AQ120" s="291" t="s">
        <v>739</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5"/>
      <c r="Z121" s="466"/>
      <c r="AA121" s="467"/>
      <c r="AB121" s="288" t="s">
        <v>11</v>
      </c>
      <c r="AC121" s="283"/>
      <c r="AD121" s="284"/>
      <c r="AE121" s="320" t="s">
        <v>302</v>
      </c>
      <c r="AF121" s="320"/>
      <c r="AG121" s="320"/>
      <c r="AH121" s="320"/>
      <c r="AI121" s="320" t="s">
        <v>324</v>
      </c>
      <c r="AJ121" s="320"/>
      <c r="AK121" s="320"/>
      <c r="AL121" s="320"/>
      <c r="AM121" s="320" t="s">
        <v>421</v>
      </c>
      <c r="AN121" s="320"/>
      <c r="AO121" s="320"/>
      <c r="AP121" s="320"/>
      <c r="AQ121" s="321" t="s">
        <v>454</v>
      </c>
      <c r="AR121" s="322"/>
      <c r="AS121" s="322"/>
      <c r="AT121" s="322"/>
      <c r="AU121" s="322"/>
      <c r="AV121" s="322"/>
      <c r="AW121" s="322"/>
      <c r="AX121" s="323"/>
      <c r="AY121" s="77">
        <f>IF(SUBSTITUTE(SUBSTITUTE($G$122,"／",""),"　","")="",0,1)</f>
        <v>1</v>
      </c>
    </row>
    <row r="122" spans="1:51" ht="23.25" customHeight="1" x14ac:dyDescent="0.15">
      <c r="A122" s="277"/>
      <c r="B122" s="278"/>
      <c r="C122" s="278"/>
      <c r="D122" s="278"/>
      <c r="E122" s="278"/>
      <c r="F122" s="279"/>
      <c r="G122" s="336" t="s">
        <v>652</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t="s">
        <v>645</v>
      </c>
      <c r="AC122" s="286"/>
      <c r="AD122" s="287"/>
      <c r="AE122" s="343">
        <v>4</v>
      </c>
      <c r="AF122" s="343"/>
      <c r="AG122" s="343"/>
      <c r="AH122" s="343"/>
      <c r="AI122" s="343">
        <v>5</v>
      </c>
      <c r="AJ122" s="343"/>
      <c r="AK122" s="343"/>
      <c r="AL122" s="343"/>
      <c r="AM122" s="343">
        <v>5</v>
      </c>
      <c r="AN122" s="343"/>
      <c r="AO122" s="343"/>
      <c r="AP122" s="343"/>
      <c r="AQ122" s="343" t="s">
        <v>727</v>
      </c>
      <c r="AR122" s="343"/>
      <c r="AS122" s="343"/>
      <c r="AT122" s="343"/>
      <c r="AU122" s="343"/>
      <c r="AV122" s="343"/>
      <c r="AW122" s="343"/>
      <c r="AX122" s="344"/>
      <c r="AY122">
        <f>$AY$121</f>
        <v>1</v>
      </c>
    </row>
    <row r="123" spans="1:51" ht="137.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646</v>
      </c>
      <c r="AC123" s="328"/>
      <c r="AD123" s="329"/>
      <c r="AE123" s="345" t="s">
        <v>653</v>
      </c>
      <c r="AF123" s="291"/>
      <c r="AG123" s="291"/>
      <c r="AH123" s="291"/>
      <c r="AI123" s="345" t="s">
        <v>654</v>
      </c>
      <c r="AJ123" s="291"/>
      <c r="AK123" s="291"/>
      <c r="AL123" s="291"/>
      <c r="AM123" s="345" t="s">
        <v>724</v>
      </c>
      <c r="AN123" s="291"/>
      <c r="AO123" s="291"/>
      <c r="AP123" s="291"/>
      <c r="AQ123" s="291" t="s">
        <v>318</v>
      </c>
      <c r="AR123" s="291"/>
      <c r="AS123" s="291"/>
      <c r="AT123" s="291"/>
      <c r="AU123" s="291"/>
      <c r="AV123" s="291"/>
      <c r="AW123" s="291"/>
      <c r="AX123" s="292"/>
      <c r="AY123">
        <f>$AY$121</f>
        <v>1</v>
      </c>
    </row>
    <row r="124" spans="1:51" ht="23.25"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5"/>
      <c r="Z124" s="466"/>
      <c r="AA124" s="467"/>
      <c r="AB124" s="288" t="s">
        <v>11</v>
      </c>
      <c r="AC124" s="283"/>
      <c r="AD124" s="284"/>
      <c r="AE124" s="320" t="s">
        <v>302</v>
      </c>
      <c r="AF124" s="320"/>
      <c r="AG124" s="320"/>
      <c r="AH124" s="320"/>
      <c r="AI124" s="320" t="s">
        <v>324</v>
      </c>
      <c r="AJ124" s="320"/>
      <c r="AK124" s="320"/>
      <c r="AL124" s="320"/>
      <c r="AM124" s="320" t="s">
        <v>421</v>
      </c>
      <c r="AN124" s="320"/>
      <c r="AO124" s="320"/>
      <c r="AP124" s="320"/>
      <c r="AQ124" s="321" t="s">
        <v>454</v>
      </c>
      <c r="AR124" s="322"/>
      <c r="AS124" s="322"/>
      <c r="AT124" s="322"/>
      <c r="AU124" s="322"/>
      <c r="AV124" s="322"/>
      <c r="AW124" s="322"/>
      <c r="AX124" s="323"/>
      <c r="AY124" s="77">
        <f>IF(SUBSTITUTE(SUBSTITUTE($G$125,"／",""),"　","")="",0,1)</f>
        <v>1</v>
      </c>
    </row>
    <row r="125" spans="1:51" ht="23.25" customHeight="1" x14ac:dyDescent="0.15">
      <c r="A125" s="277"/>
      <c r="B125" s="278"/>
      <c r="C125" s="278"/>
      <c r="D125" s="278"/>
      <c r="E125" s="278"/>
      <c r="F125" s="279"/>
      <c r="G125" s="336" t="s">
        <v>655</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t="s">
        <v>645</v>
      </c>
      <c r="AC125" s="286"/>
      <c r="AD125" s="287"/>
      <c r="AE125" s="343">
        <v>4</v>
      </c>
      <c r="AF125" s="343"/>
      <c r="AG125" s="343"/>
      <c r="AH125" s="343"/>
      <c r="AI125" s="343">
        <v>5</v>
      </c>
      <c r="AJ125" s="343"/>
      <c r="AK125" s="343"/>
      <c r="AL125" s="343"/>
      <c r="AM125" s="343">
        <v>5</v>
      </c>
      <c r="AN125" s="343"/>
      <c r="AO125" s="343"/>
      <c r="AP125" s="343"/>
      <c r="AQ125" s="343" t="s">
        <v>727</v>
      </c>
      <c r="AR125" s="343"/>
      <c r="AS125" s="343"/>
      <c r="AT125" s="343"/>
      <c r="AU125" s="343"/>
      <c r="AV125" s="343"/>
      <c r="AW125" s="343"/>
      <c r="AX125" s="344"/>
      <c r="AY125">
        <f>$AY$124</f>
        <v>1</v>
      </c>
    </row>
    <row r="126" spans="1:51" ht="128.25"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646</v>
      </c>
      <c r="AC126" s="328"/>
      <c r="AD126" s="329"/>
      <c r="AE126" s="345" t="s">
        <v>653</v>
      </c>
      <c r="AF126" s="291"/>
      <c r="AG126" s="291"/>
      <c r="AH126" s="291"/>
      <c r="AI126" s="345" t="s">
        <v>654</v>
      </c>
      <c r="AJ126" s="291"/>
      <c r="AK126" s="291"/>
      <c r="AL126" s="291"/>
      <c r="AM126" s="345" t="s">
        <v>725</v>
      </c>
      <c r="AN126" s="291"/>
      <c r="AO126" s="291"/>
      <c r="AP126" s="291"/>
      <c r="AQ126" s="291" t="s">
        <v>727</v>
      </c>
      <c r="AR126" s="291"/>
      <c r="AS126" s="291"/>
      <c r="AT126" s="291"/>
      <c r="AU126" s="291"/>
      <c r="AV126" s="291"/>
      <c r="AW126" s="291"/>
      <c r="AX126" s="292"/>
      <c r="AY126">
        <f>$AY$124</f>
        <v>1</v>
      </c>
    </row>
    <row r="127" spans="1:51" ht="23.25" customHeight="1" x14ac:dyDescent="0.15">
      <c r="A127" s="538"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302</v>
      </c>
      <c r="AF127" s="320"/>
      <c r="AG127" s="320"/>
      <c r="AH127" s="320"/>
      <c r="AI127" s="320" t="s">
        <v>324</v>
      </c>
      <c r="AJ127" s="320"/>
      <c r="AK127" s="320"/>
      <c r="AL127" s="320"/>
      <c r="AM127" s="320" t="s">
        <v>421</v>
      </c>
      <c r="AN127" s="320"/>
      <c r="AO127" s="320"/>
      <c r="AP127" s="320"/>
      <c r="AQ127" s="321" t="s">
        <v>454</v>
      </c>
      <c r="AR127" s="322"/>
      <c r="AS127" s="322"/>
      <c r="AT127" s="322"/>
      <c r="AU127" s="322"/>
      <c r="AV127" s="322"/>
      <c r="AW127" s="322"/>
      <c r="AX127" s="323"/>
      <c r="AY127" s="77">
        <f>IF(SUBSTITUTE(SUBSTITUTE($G$128,"／",""),"　","")="",0,1)</f>
        <v>1</v>
      </c>
    </row>
    <row r="128" spans="1:51" ht="23.25" customHeight="1" x14ac:dyDescent="0.15">
      <c r="A128" s="277"/>
      <c r="B128" s="278"/>
      <c r="C128" s="278"/>
      <c r="D128" s="278"/>
      <c r="E128" s="278"/>
      <c r="F128" s="279"/>
      <c r="G128" s="336" t="s">
        <v>656</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t="s">
        <v>645</v>
      </c>
      <c r="AC128" s="286"/>
      <c r="AD128" s="287"/>
      <c r="AE128" s="343">
        <v>26</v>
      </c>
      <c r="AF128" s="343"/>
      <c r="AG128" s="343"/>
      <c r="AH128" s="343"/>
      <c r="AI128" s="343">
        <v>25</v>
      </c>
      <c r="AJ128" s="343"/>
      <c r="AK128" s="343"/>
      <c r="AL128" s="343"/>
      <c r="AM128" s="343">
        <v>30</v>
      </c>
      <c r="AN128" s="343"/>
      <c r="AO128" s="343"/>
      <c r="AP128" s="343"/>
      <c r="AQ128" s="343" t="s">
        <v>727</v>
      </c>
      <c r="AR128" s="343"/>
      <c r="AS128" s="343"/>
      <c r="AT128" s="343"/>
      <c r="AU128" s="343"/>
      <c r="AV128" s="343"/>
      <c r="AW128" s="343"/>
      <c r="AX128" s="344"/>
      <c r="AY128">
        <f>$AY$127</f>
        <v>1</v>
      </c>
    </row>
    <row r="129" spans="1:51" ht="128.25"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646</v>
      </c>
      <c r="AC129" s="328"/>
      <c r="AD129" s="329"/>
      <c r="AE129" s="345" t="s">
        <v>657</v>
      </c>
      <c r="AF129" s="291"/>
      <c r="AG129" s="291"/>
      <c r="AH129" s="291"/>
      <c r="AI129" s="345" t="s">
        <v>658</v>
      </c>
      <c r="AJ129" s="291"/>
      <c r="AK129" s="291"/>
      <c r="AL129" s="291"/>
      <c r="AM129" s="345" t="s">
        <v>723</v>
      </c>
      <c r="AN129" s="291"/>
      <c r="AO129" s="291"/>
      <c r="AP129" s="291"/>
      <c r="AQ129" s="291" t="s">
        <v>727</v>
      </c>
      <c r="AR129" s="291"/>
      <c r="AS129" s="291"/>
      <c r="AT129" s="291"/>
      <c r="AU129" s="291"/>
      <c r="AV129" s="291"/>
      <c r="AW129" s="291"/>
      <c r="AX129" s="292"/>
      <c r="AY129">
        <f>$AY$127</f>
        <v>1</v>
      </c>
    </row>
    <row r="130" spans="1:51" ht="45" customHeight="1" x14ac:dyDescent="0.15">
      <c r="A130" s="973" t="s">
        <v>317</v>
      </c>
      <c r="B130" s="971"/>
      <c r="C130" s="970" t="s">
        <v>188</v>
      </c>
      <c r="D130" s="971"/>
      <c r="E130" s="293" t="s">
        <v>217</v>
      </c>
      <c r="F130" s="294"/>
      <c r="G130" s="295" t="s">
        <v>659</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4"/>
      <c r="B131" s="238"/>
      <c r="C131" s="237"/>
      <c r="D131" s="238"/>
      <c r="E131" s="224" t="s">
        <v>216</v>
      </c>
      <c r="F131" s="225"/>
      <c r="G131" s="222" t="s">
        <v>660</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4"/>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302</v>
      </c>
      <c r="AF132" s="184"/>
      <c r="AG132" s="184"/>
      <c r="AH132" s="185"/>
      <c r="AI132" s="200" t="s">
        <v>324</v>
      </c>
      <c r="AJ132" s="184"/>
      <c r="AK132" s="184"/>
      <c r="AL132" s="185"/>
      <c r="AM132" s="200" t="s">
        <v>611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4"/>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628</v>
      </c>
      <c r="AR133" s="256"/>
      <c r="AS133" s="164" t="s">
        <v>185</v>
      </c>
      <c r="AT133" s="187"/>
      <c r="AU133" s="163" t="s">
        <v>628</v>
      </c>
      <c r="AV133" s="163"/>
      <c r="AW133" s="164" t="s">
        <v>175</v>
      </c>
      <c r="AX133" s="165"/>
      <c r="AY133">
        <f>$AY$132</f>
        <v>1</v>
      </c>
    </row>
    <row r="134" spans="1:51" ht="39.75" customHeight="1" x14ac:dyDescent="0.15">
      <c r="A134" s="974"/>
      <c r="B134" s="238"/>
      <c r="C134" s="237"/>
      <c r="D134" s="238"/>
      <c r="E134" s="237"/>
      <c r="F134" s="299"/>
      <c r="G134" s="217" t="s">
        <v>628</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628</v>
      </c>
      <c r="AC134" s="209"/>
      <c r="AD134" s="209"/>
      <c r="AE134" s="251" t="s">
        <v>628</v>
      </c>
      <c r="AF134" s="152"/>
      <c r="AG134" s="152"/>
      <c r="AH134" s="152"/>
      <c r="AI134" s="251" t="s">
        <v>628</v>
      </c>
      <c r="AJ134" s="152"/>
      <c r="AK134" s="152"/>
      <c r="AL134" s="152"/>
      <c r="AM134" s="251" t="s">
        <v>673</v>
      </c>
      <c r="AN134" s="152"/>
      <c r="AO134" s="152"/>
      <c r="AP134" s="152"/>
      <c r="AQ134" s="251" t="s">
        <v>628</v>
      </c>
      <c r="AR134" s="152"/>
      <c r="AS134" s="152"/>
      <c r="AT134" s="152"/>
      <c r="AU134" s="251" t="s">
        <v>628</v>
      </c>
      <c r="AV134" s="152"/>
      <c r="AW134" s="152"/>
      <c r="AX134" s="193"/>
      <c r="AY134">
        <f t="shared" ref="AY134:AY135" si="13">$AY$132</f>
        <v>1</v>
      </c>
    </row>
    <row r="135" spans="1:51" ht="39.75" customHeight="1" x14ac:dyDescent="0.15">
      <c r="A135" s="974"/>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628</v>
      </c>
      <c r="AC135" s="160"/>
      <c r="AD135" s="160"/>
      <c r="AE135" s="251" t="s">
        <v>628</v>
      </c>
      <c r="AF135" s="152"/>
      <c r="AG135" s="152"/>
      <c r="AH135" s="152"/>
      <c r="AI135" s="251" t="s">
        <v>628</v>
      </c>
      <c r="AJ135" s="152"/>
      <c r="AK135" s="152"/>
      <c r="AL135" s="152"/>
      <c r="AM135" s="251" t="s">
        <v>673</v>
      </c>
      <c r="AN135" s="152"/>
      <c r="AO135" s="152"/>
      <c r="AP135" s="152"/>
      <c r="AQ135" s="251" t="s">
        <v>628</v>
      </c>
      <c r="AR135" s="152"/>
      <c r="AS135" s="152"/>
      <c r="AT135" s="152"/>
      <c r="AU135" s="251" t="s">
        <v>628</v>
      </c>
      <c r="AV135" s="152"/>
      <c r="AW135" s="152"/>
      <c r="AX135" s="193"/>
      <c r="AY135">
        <f t="shared" si="13"/>
        <v>1</v>
      </c>
    </row>
    <row r="136" spans="1:51" ht="18.75" hidden="1" customHeight="1" x14ac:dyDescent="0.15">
      <c r="A136" s="974"/>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302</v>
      </c>
      <c r="AF136" s="184"/>
      <c r="AG136" s="184"/>
      <c r="AH136" s="185"/>
      <c r="AI136" s="200" t="s">
        <v>324</v>
      </c>
      <c r="AJ136" s="184"/>
      <c r="AK136" s="184"/>
      <c r="AL136" s="185"/>
      <c r="AM136" s="200" t="s">
        <v>611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4"/>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4"/>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4"/>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4"/>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302</v>
      </c>
      <c r="AF140" s="184"/>
      <c r="AG140" s="184"/>
      <c r="AH140" s="185"/>
      <c r="AI140" s="200" t="s">
        <v>324</v>
      </c>
      <c r="AJ140" s="184"/>
      <c r="AK140" s="184"/>
      <c r="AL140" s="185"/>
      <c r="AM140" s="200" t="s">
        <v>611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4"/>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4"/>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4"/>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4"/>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302</v>
      </c>
      <c r="AF144" s="184"/>
      <c r="AG144" s="184"/>
      <c r="AH144" s="185"/>
      <c r="AI144" s="200" t="s">
        <v>324</v>
      </c>
      <c r="AJ144" s="184"/>
      <c r="AK144" s="184"/>
      <c r="AL144" s="185"/>
      <c r="AM144" s="200" t="s">
        <v>611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4"/>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4"/>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4"/>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4"/>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302</v>
      </c>
      <c r="AF148" s="184"/>
      <c r="AG148" s="184"/>
      <c r="AH148" s="185"/>
      <c r="AI148" s="200" t="s">
        <v>324</v>
      </c>
      <c r="AJ148" s="184"/>
      <c r="AK148" s="184"/>
      <c r="AL148" s="185"/>
      <c r="AM148" s="200" t="s">
        <v>611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4"/>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4"/>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4"/>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4"/>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9"/>
      <c r="AY152">
        <f>COUNTA($G$154)</f>
        <v>1</v>
      </c>
    </row>
    <row r="153" spans="1:51" ht="22.5" customHeight="1" x14ac:dyDescent="0.15">
      <c r="A153" s="974"/>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17.100000000000001" customHeight="1" x14ac:dyDescent="0.15">
      <c r="A154" s="974"/>
      <c r="B154" s="238"/>
      <c r="C154" s="237"/>
      <c r="D154" s="238"/>
      <c r="E154" s="237"/>
      <c r="F154" s="299"/>
      <c r="G154" s="217" t="s">
        <v>628</v>
      </c>
      <c r="H154" s="176"/>
      <c r="I154" s="176"/>
      <c r="J154" s="176"/>
      <c r="K154" s="176"/>
      <c r="L154" s="176"/>
      <c r="M154" s="176"/>
      <c r="N154" s="176"/>
      <c r="O154" s="176"/>
      <c r="P154" s="218"/>
      <c r="Q154" s="175" t="s">
        <v>628</v>
      </c>
      <c r="R154" s="176"/>
      <c r="S154" s="176"/>
      <c r="T154" s="176"/>
      <c r="U154" s="176"/>
      <c r="V154" s="176"/>
      <c r="W154" s="176"/>
      <c r="X154" s="176"/>
      <c r="Y154" s="176"/>
      <c r="Z154" s="176"/>
      <c r="AA154" s="901"/>
      <c r="AB154" s="241" t="s">
        <v>628</v>
      </c>
      <c r="AC154" s="242"/>
      <c r="AD154" s="242"/>
      <c r="AE154" s="247" t="s">
        <v>628</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17.100000000000001" customHeight="1" x14ac:dyDescent="0.15">
      <c r="A155" s="974"/>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02"/>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4"/>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02"/>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7.100000000000001" customHeight="1" x14ac:dyDescent="0.15">
      <c r="A157" s="974"/>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02"/>
      <c r="AB157" s="243"/>
      <c r="AC157" s="244"/>
      <c r="AD157" s="244"/>
      <c r="AE157" s="175" t="s">
        <v>673</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7.100000000000001" customHeight="1" x14ac:dyDescent="0.15">
      <c r="A158" s="974"/>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3"/>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4"/>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4"/>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4"/>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1"/>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4"/>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02"/>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4"/>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02"/>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4"/>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02"/>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4"/>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3"/>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4"/>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4"/>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4"/>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1"/>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4"/>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02"/>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4"/>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02"/>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4"/>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02"/>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4"/>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3"/>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4"/>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4"/>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4"/>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1"/>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4"/>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02"/>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4"/>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02"/>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4"/>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02"/>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4"/>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3"/>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4"/>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4"/>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4"/>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1"/>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4"/>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02"/>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4"/>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02"/>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4"/>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02"/>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4"/>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3"/>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4"/>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4"/>
      <c r="B188" s="238"/>
      <c r="C188" s="237"/>
      <c r="D188" s="238"/>
      <c r="E188" s="175" t="s">
        <v>731</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4"/>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74"/>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4"/>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4"/>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302</v>
      </c>
      <c r="AF192" s="184"/>
      <c r="AG192" s="184"/>
      <c r="AH192" s="185"/>
      <c r="AI192" s="200" t="s">
        <v>324</v>
      </c>
      <c r="AJ192" s="184"/>
      <c r="AK192" s="184"/>
      <c r="AL192" s="185"/>
      <c r="AM192" s="200" t="s">
        <v>611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4"/>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4"/>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4"/>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4"/>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302</v>
      </c>
      <c r="AF196" s="184"/>
      <c r="AG196" s="184"/>
      <c r="AH196" s="185"/>
      <c r="AI196" s="200" t="s">
        <v>324</v>
      </c>
      <c r="AJ196" s="184"/>
      <c r="AK196" s="184"/>
      <c r="AL196" s="185"/>
      <c r="AM196" s="200" t="s">
        <v>611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4"/>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4"/>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4"/>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4"/>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302</v>
      </c>
      <c r="AF200" s="184"/>
      <c r="AG200" s="184"/>
      <c r="AH200" s="185"/>
      <c r="AI200" s="200" t="s">
        <v>324</v>
      </c>
      <c r="AJ200" s="184"/>
      <c r="AK200" s="184"/>
      <c r="AL200" s="185"/>
      <c r="AM200" s="200" t="s">
        <v>611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4"/>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4"/>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4"/>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4"/>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302</v>
      </c>
      <c r="AF204" s="184"/>
      <c r="AG204" s="184"/>
      <c r="AH204" s="185"/>
      <c r="AI204" s="200" t="s">
        <v>324</v>
      </c>
      <c r="AJ204" s="184"/>
      <c r="AK204" s="184"/>
      <c r="AL204" s="185"/>
      <c r="AM204" s="200" t="s">
        <v>611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4"/>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4"/>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4"/>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4"/>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302</v>
      </c>
      <c r="AF208" s="184"/>
      <c r="AG208" s="184"/>
      <c r="AH208" s="185"/>
      <c r="AI208" s="200" t="s">
        <v>324</v>
      </c>
      <c r="AJ208" s="184"/>
      <c r="AK208" s="184"/>
      <c r="AL208" s="185"/>
      <c r="AM208" s="200" t="s">
        <v>611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4"/>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4"/>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4"/>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4"/>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9"/>
      <c r="AY212">
        <f>COUNTA($G$214)</f>
        <v>0</v>
      </c>
    </row>
    <row r="213" spans="1:51" ht="22.5" hidden="1" customHeight="1" x14ac:dyDescent="0.15">
      <c r="A213" s="974"/>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4"/>
      <c r="B214" s="238"/>
      <c r="C214" s="237"/>
      <c r="D214" s="238"/>
      <c r="E214" s="237"/>
      <c r="F214" s="299"/>
      <c r="G214" s="217"/>
      <c r="H214" s="176"/>
      <c r="I214" s="176"/>
      <c r="J214" s="176"/>
      <c r="K214" s="176"/>
      <c r="L214" s="176"/>
      <c r="M214" s="176"/>
      <c r="N214" s="176"/>
      <c r="O214" s="176"/>
      <c r="P214" s="218"/>
      <c r="Q214" s="961"/>
      <c r="R214" s="962"/>
      <c r="S214" s="962"/>
      <c r="T214" s="962"/>
      <c r="U214" s="962"/>
      <c r="V214" s="962"/>
      <c r="W214" s="962"/>
      <c r="X214" s="962"/>
      <c r="Y214" s="962"/>
      <c r="Z214" s="962"/>
      <c r="AA214" s="96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4"/>
      <c r="B215" s="238"/>
      <c r="C215" s="237"/>
      <c r="D215" s="238"/>
      <c r="E215" s="237"/>
      <c r="F215" s="299"/>
      <c r="G215" s="219"/>
      <c r="H215" s="220"/>
      <c r="I215" s="220"/>
      <c r="J215" s="220"/>
      <c r="K215" s="220"/>
      <c r="L215" s="220"/>
      <c r="M215" s="220"/>
      <c r="N215" s="220"/>
      <c r="O215" s="220"/>
      <c r="P215" s="221"/>
      <c r="Q215" s="964"/>
      <c r="R215" s="965"/>
      <c r="S215" s="965"/>
      <c r="T215" s="965"/>
      <c r="U215" s="965"/>
      <c r="V215" s="965"/>
      <c r="W215" s="965"/>
      <c r="X215" s="965"/>
      <c r="Y215" s="965"/>
      <c r="Z215" s="965"/>
      <c r="AA215" s="96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4"/>
      <c r="B216" s="238"/>
      <c r="C216" s="237"/>
      <c r="D216" s="238"/>
      <c r="E216" s="237"/>
      <c r="F216" s="299"/>
      <c r="G216" s="219"/>
      <c r="H216" s="220"/>
      <c r="I216" s="220"/>
      <c r="J216" s="220"/>
      <c r="K216" s="220"/>
      <c r="L216" s="220"/>
      <c r="M216" s="220"/>
      <c r="N216" s="220"/>
      <c r="O216" s="220"/>
      <c r="P216" s="221"/>
      <c r="Q216" s="964"/>
      <c r="R216" s="965"/>
      <c r="S216" s="965"/>
      <c r="T216" s="965"/>
      <c r="U216" s="965"/>
      <c r="V216" s="965"/>
      <c r="W216" s="965"/>
      <c r="X216" s="965"/>
      <c r="Y216" s="965"/>
      <c r="Z216" s="965"/>
      <c r="AA216" s="966"/>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4"/>
      <c r="B217" s="238"/>
      <c r="C217" s="237"/>
      <c r="D217" s="238"/>
      <c r="E217" s="237"/>
      <c r="F217" s="299"/>
      <c r="G217" s="219"/>
      <c r="H217" s="220"/>
      <c r="I217" s="220"/>
      <c r="J217" s="220"/>
      <c r="K217" s="220"/>
      <c r="L217" s="220"/>
      <c r="M217" s="220"/>
      <c r="N217" s="220"/>
      <c r="O217" s="220"/>
      <c r="P217" s="221"/>
      <c r="Q217" s="964"/>
      <c r="R217" s="965"/>
      <c r="S217" s="965"/>
      <c r="T217" s="965"/>
      <c r="U217" s="965"/>
      <c r="V217" s="965"/>
      <c r="W217" s="965"/>
      <c r="X217" s="965"/>
      <c r="Y217" s="965"/>
      <c r="Z217" s="965"/>
      <c r="AA217" s="966"/>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4"/>
      <c r="B218" s="238"/>
      <c r="C218" s="237"/>
      <c r="D218" s="238"/>
      <c r="E218" s="237"/>
      <c r="F218" s="299"/>
      <c r="G218" s="222"/>
      <c r="H218" s="179"/>
      <c r="I218" s="179"/>
      <c r="J218" s="179"/>
      <c r="K218" s="179"/>
      <c r="L218" s="179"/>
      <c r="M218" s="179"/>
      <c r="N218" s="179"/>
      <c r="O218" s="179"/>
      <c r="P218" s="223"/>
      <c r="Q218" s="967"/>
      <c r="R218" s="968"/>
      <c r="S218" s="968"/>
      <c r="T218" s="968"/>
      <c r="U218" s="968"/>
      <c r="V218" s="968"/>
      <c r="W218" s="968"/>
      <c r="X218" s="968"/>
      <c r="Y218" s="968"/>
      <c r="Z218" s="968"/>
      <c r="AA218" s="969"/>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4"/>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4"/>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4"/>
      <c r="B221" s="238"/>
      <c r="C221" s="237"/>
      <c r="D221" s="238"/>
      <c r="E221" s="237"/>
      <c r="F221" s="299"/>
      <c r="G221" s="217"/>
      <c r="H221" s="176"/>
      <c r="I221" s="176"/>
      <c r="J221" s="176"/>
      <c r="K221" s="176"/>
      <c r="L221" s="176"/>
      <c r="M221" s="176"/>
      <c r="N221" s="176"/>
      <c r="O221" s="176"/>
      <c r="P221" s="218"/>
      <c r="Q221" s="961"/>
      <c r="R221" s="962"/>
      <c r="S221" s="962"/>
      <c r="T221" s="962"/>
      <c r="U221" s="962"/>
      <c r="V221" s="962"/>
      <c r="W221" s="962"/>
      <c r="X221" s="962"/>
      <c r="Y221" s="962"/>
      <c r="Z221" s="962"/>
      <c r="AA221" s="96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4"/>
      <c r="B222" s="238"/>
      <c r="C222" s="237"/>
      <c r="D222" s="238"/>
      <c r="E222" s="237"/>
      <c r="F222" s="299"/>
      <c r="G222" s="219"/>
      <c r="H222" s="220"/>
      <c r="I222" s="220"/>
      <c r="J222" s="220"/>
      <c r="K222" s="220"/>
      <c r="L222" s="220"/>
      <c r="M222" s="220"/>
      <c r="N222" s="220"/>
      <c r="O222" s="220"/>
      <c r="P222" s="221"/>
      <c r="Q222" s="964"/>
      <c r="R222" s="965"/>
      <c r="S222" s="965"/>
      <c r="T222" s="965"/>
      <c r="U222" s="965"/>
      <c r="V222" s="965"/>
      <c r="W222" s="965"/>
      <c r="X222" s="965"/>
      <c r="Y222" s="965"/>
      <c r="Z222" s="965"/>
      <c r="AA222" s="96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4"/>
      <c r="B223" s="238"/>
      <c r="C223" s="237"/>
      <c r="D223" s="238"/>
      <c r="E223" s="237"/>
      <c r="F223" s="299"/>
      <c r="G223" s="219"/>
      <c r="H223" s="220"/>
      <c r="I223" s="220"/>
      <c r="J223" s="220"/>
      <c r="K223" s="220"/>
      <c r="L223" s="220"/>
      <c r="M223" s="220"/>
      <c r="N223" s="220"/>
      <c r="O223" s="220"/>
      <c r="P223" s="221"/>
      <c r="Q223" s="964"/>
      <c r="R223" s="965"/>
      <c r="S223" s="965"/>
      <c r="T223" s="965"/>
      <c r="U223" s="965"/>
      <c r="V223" s="965"/>
      <c r="W223" s="965"/>
      <c r="X223" s="965"/>
      <c r="Y223" s="965"/>
      <c r="Z223" s="965"/>
      <c r="AA223" s="966"/>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4"/>
      <c r="B224" s="238"/>
      <c r="C224" s="237"/>
      <c r="D224" s="238"/>
      <c r="E224" s="237"/>
      <c r="F224" s="299"/>
      <c r="G224" s="219"/>
      <c r="H224" s="220"/>
      <c r="I224" s="220"/>
      <c r="J224" s="220"/>
      <c r="K224" s="220"/>
      <c r="L224" s="220"/>
      <c r="M224" s="220"/>
      <c r="N224" s="220"/>
      <c r="O224" s="220"/>
      <c r="P224" s="221"/>
      <c r="Q224" s="964"/>
      <c r="R224" s="965"/>
      <c r="S224" s="965"/>
      <c r="T224" s="965"/>
      <c r="U224" s="965"/>
      <c r="V224" s="965"/>
      <c r="W224" s="965"/>
      <c r="X224" s="965"/>
      <c r="Y224" s="965"/>
      <c r="Z224" s="965"/>
      <c r="AA224" s="966"/>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4"/>
      <c r="B225" s="238"/>
      <c r="C225" s="237"/>
      <c r="D225" s="238"/>
      <c r="E225" s="237"/>
      <c r="F225" s="299"/>
      <c r="G225" s="222"/>
      <c r="H225" s="179"/>
      <c r="I225" s="179"/>
      <c r="J225" s="179"/>
      <c r="K225" s="179"/>
      <c r="L225" s="179"/>
      <c r="M225" s="179"/>
      <c r="N225" s="179"/>
      <c r="O225" s="179"/>
      <c r="P225" s="223"/>
      <c r="Q225" s="967"/>
      <c r="R225" s="968"/>
      <c r="S225" s="968"/>
      <c r="T225" s="968"/>
      <c r="U225" s="968"/>
      <c r="V225" s="968"/>
      <c r="W225" s="968"/>
      <c r="X225" s="968"/>
      <c r="Y225" s="968"/>
      <c r="Z225" s="968"/>
      <c r="AA225" s="969"/>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4"/>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4"/>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4"/>
      <c r="B228" s="238"/>
      <c r="C228" s="237"/>
      <c r="D228" s="238"/>
      <c r="E228" s="237"/>
      <c r="F228" s="299"/>
      <c r="G228" s="217"/>
      <c r="H228" s="176"/>
      <c r="I228" s="176"/>
      <c r="J228" s="176"/>
      <c r="K228" s="176"/>
      <c r="L228" s="176"/>
      <c r="M228" s="176"/>
      <c r="N228" s="176"/>
      <c r="O228" s="176"/>
      <c r="P228" s="218"/>
      <c r="Q228" s="961"/>
      <c r="R228" s="962"/>
      <c r="S228" s="962"/>
      <c r="T228" s="962"/>
      <c r="U228" s="962"/>
      <c r="V228" s="962"/>
      <c r="W228" s="962"/>
      <c r="X228" s="962"/>
      <c r="Y228" s="962"/>
      <c r="Z228" s="962"/>
      <c r="AA228" s="96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4"/>
      <c r="B229" s="238"/>
      <c r="C229" s="237"/>
      <c r="D229" s="238"/>
      <c r="E229" s="237"/>
      <c r="F229" s="299"/>
      <c r="G229" s="219"/>
      <c r="H229" s="220"/>
      <c r="I229" s="220"/>
      <c r="J229" s="220"/>
      <c r="K229" s="220"/>
      <c r="L229" s="220"/>
      <c r="M229" s="220"/>
      <c r="N229" s="220"/>
      <c r="O229" s="220"/>
      <c r="P229" s="221"/>
      <c r="Q229" s="964"/>
      <c r="R229" s="965"/>
      <c r="S229" s="965"/>
      <c r="T229" s="965"/>
      <c r="U229" s="965"/>
      <c r="V229" s="965"/>
      <c r="W229" s="965"/>
      <c r="X229" s="965"/>
      <c r="Y229" s="965"/>
      <c r="Z229" s="965"/>
      <c r="AA229" s="96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4"/>
      <c r="B230" s="238"/>
      <c r="C230" s="237"/>
      <c r="D230" s="238"/>
      <c r="E230" s="237"/>
      <c r="F230" s="299"/>
      <c r="G230" s="219"/>
      <c r="H230" s="220"/>
      <c r="I230" s="220"/>
      <c r="J230" s="220"/>
      <c r="K230" s="220"/>
      <c r="L230" s="220"/>
      <c r="M230" s="220"/>
      <c r="N230" s="220"/>
      <c r="O230" s="220"/>
      <c r="P230" s="221"/>
      <c r="Q230" s="964"/>
      <c r="R230" s="965"/>
      <c r="S230" s="965"/>
      <c r="T230" s="965"/>
      <c r="U230" s="965"/>
      <c r="V230" s="965"/>
      <c r="W230" s="965"/>
      <c r="X230" s="965"/>
      <c r="Y230" s="965"/>
      <c r="Z230" s="965"/>
      <c r="AA230" s="966"/>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4"/>
      <c r="B231" s="238"/>
      <c r="C231" s="237"/>
      <c r="D231" s="238"/>
      <c r="E231" s="237"/>
      <c r="F231" s="299"/>
      <c r="G231" s="219"/>
      <c r="H231" s="220"/>
      <c r="I231" s="220"/>
      <c r="J231" s="220"/>
      <c r="K231" s="220"/>
      <c r="L231" s="220"/>
      <c r="M231" s="220"/>
      <c r="N231" s="220"/>
      <c r="O231" s="220"/>
      <c r="P231" s="221"/>
      <c r="Q231" s="964"/>
      <c r="R231" s="965"/>
      <c r="S231" s="965"/>
      <c r="T231" s="965"/>
      <c r="U231" s="965"/>
      <c r="V231" s="965"/>
      <c r="W231" s="965"/>
      <c r="X231" s="965"/>
      <c r="Y231" s="965"/>
      <c r="Z231" s="965"/>
      <c r="AA231" s="966"/>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4"/>
      <c r="B232" s="238"/>
      <c r="C232" s="237"/>
      <c r="D232" s="238"/>
      <c r="E232" s="237"/>
      <c r="F232" s="299"/>
      <c r="G232" s="222"/>
      <c r="H232" s="179"/>
      <c r="I232" s="179"/>
      <c r="J232" s="179"/>
      <c r="K232" s="179"/>
      <c r="L232" s="179"/>
      <c r="M232" s="179"/>
      <c r="N232" s="179"/>
      <c r="O232" s="179"/>
      <c r="P232" s="223"/>
      <c r="Q232" s="967"/>
      <c r="R232" s="968"/>
      <c r="S232" s="968"/>
      <c r="T232" s="968"/>
      <c r="U232" s="968"/>
      <c r="V232" s="968"/>
      <c r="W232" s="968"/>
      <c r="X232" s="968"/>
      <c r="Y232" s="968"/>
      <c r="Z232" s="968"/>
      <c r="AA232" s="969"/>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4"/>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4"/>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4"/>
      <c r="B235" s="238"/>
      <c r="C235" s="237"/>
      <c r="D235" s="238"/>
      <c r="E235" s="237"/>
      <c r="F235" s="299"/>
      <c r="G235" s="217"/>
      <c r="H235" s="176"/>
      <c r="I235" s="176"/>
      <c r="J235" s="176"/>
      <c r="K235" s="176"/>
      <c r="L235" s="176"/>
      <c r="M235" s="176"/>
      <c r="N235" s="176"/>
      <c r="O235" s="176"/>
      <c r="P235" s="218"/>
      <c r="Q235" s="961"/>
      <c r="R235" s="962"/>
      <c r="S235" s="962"/>
      <c r="T235" s="962"/>
      <c r="U235" s="962"/>
      <c r="V235" s="962"/>
      <c r="W235" s="962"/>
      <c r="X235" s="962"/>
      <c r="Y235" s="962"/>
      <c r="Z235" s="962"/>
      <c r="AA235" s="96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4"/>
      <c r="B236" s="238"/>
      <c r="C236" s="237"/>
      <c r="D236" s="238"/>
      <c r="E236" s="237"/>
      <c r="F236" s="299"/>
      <c r="G236" s="219"/>
      <c r="H236" s="220"/>
      <c r="I236" s="220"/>
      <c r="J236" s="220"/>
      <c r="K236" s="220"/>
      <c r="L236" s="220"/>
      <c r="M236" s="220"/>
      <c r="N236" s="220"/>
      <c r="O236" s="220"/>
      <c r="P236" s="221"/>
      <c r="Q236" s="964"/>
      <c r="R236" s="965"/>
      <c r="S236" s="965"/>
      <c r="T236" s="965"/>
      <c r="U236" s="965"/>
      <c r="V236" s="965"/>
      <c r="W236" s="965"/>
      <c r="X236" s="965"/>
      <c r="Y236" s="965"/>
      <c r="Z236" s="965"/>
      <c r="AA236" s="96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4"/>
      <c r="B237" s="238"/>
      <c r="C237" s="237"/>
      <c r="D237" s="238"/>
      <c r="E237" s="237"/>
      <c r="F237" s="299"/>
      <c r="G237" s="219"/>
      <c r="H237" s="220"/>
      <c r="I237" s="220"/>
      <c r="J237" s="220"/>
      <c r="K237" s="220"/>
      <c r="L237" s="220"/>
      <c r="M237" s="220"/>
      <c r="N237" s="220"/>
      <c r="O237" s="220"/>
      <c r="P237" s="221"/>
      <c r="Q237" s="964"/>
      <c r="R237" s="965"/>
      <c r="S237" s="965"/>
      <c r="T237" s="965"/>
      <c r="U237" s="965"/>
      <c r="V237" s="965"/>
      <c r="W237" s="965"/>
      <c r="X237" s="965"/>
      <c r="Y237" s="965"/>
      <c r="Z237" s="965"/>
      <c r="AA237" s="966"/>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4"/>
      <c r="B238" s="238"/>
      <c r="C238" s="237"/>
      <c r="D238" s="238"/>
      <c r="E238" s="237"/>
      <c r="F238" s="299"/>
      <c r="G238" s="219"/>
      <c r="H238" s="220"/>
      <c r="I238" s="220"/>
      <c r="J238" s="220"/>
      <c r="K238" s="220"/>
      <c r="L238" s="220"/>
      <c r="M238" s="220"/>
      <c r="N238" s="220"/>
      <c r="O238" s="220"/>
      <c r="P238" s="221"/>
      <c r="Q238" s="964"/>
      <c r="R238" s="965"/>
      <c r="S238" s="965"/>
      <c r="T238" s="965"/>
      <c r="U238" s="965"/>
      <c r="V238" s="965"/>
      <c r="W238" s="965"/>
      <c r="X238" s="965"/>
      <c r="Y238" s="965"/>
      <c r="Z238" s="965"/>
      <c r="AA238" s="966"/>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4"/>
      <c r="B239" s="238"/>
      <c r="C239" s="237"/>
      <c r="D239" s="238"/>
      <c r="E239" s="237"/>
      <c r="F239" s="299"/>
      <c r="G239" s="222"/>
      <c r="H239" s="179"/>
      <c r="I239" s="179"/>
      <c r="J239" s="179"/>
      <c r="K239" s="179"/>
      <c r="L239" s="179"/>
      <c r="M239" s="179"/>
      <c r="N239" s="179"/>
      <c r="O239" s="179"/>
      <c r="P239" s="223"/>
      <c r="Q239" s="967"/>
      <c r="R239" s="968"/>
      <c r="S239" s="968"/>
      <c r="T239" s="968"/>
      <c r="U239" s="968"/>
      <c r="V239" s="968"/>
      <c r="W239" s="968"/>
      <c r="X239" s="968"/>
      <c r="Y239" s="968"/>
      <c r="Z239" s="968"/>
      <c r="AA239" s="969"/>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4"/>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4"/>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4"/>
      <c r="B242" s="238"/>
      <c r="C242" s="237"/>
      <c r="D242" s="238"/>
      <c r="E242" s="237"/>
      <c r="F242" s="299"/>
      <c r="G242" s="217"/>
      <c r="H242" s="176"/>
      <c r="I242" s="176"/>
      <c r="J242" s="176"/>
      <c r="K242" s="176"/>
      <c r="L242" s="176"/>
      <c r="M242" s="176"/>
      <c r="N242" s="176"/>
      <c r="O242" s="176"/>
      <c r="P242" s="218"/>
      <c r="Q242" s="961"/>
      <c r="R242" s="962"/>
      <c r="S242" s="962"/>
      <c r="T242" s="962"/>
      <c r="U242" s="962"/>
      <c r="V242" s="962"/>
      <c r="W242" s="962"/>
      <c r="X242" s="962"/>
      <c r="Y242" s="962"/>
      <c r="Z242" s="962"/>
      <c r="AA242" s="96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4"/>
      <c r="B243" s="238"/>
      <c r="C243" s="237"/>
      <c r="D243" s="238"/>
      <c r="E243" s="237"/>
      <c r="F243" s="299"/>
      <c r="G243" s="219"/>
      <c r="H243" s="220"/>
      <c r="I243" s="220"/>
      <c r="J243" s="220"/>
      <c r="K243" s="220"/>
      <c r="L243" s="220"/>
      <c r="M243" s="220"/>
      <c r="N243" s="220"/>
      <c r="O243" s="220"/>
      <c r="P243" s="221"/>
      <c r="Q243" s="964"/>
      <c r="R243" s="965"/>
      <c r="S243" s="965"/>
      <c r="T243" s="965"/>
      <c r="U243" s="965"/>
      <c r="V243" s="965"/>
      <c r="W243" s="965"/>
      <c r="X243" s="965"/>
      <c r="Y243" s="965"/>
      <c r="Z243" s="965"/>
      <c r="AA243" s="96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4"/>
      <c r="B244" s="238"/>
      <c r="C244" s="237"/>
      <c r="D244" s="238"/>
      <c r="E244" s="237"/>
      <c r="F244" s="299"/>
      <c r="G244" s="219"/>
      <c r="H244" s="220"/>
      <c r="I244" s="220"/>
      <c r="J244" s="220"/>
      <c r="K244" s="220"/>
      <c r="L244" s="220"/>
      <c r="M244" s="220"/>
      <c r="N244" s="220"/>
      <c r="O244" s="220"/>
      <c r="P244" s="221"/>
      <c r="Q244" s="964"/>
      <c r="R244" s="965"/>
      <c r="S244" s="965"/>
      <c r="T244" s="965"/>
      <c r="U244" s="965"/>
      <c r="V244" s="965"/>
      <c r="W244" s="965"/>
      <c r="X244" s="965"/>
      <c r="Y244" s="965"/>
      <c r="Z244" s="965"/>
      <c r="AA244" s="966"/>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4"/>
      <c r="B245" s="238"/>
      <c r="C245" s="237"/>
      <c r="D245" s="238"/>
      <c r="E245" s="237"/>
      <c r="F245" s="299"/>
      <c r="G245" s="219"/>
      <c r="H245" s="220"/>
      <c r="I245" s="220"/>
      <c r="J245" s="220"/>
      <c r="K245" s="220"/>
      <c r="L245" s="220"/>
      <c r="M245" s="220"/>
      <c r="N245" s="220"/>
      <c r="O245" s="220"/>
      <c r="P245" s="221"/>
      <c r="Q245" s="964"/>
      <c r="R245" s="965"/>
      <c r="S245" s="965"/>
      <c r="T245" s="965"/>
      <c r="U245" s="965"/>
      <c r="V245" s="965"/>
      <c r="W245" s="965"/>
      <c r="X245" s="965"/>
      <c r="Y245" s="965"/>
      <c r="Z245" s="965"/>
      <c r="AA245" s="966"/>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4"/>
      <c r="B246" s="238"/>
      <c r="C246" s="237"/>
      <c r="D246" s="238"/>
      <c r="E246" s="300"/>
      <c r="F246" s="301"/>
      <c r="G246" s="222"/>
      <c r="H246" s="179"/>
      <c r="I246" s="179"/>
      <c r="J246" s="179"/>
      <c r="K246" s="179"/>
      <c r="L246" s="179"/>
      <c r="M246" s="179"/>
      <c r="N246" s="179"/>
      <c r="O246" s="179"/>
      <c r="P246" s="223"/>
      <c r="Q246" s="967"/>
      <c r="R246" s="968"/>
      <c r="S246" s="968"/>
      <c r="T246" s="968"/>
      <c r="U246" s="968"/>
      <c r="V246" s="968"/>
      <c r="W246" s="968"/>
      <c r="X246" s="968"/>
      <c r="Y246" s="968"/>
      <c r="Z246" s="968"/>
      <c r="AA246" s="969"/>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4"/>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4"/>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4"/>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74"/>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4"/>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4"/>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302</v>
      </c>
      <c r="AF252" s="184"/>
      <c r="AG252" s="184"/>
      <c r="AH252" s="185"/>
      <c r="AI252" s="200" t="s">
        <v>324</v>
      </c>
      <c r="AJ252" s="184"/>
      <c r="AK252" s="184"/>
      <c r="AL252" s="185"/>
      <c r="AM252" s="200" t="s">
        <v>611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4"/>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4"/>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4"/>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4"/>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302</v>
      </c>
      <c r="AF256" s="184"/>
      <c r="AG256" s="184"/>
      <c r="AH256" s="185"/>
      <c r="AI256" s="200" t="s">
        <v>324</v>
      </c>
      <c r="AJ256" s="184"/>
      <c r="AK256" s="184"/>
      <c r="AL256" s="185"/>
      <c r="AM256" s="200" t="s">
        <v>611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4"/>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4"/>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4"/>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4"/>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302</v>
      </c>
      <c r="AF260" s="184"/>
      <c r="AG260" s="184"/>
      <c r="AH260" s="185"/>
      <c r="AI260" s="200" t="s">
        <v>324</v>
      </c>
      <c r="AJ260" s="184"/>
      <c r="AK260" s="184"/>
      <c r="AL260" s="185"/>
      <c r="AM260" s="200" t="s">
        <v>611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4"/>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4"/>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4"/>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4"/>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302</v>
      </c>
      <c r="AF264" s="184"/>
      <c r="AG264" s="184"/>
      <c r="AH264" s="185"/>
      <c r="AI264" s="200" t="s">
        <v>324</v>
      </c>
      <c r="AJ264" s="184"/>
      <c r="AK264" s="184"/>
      <c r="AL264" s="185"/>
      <c r="AM264" s="200" t="s">
        <v>611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4"/>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4"/>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4"/>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4"/>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302</v>
      </c>
      <c r="AF268" s="184"/>
      <c r="AG268" s="184"/>
      <c r="AH268" s="185"/>
      <c r="AI268" s="200" t="s">
        <v>324</v>
      </c>
      <c r="AJ268" s="184"/>
      <c r="AK268" s="184"/>
      <c r="AL268" s="185"/>
      <c r="AM268" s="200" t="s">
        <v>611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4"/>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4"/>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4"/>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4"/>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9"/>
      <c r="AY272">
        <f>COUNTA($G$274)</f>
        <v>0</v>
      </c>
    </row>
    <row r="273" spans="1:51" ht="22.5" hidden="1" customHeight="1" x14ac:dyDescent="0.15">
      <c r="A273" s="974"/>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4"/>
      <c r="B274" s="238"/>
      <c r="C274" s="237"/>
      <c r="D274" s="238"/>
      <c r="E274" s="237"/>
      <c r="F274" s="299"/>
      <c r="G274" s="217"/>
      <c r="H274" s="176"/>
      <c r="I274" s="176"/>
      <c r="J274" s="176"/>
      <c r="K274" s="176"/>
      <c r="L274" s="176"/>
      <c r="M274" s="176"/>
      <c r="N274" s="176"/>
      <c r="O274" s="176"/>
      <c r="P274" s="218"/>
      <c r="Q274" s="961"/>
      <c r="R274" s="962"/>
      <c r="S274" s="962"/>
      <c r="T274" s="962"/>
      <c r="U274" s="962"/>
      <c r="V274" s="962"/>
      <c r="W274" s="962"/>
      <c r="X274" s="962"/>
      <c r="Y274" s="962"/>
      <c r="Z274" s="962"/>
      <c r="AA274" s="96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4"/>
      <c r="B275" s="238"/>
      <c r="C275" s="237"/>
      <c r="D275" s="238"/>
      <c r="E275" s="237"/>
      <c r="F275" s="299"/>
      <c r="G275" s="219"/>
      <c r="H275" s="220"/>
      <c r="I275" s="220"/>
      <c r="J275" s="220"/>
      <c r="K275" s="220"/>
      <c r="L275" s="220"/>
      <c r="M275" s="220"/>
      <c r="N275" s="220"/>
      <c r="O275" s="220"/>
      <c r="P275" s="221"/>
      <c r="Q275" s="964"/>
      <c r="R275" s="965"/>
      <c r="S275" s="965"/>
      <c r="T275" s="965"/>
      <c r="U275" s="965"/>
      <c r="V275" s="965"/>
      <c r="W275" s="965"/>
      <c r="X275" s="965"/>
      <c r="Y275" s="965"/>
      <c r="Z275" s="965"/>
      <c r="AA275" s="96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4"/>
      <c r="B276" s="238"/>
      <c r="C276" s="237"/>
      <c r="D276" s="238"/>
      <c r="E276" s="237"/>
      <c r="F276" s="299"/>
      <c r="G276" s="219"/>
      <c r="H276" s="220"/>
      <c r="I276" s="220"/>
      <c r="J276" s="220"/>
      <c r="K276" s="220"/>
      <c r="L276" s="220"/>
      <c r="M276" s="220"/>
      <c r="N276" s="220"/>
      <c r="O276" s="220"/>
      <c r="P276" s="221"/>
      <c r="Q276" s="964"/>
      <c r="R276" s="965"/>
      <c r="S276" s="965"/>
      <c r="T276" s="965"/>
      <c r="U276" s="965"/>
      <c r="V276" s="965"/>
      <c r="W276" s="965"/>
      <c r="X276" s="965"/>
      <c r="Y276" s="965"/>
      <c r="Z276" s="965"/>
      <c r="AA276" s="966"/>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4"/>
      <c r="B277" s="238"/>
      <c r="C277" s="237"/>
      <c r="D277" s="238"/>
      <c r="E277" s="237"/>
      <c r="F277" s="299"/>
      <c r="G277" s="219"/>
      <c r="H277" s="220"/>
      <c r="I277" s="220"/>
      <c r="J277" s="220"/>
      <c r="K277" s="220"/>
      <c r="L277" s="220"/>
      <c r="M277" s="220"/>
      <c r="N277" s="220"/>
      <c r="O277" s="220"/>
      <c r="P277" s="221"/>
      <c r="Q277" s="964"/>
      <c r="R277" s="965"/>
      <c r="S277" s="965"/>
      <c r="T277" s="965"/>
      <c r="U277" s="965"/>
      <c r="V277" s="965"/>
      <c r="W277" s="965"/>
      <c r="X277" s="965"/>
      <c r="Y277" s="965"/>
      <c r="Z277" s="965"/>
      <c r="AA277" s="966"/>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4"/>
      <c r="B278" s="238"/>
      <c r="C278" s="237"/>
      <c r="D278" s="238"/>
      <c r="E278" s="237"/>
      <c r="F278" s="299"/>
      <c r="G278" s="222"/>
      <c r="H278" s="179"/>
      <c r="I278" s="179"/>
      <c r="J278" s="179"/>
      <c r="K278" s="179"/>
      <c r="L278" s="179"/>
      <c r="M278" s="179"/>
      <c r="N278" s="179"/>
      <c r="O278" s="179"/>
      <c r="P278" s="223"/>
      <c r="Q278" s="967"/>
      <c r="R278" s="968"/>
      <c r="S278" s="968"/>
      <c r="T278" s="968"/>
      <c r="U278" s="968"/>
      <c r="V278" s="968"/>
      <c r="W278" s="968"/>
      <c r="X278" s="968"/>
      <c r="Y278" s="968"/>
      <c r="Z278" s="968"/>
      <c r="AA278" s="969"/>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4"/>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4"/>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4"/>
      <c r="B281" s="238"/>
      <c r="C281" s="237"/>
      <c r="D281" s="238"/>
      <c r="E281" s="237"/>
      <c r="F281" s="299"/>
      <c r="G281" s="217"/>
      <c r="H281" s="176"/>
      <c r="I281" s="176"/>
      <c r="J281" s="176"/>
      <c r="K281" s="176"/>
      <c r="L281" s="176"/>
      <c r="M281" s="176"/>
      <c r="N281" s="176"/>
      <c r="O281" s="176"/>
      <c r="P281" s="218"/>
      <c r="Q281" s="961"/>
      <c r="R281" s="962"/>
      <c r="S281" s="962"/>
      <c r="T281" s="962"/>
      <c r="U281" s="962"/>
      <c r="V281" s="962"/>
      <c r="W281" s="962"/>
      <c r="X281" s="962"/>
      <c r="Y281" s="962"/>
      <c r="Z281" s="962"/>
      <c r="AA281" s="96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4"/>
      <c r="B282" s="238"/>
      <c r="C282" s="237"/>
      <c r="D282" s="238"/>
      <c r="E282" s="237"/>
      <c r="F282" s="299"/>
      <c r="G282" s="219"/>
      <c r="H282" s="220"/>
      <c r="I282" s="220"/>
      <c r="J282" s="220"/>
      <c r="K282" s="220"/>
      <c r="L282" s="220"/>
      <c r="M282" s="220"/>
      <c r="N282" s="220"/>
      <c r="O282" s="220"/>
      <c r="P282" s="221"/>
      <c r="Q282" s="964"/>
      <c r="R282" s="965"/>
      <c r="S282" s="965"/>
      <c r="T282" s="965"/>
      <c r="U282" s="965"/>
      <c r="V282" s="965"/>
      <c r="W282" s="965"/>
      <c r="X282" s="965"/>
      <c r="Y282" s="965"/>
      <c r="Z282" s="965"/>
      <c r="AA282" s="96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4"/>
      <c r="B283" s="238"/>
      <c r="C283" s="237"/>
      <c r="D283" s="238"/>
      <c r="E283" s="237"/>
      <c r="F283" s="299"/>
      <c r="G283" s="219"/>
      <c r="H283" s="220"/>
      <c r="I283" s="220"/>
      <c r="J283" s="220"/>
      <c r="K283" s="220"/>
      <c r="L283" s="220"/>
      <c r="M283" s="220"/>
      <c r="N283" s="220"/>
      <c r="O283" s="220"/>
      <c r="P283" s="221"/>
      <c r="Q283" s="964"/>
      <c r="R283" s="965"/>
      <c r="S283" s="965"/>
      <c r="T283" s="965"/>
      <c r="U283" s="965"/>
      <c r="V283" s="965"/>
      <c r="W283" s="965"/>
      <c r="X283" s="965"/>
      <c r="Y283" s="965"/>
      <c r="Z283" s="965"/>
      <c r="AA283" s="966"/>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4"/>
      <c r="B284" s="238"/>
      <c r="C284" s="237"/>
      <c r="D284" s="238"/>
      <c r="E284" s="237"/>
      <c r="F284" s="299"/>
      <c r="G284" s="219"/>
      <c r="H284" s="220"/>
      <c r="I284" s="220"/>
      <c r="J284" s="220"/>
      <c r="K284" s="220"/>
      <c r="L284" s="220"/>
      <c r="M284" s="220"/>
      <c r="N284" s="220"/>
      <c r="O284" s="220"/>
      <c r="P284" s="221"/>
      <c r="Q284" s="964"/>
      <c r="R284" s="965"/>
      <c r="S284" s="965"/>
      <c r="T284" s="965"/>
      <c r="U284" s="965"/>
      <c r="V284" s="965"/>
      <c r="W284" s="965"/>
      <c r="X284" s="965"/>
      <c r="Y284" s="965"/>
      <c r="Z284" s="965"/>
      <c r="AA284" s="966"/>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4"/>
      <c r="B285" s="238"/>
      <c r="C285" s="237"/>
      <c r="D285" s="238"/>
      <c r="E285" s="237"/>
      <c r="F285" s="299"/>
      <c r="G285" s="222"/>
      <c r="H285" s="179"/>
      <c r="I285" s="179"/>
      <c r="J285" s="179"/>
      <c r="K285" s="179"/>
      <c r="L285" s="179"/>
      <c r="M285" s="179"/>
      <c r="N285" s="179"/>
      <c r="O285" s="179"/>
      <c r="P285" s="223"/>
      <c r="Q285" s="967"/>
      <c r="R285" s="968"/>
      <c r="S285" s="968"/>
      <c r="T285" s="968"/>
      <c r="U285" s="968"/>
      <c r="V285" s="968"/>
      <c r="W285" s="968"/>
      <c r="X285" s="968"/>
      <c r="Y285" s="968"/>
      <c r="Z285" s="968"/>
      <c r="AA285" s="969"/>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4"/>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4"/>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4"/>
      <c r="B288" s="238"/>
      <c r="C288" s="237"/>
      <c r="D288" s="238"/>
      <c r="E288" s="237"/>
      <c r="F288" s="299"/>
      <c r="G288" s="217"/>
      <c r="H288" s="176"/>
      <c r="I288" s="176"/>
      <c r="J288" s="176"/>
      <c r="K288" s="176"/>
      <c r="L288" s="176"/>
      <c r="M288" s="176"/>
      <c r="N288" s="176"/>
      <c r="O288" s="176"/>
      <c r="P288" s="218"/>
      <c r="Q288" s="961"/>
      <c r="R288" s="962"/>
      <c r="S288" s="962"/>
      <c r="T288" s="962"/>
      <c r="U288" s="962"/>
      <c r="V288" s="962"/>
      <c r="W288" s="962"/>
      <c r="X288" s="962"/>
      <c r="Y288" s="962"/>
      <c r="Z288" s="962"/>
      <c r="AA288" s="96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4"/>
      <c r="B289" s="238"/>
      <c r="C289" s="237"/>
      <c r="D289" s="238"/>
      <c r="E289" s="237"/>
      <c r="F289" s="299"/>
      <c r="G289" s="219"/>
      <c r="H289" s="220"/>
      <c r="I289" s="220"/>
      <c r="J289" s="220"/>
      <c r="K289" s="220"/>
      <c r="L289" s="220"/>
      <c r="M289" s="220"/>
      <c r="N289" s="220"/>
      <c r="O289" s="220"/>
      <c r="P289" s="221"/>
      <c r="Q289" s="964"/>
      <c r="R289" s="965"/>
      <c r="S289" s="965"/>
      <c r="T289" s="965"/>
      <c r="U289" s="965"/>
      <c r="V289" s="965"/>
      <c r="W289" s="965"/>
      <c r="X289" s="965"/>
      <c r="Y289" s="965"/>
      <c r="Z289" s="965"/>
      <c r="AA289" s="96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4"/>
      <c r="B290" s="238"/>
      <c r="C290" s="237"/>
      <c r="D290" s="238"/>
      <c r="E290" s="237"/>
      <c r="F290" s="299"/>
      <c r="G290" s="219"/>
      <c r="H290" s="220"/>
      <c r="I290" s="220"/>
      <c r="J290" s="220"/>
      <c r="K290" s="220"/>
      <c r="L290" s="220"/>
      <c r="M290" s="220"/>
      <c r="N290" s="220"/>
      <c r="O290" s="220"/>
      <c r="P290" s="221"/>
      <c r="Q290" s="964"/>
      <c r="R290" s="965"/>
      <c r="S290" s="965"/>
      <c r="T290" s="965"/>
      <c r="U290" s="965"/>
      <c r="V290" s="965"/>
      <c r="W290" s="965"/>
      <c r="X290" s="965"/>
      <c r="Y290" s="965"/>
      <c r="Z290" s="965"/>
      <c r="AA290" s="966"/>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4"/>
      <c r="B291" s="238"/>
      <c r="C291" s="237"/>
      <c r="D291" s="238"/>
      <c r="E291" s="237"/>
      <c r="F291" s="299"/>
      <c r="G291" s="219"/>
      <c r="H291" s="220"/>
      <c r="I291" s="220"/>
      <c r="J291" s="220"/>
      <c r="K291" s="220"/>
      <c r="L291" s="220"/>
      <c r="M291" s="220"/>
      <c r="N291" s="220"/>
      <c r="O291" s="220"/>
      <c r="P291" s="221"/>
      <c r="Q291" s="964"/>
      <c r="R291" s="965"/>
      <c r="S291" s="965"/>
      <c r="T291" s="965"/>
      <c r="U291" s="965"/>
      <c r="V291" s="965"/>
      <c r="W291" s="965"/>
      <c r="X291" s="965"/>
      <c r="Y291" s="965"/>
      <c r="Z291" s="965"/>
      <c r="AA291" s="966"/>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4"/>
      <c r="B292" s="238"/>
      <c r="C292" s="237"/>
      <c r="D292" s="238"/>
      <c r="E292" s="237"/>
      <c r="F292" s="299"/>
      <c r="G292" s="222"/>
      <c r="H292" s="179"/>
      <c r="I292" s="179"/>
      <c r="J292" s="179"/>
      <c r="K292" s="179"/>
      <c r="L292" s="179"/>
      <c r="M292" s="179"/>
      <c r="N292" s="179"/>
      <c r="O292" s="179"/>
      <c r="P292" s="223"/>
      <c r="Q292" s="967"/>
      <c r="R292" s="968"/>
      <c r="S292" s="968"/>
      <c r="T292" s="968"/>
      <c r="U292" s="968"/>
      <c r="V292" s="968"/>
      <c r="W292" s="968"/>
      <c r="X292" s="968"/>
      <c r="Y292" s="968"/>
      <c r="Z292" s="968"/>
      <c r="AA292" s="969"/>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4"/>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4"/>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4"/>
      <c r="B295" s="238"/>
      <c r="C295" s="237"/>
      <c r="D295" s="238"/>
      <c r="E295" s="237"/>
      <c r="F295" s="299"/>
      <c r="G295" s="217"/>
      <c r="H295" s="176"/>
      <c r="I295" s="176"/>
      <c r="J295" s="176"/>
      <c r="K295" s="176"/>
      <c r="L295" s="176"/>
      <c r="M295" s="176"/>
      <c r="N295" s="176"/>
      <c r="O295" s="176"/>
      <c r="P295" s="218"/>
      <c r="Q295" s="961"/>
      <c r="R295" s="962"/>
      <c r="S295" s="962"/>
      <c r="T295" s="962"/>
      <c r="U295" s="962"/>
      <c r="V295" s="962"/>
      <c r="W295" s="962"/>
      <c r="X295" s="962"/>
      <c r="Y295" s="962"/>
      <c r="Z295" s="962"/>
      <c r="AA295" s="96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4"/>
      <c r="B296" s="238"/>
      <c r="C296" s="237"/>
      <c r="D296" s="238"/>
      <c r="E296" s="237"/>
      <c r="F296" s="299"/>
      <c r="G296" s="219"/>
      <c r="H296" s="220"/>
      <c r="I296" s="220"/>
      <c r="J296" s="220"/>
      <c r="K296" s="220"/>
      <c r="L296" s="220"/>
      <c r="M296" s="220"/>
      <c r="N296" s="220"/>
      <c r="O296" s="220"/>
      <c r="P296" s="221"/>
      <c r="Q296" s="964"/>
      <c r="R296" s="965"/>
      <c r="S296" s="965"/>
      <c r="T296" s="965"/>
      <c r="U296" s="965"/>
      <c r="V296" s="965"/>
      <c r="W296" s="965"/>
      <c r="X296" s="965"/>
      <c r="Y296" s="965"/>
      <c r="Z296" s="965"/>
      <c r="AA296" s="96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4"/>
      <c r="B297" s="238"/>
      <c r="C297" s="237"/>
      <c r="D297" s="238"/>
      <c r="E297" s="237"/>
      <c r="F297" s="299"/>
      <c r="G297" s="219"/>
      <c r="H297" s="220"/>
      <c r="I297" s="220"/>
      <c r="J297" s="220"/>
      <c r="K297" s="220"/>
      <c r="L297" s="220"/>
      <c r="M297" s="220"/>
      <c r="N297" s="220"/>
      <c r="O297" s="220"/>
      <c r="P297" s="221"/>
      <c r="Q297" s="964"/>
      <c r="R297" s="965"/>
      <c r="S297" s="965"/>
      <c r="T297" s="965"/>
      <c r="U297" s="965"/>
      <c r="V297" s="965"/>
      <c r="W297" s="965"/>
      <c r="X297" s="965"/>
      <c r="Y297" s="965"/>
      <c r="Z297" s="965"/>
      <c r="AA297" s="966"/>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4"/>
      <c r="B298" s="238"/>
      <c r="C298" s="237"/>
      <c r="D298" s="238"/>
      <c r="E298" s="237"/>
      <c r="F298" s="299"/>
      <c r="G298" s="219"/>
      <c r="H298" s="220"/>
      <c r="I298" s="220"/>
      <c r="J298" s="220"/>
      <c r="K298" s="220"/>
      <c r="L298" s="220"/>
      <c r="M298" s="220"/>
      <c r="N298" s="220"/>
      <c r="O298" s="220"/>
      <c r="P298" s="221"/>
      <c r="Q298" s="964"/>
      <c r="R298" s="965"/>
      <c r="S298" s="965"/>
      <c r="T298" s="965"/>
      <c r="U298" s="965"/>
      <c r="V298" s="965"/>
      <c r="W298" s="965"/>
      <c r="X298" s="965"/>
      <c r="Y298" s="965"/>
      <c r="Z298" s="965"/>
      <c r="AA298" s="966"/>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4"/>
      <c r="B299" s="238"/>
      <c r="C299" s="237"/>
      <c r="D299" s="238"/>
      <c r="E299" s="237"/>
      <c r="F299" s="299"/>
      <c r="G299" s="222"/>
      <c r="H299" s="179"/>
      <c r="I299" s="179"/>
      <c r="J299" s="179"/>
      <c r="K299" s="179"/>
      <c r="L299" s="179"/>
      <c r="M299" s="179"/>
      <c r="N299" s="179"/>
      <c r="O299" s="179"/>
      <c r="P299" s="223"/>
      <c r="Q299" s="967"/>
      <c r="R299" s="968"/>
      <c r="S299" s="968"/>
      <c r="T299" s="968"/>
      <c r="U299" s="968"/>
      <c r="V299" s="968"/>
      <c r="W299" s="968"/>
      <c r="X299" s="968"/>
      <c r="Y299" s="968"/>
      <c r="Z299" s="968"/>
      <c r="AA299" s="969"/>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4"/>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4"/>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4"/>
      <c r="B302" s="238"/>
      <c r="C302" s="237"/>
      <c r="D302" s="238"/>
      <c r="E302" s="237"/>
      <c r="F302" s="299"/>
      <c r="G302" s="217"/>
      <c r="H302" s="176"/>
      <c r="I302" s="176"/>
      <c r="J302" s="176"/>
      <c r="K302" s="176"/>
      <c r="L302" s="176"/>
      <c r="M302" s="176"/>
      <c r="N302" s="176"/>
      <c r="O302" s="176"/>
      <c r="P302" s="218"/>
      <c r="Q302" s="961"/>
      <c r="R302" s="962"/>
      <c r="S302" s="962"/>
      <c r="T302" s="962"/>
      <c r="U302" s="962"/>
      <c r="V302" s="962"/>
      <c r="W302" s="962"/>
      <c r="X302" s="962"/>
      <c r="Y302" s="962"/>
      <c r="Z302" s="962"/>
      <c r="AA302" s="96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4"/>
      <c r="B303" s="238"/>
      <c r="C303" s="237"/>
      <c r="D303" s="238"/>
      <c r="E303" s="237"/>
      <c r="F303" s="299"/>
      <c r="G303" s="219"/>
      <c r="H303" s="220"/>
      <c r="I303" s="220"/>
      <c r="J303" s="220"/>
      <c r="K303" s="220"/>
      <c r="L303" s="220"/>
      <c r="M303" s="220"/>
      <c r="N303" s="220"/>
      <c r="O303" s="220"/>
      <c r="P303" s="221"/>
      <c r="Q303" s="964"/>
      <c r="R303" s="965"/>
      <c r="S303" s="965"/>
      <c r="T303" s="965"/>
      <c r="U303" s="965"/>
      <c r="V303" s="965"/>
      <c r="W303" s="965"/>
      <c r="X303" s="965"/>
      <c r="Y303" s="965"/>
      <c r="Z303" s="965"/>
      <c r="AA303" s="96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4"/>
      <c r="B304" s="238"/>
      <c r="C304" s="237"/>
      <c r="D304" s="238"/>
      <c r="E304" s="237"/>
      <c r="F304" s="299"/>
      <c r="G304" s="219"/>
      <c r="H304" s="220"/>
      <c r="I304" s="220"/>
      <c r="J304" s="220"/>
      <c r="K304" s="220"/>
      <c r="L304" s="220"/>
      <c r="M304" s="220"/>
      <c r="N304" s="220"/>
      <c r="O304" s="220"/>
      <c r="P304" s="221"/>
      <c r="Q304" s="964"/>
      <c r="R304" s="965"/>
      <c r="S304" s="965"/>
      <c r="T304" s="965"/>
      <c r="U304" s="965"/>
      <c r="V304" s="965"/>
      <c r="W304" s="965"/>
      <c r="X304" s="965"/>
      <c r="Y304" s="965"/>
      <c r="Z304" s="965"/>
      <c r="AA304" s="966"/>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4"/>
      <c r="B305" s="238"/>
      <c r="C305" s="237"/>
      <c r="D305" s="238"/>
      <c r="E305" s="237"/>
      <c r="F305" s="299"/>
      <c r="G305" s="219"/>
      <c r="H305" s="220"/>
      <c r="I305" s="220"/>
      <c r="J305" s="220"/>
      <c r="K305" s="220"/>
      <c r="L305" s="220"/>
      <c r="M305" s="220"/>
      <c r="N305" s="220"/>
      <c r="O305" s="220"/>
      <c r="P305" s="221"/>
      <c r="Q305" s="964"/>
      <c r="R305" s="965"/>
      <c r="S305" s="965"/>
      <c r="T305" s="965"/>
      <c r="U305" s="965"/>
      <c r="V305" s="965"/>
      <c r="W305" s="965"/>
      <c r="X305" s="965"/>
      <c r="Y305" s="965"/>
      <c r="Z305" s="965"/>
      <c r="AA305" s="966"/>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4"/>
      <c r="B306" s="238"/>
      <c r="C306" s="237"/>
      <c r="D306" s="238"/>
      <c r="E306" s="300"/>
      <c r="F306" s="301"/>
      <c r="G306" s="222"/>
      <c r="H306" s="179"/>
      <c r="I306" s="179"/>
      <c r="J306" s="179"/>
      <c r="K306" s="179"/>
      <c r="L306" s="179"/>
      <c r="M306" s="179"/>
      <c r="N306" s="179"/>
      <c r="O306" s="179"/>
      <c r="P306" s="223"/>
      <c r="Q306" s="967"/>
      <c r="R306" s="968"/>
      <c r="S306" s="968"/>
      <c r="T306" s="968"/>
      <c r="U306" s="968"/>
      <c r="V306" s="968"/>
      <c r="W306" s="968"/>
      <c r="X306" s="968"/>
      <c r="Y306" s="968"/>
      <c r="Z306" s="968"/>
      <c r="AA306" s="969"/>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4"/>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4"/>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4"/>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4"/>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4"/>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302</v>
      </c>
      <c r="AF312" s="184"/>
      <c r="AG312" s="184"/>
      <c r="AH312" s="185"/>
      <c r="AI312" s="200" t="s">
        <v>324</v>
      </c>
      <c r="AJ312" s="184"/>
      <c r="AK312" s="184"/>
      <c r="AL312" s="185"/>
      <c r="AM312" s="200" t="s">
        <v>611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4"/>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4"/>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4"/>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4"/>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302</v>
      </c>
      <c r="AF316" s="184"/>
      <c r="AG316" s="184"/>
      <c r="AH316" s="185"/>
      <c r="AI316" s="200" t="s">
        <v>324</v>
      </c>
      <c r="AJ316" s="184"/>
      <c r="AK316" s="184"/>
      <c r="AL316" s="185"/>
      <c r="AM316" s="200" t="s">
        <v>611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4"/>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4"/>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4"/>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4"/>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302</v>
      </c>
      <c r="AF320" s="184"/>
      <c r="AG320" s="184"/>
      <c r="AH320" s="185"/>
      <c r="AI320" s="200" t="s">
        <v>324</v>
      </c>
      <c r="AJ320" s="184"/>
      <c r="AK320" s="184"/>
      <c r="AL320" s="185"/>
      <c r="AM320" s="200" t="s">
        <v>611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4"/>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4"/>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4"/>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4"/>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302</v>
      </c>
      <c r="AF324" s="184"/>
      <c r="AG324" s="184"/>
      <c r="AH324" s="185"/>
      <c r="AI324" s="200" t="s">
        <v>324</v>
      </c>
      <c r="AJ324" s="184"/>
      <c r="AK324" s="184"/>
      <c r="AL324" s="185"/>
      <c r="AM324" s="200" t="s">
        <v>611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4"/>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4"/>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4"/>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4"/>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302</v>
      </c>
      <c r="AF328" s="184"/>
      <c r="AG328" s="184"/>
      <c r="AH328" s="185"/>
      <c r="AI328" s="200" t="s">
        <v>324</v>
      </c>
      <c r="AJ328" s="184"/>
      <c r="AK328" s="184"/>
      <c r="AL328" s="185"/>
      <c r="AM328" s="200" t="s">
        <v>611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4"/>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4"/>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4"/>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4"/>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9"/>
      <c r="AY332">
        <f>COUNTA($G$334)</f>
        <v>0</v>
      </c>
    </row>
    <row r="333" spans="1:51" ht="22.5" hidden="1" customHeight="1" x14ac:dyDescent="0.15">
      <c r="A333" s="974"/>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4"/>
      <c r="B334" s="238"/>
      <c r="C334" s="237"/>
      <c r="D334" s="238"/>
      <c r="E334" s="237"/>
      <c r="F334" s="299"/>
      <c r="G334" s="217"/>
      <c r="H334" s="176"/>
      <c r="I334" s="176"/>
      <c r="J334" s="176"/>
      <c r="K334" s="176"/>
      <c r="L334" s="176"/>
      <c r="M334" s="176"/>
      <c r="N334" s="176"/>
      <c r="O334" s="176"/>
      <c r="P334" s="218"/>
      <c r="Q334" s="961"/>
      <c r="R334" s="962"/>
      <c r="S334" s="962"/>
      <c r="T334" s="962"/>
      <c r="U334" s="962"/>
      <c r="V334" s="962"/>
      <c r="W334" s="962"/>
      <c r="X334" s="962"/>
      <c r="Y334" s="962"/>
      <c r="Z334" s="962"/>
      <c r="AA334" s="96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4"/>
      <c r="B335" s="238"/>
      <c r="C335" s="237"/>
      <c r="D335" s="238"/>
      <c r="E335" s="237"/>
      <c r="F335" s="299"/>
      <c r="G335" s="219"/>
      <c r="H335" s="220"/>
      <c r="I335" s="220"/>
      <c r="J335" s="220"/>
      <c r="K335" s="220"/>
      <c r="L335" s="220"/>
      <c r="M335" s="220"/>
      <c r="N335" s="220"/>
      <c r="O335" s="220"/>
      <c r="P335" s="221"/>
      <c r="Q335" s="964"/>
      <c r="R335" s="965"/>
      <c r="S335" s="965"/>
      <c r="T335" s="965"/>
      <c r="U335" s="965"/>
      <c r="V335" s="965"/>
      <c r="W335" s="965"/>
      <c r="X335" s="965"/>
      <c r="Y335" s="965"/>
      <c r="Z335" s="965"/>
      <c r="AA335" s="96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4"/>
      <c r="B336" s="238"/>
      <c r="C336" s="237"/>
      <c r="D336" s="238"/>
      <c r="E336" s="237"/>
      <c r="F336" s="299"/>
      <c r="G336" s="219"/>
      <c r="H336" s="220"/>
      <c r="I336" s="220"/>
      <c r="J336" s="220"/>
      <c r="K336" s="220"/>
      <c r="L336" s="220"/>
      <c r="M336" s="220"/>
      <c r="N336" s="220"/>
      <c r="O336" s="220"/>
      <c r="P336" s="221"/>
      <c r="Q336" s="964"/>
      <c r="R336" s="965"/>
      <c r="S336" s="965"/>
      <c r="T336" s="965"/>
      <c r="U336" s="965"/>
      <c r="V336" s="965"/>
      <c r="W336" s="965"/>
      <c r="X336" s="965"/>
      <c r="Y336" s="965"/>
      <c r="Z336" s="965"/>
      <c r="AA336" s="966"/>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4"/>
      <c r="B337" s="238"/>
      <c r="C337" s="237"/>
      <c r="D337" s="238"/>
      <c r="E337" s="237"/>
      <c r="F337" s="299"/>
      <c r="G337" s="219"/>
      <c r="H337" s="220"/>
      <c r="I337" s="220"/>
      <c r="J337" s="220"/>
      <c r="K337" s="220"/>
      <c r="L337" s="220"/>
      <c r="M337" s="220"/>
      <c r="N337" s="220"/>
      <c r="O337" s="220"/>
      <c r="P337" s="221"/>
      <c r="Q337" s="964"/>
      <c r="R337" s="965"/>
      <c r="S337" s="965"/>
      <c r="T337" s="965"/>
      <c r="U337" s="965"/>
      <c r="V337" s="965"/>
      <c r="W337" s="965"/>
      <c r="X337" s="965"/>
      <c r="Y337" s="965"/>
      <c r="Z337" s="965"/>
      <c r="AA337" s="966"/>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4"/>
      <c r="B338" s="238"/>
      <c r="C338" s="237"/>
      <c r="D338" s="238"/>
      <c r="E338" s="237"/>
      <c r="F338" s="299"/>
      <c r="G338" s="222"/>
      <c r="H338" s="179"/>
      <c r="I338" s="179"/>
      <c r="J338" s="179"/>
      <c r="K338" s="179"/>
      <c r="L338" s="179"/>
      <c r="M338" s="179"/>
      <c r="N338" s="179"/>
      <c r="O338" s="179"/>
      <c r="P338" s="223"/>
      <c r="Q338" s="967"/>
      <c r="R338" s="968"/>
      <c r="S338" s="968"/>
      <c r="T338" s="968"/>
      <c r="U338" s="968"/>
      <c r="V338" s="968"/>
      <c r="W338" s="968"/>
      <c r="X338" s="968"/>
      <c r="Y338" s="968"/>
      <c r="Z338" s="968"/>
      <c r="AA338" s="969"/>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4"/>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4"/>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4"/>
      <c r="B341" s="238"/>
      <c r="C341" s="237"/>
      <c r="D341" s="238"/>
      <c r="E341" s="237"/>
      <c r="F341" s="299"/>
      <c r="G341" s="217"/>
      <c r="H341" s="176"/>
      <c r="I341" s="176"/>
      <c r="J341" s="176"/>
      <c r="K341" s="176"/>
      <c r="L341" s="176"/>
      <c r="M341" s="176"/>
      <c r="N341" s="176"/>
      <c r="O341" s="176"/>
      <c r="P341" s="218"/>
      <c r="Q341" s="961"/>
      <c r="R341" s="962"/>
      <c r="S341" s="962"/>
      <c r="T341" s="962"/>
      <c r="U341" s="962"/>
      <c r="V341" s="962"/>
      <c r="W341" s="962"/>
      <c r="X341" s="962"/>
      <c r="Y341" s="962"/>
      <c r="Z341" s="962"/>
      <c r="AA341" s="96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4"/>
      <c r="B342" s="238"/>
      <c r="C342" s="237"/>
      <c r="D342" s="238"/>
      <c r="E342" s="237"/>
      <c r="F342" s="299"/>
      <c r="G342" s="219"/>
      <c r="H342" s="220"/>
      <c r="I342" s="220"/>
      <c r="J342" s="220"/>
      <c r="K342" s="220"/>
      <c r="L342" s="220"/>
      <c r="M342" s="220"/>
      <c r="N342" s="220"/>
      <c r="O342" s="220"/>
      <c r="P342" s="221"/>
      <c r="Q342" s="964"/>
      <c r="R342" s="965"/>
      <c r="S342" s="965"/>
      <c r="T342" s="965"/>
      <c r="U342" s="965"/>
      <c r="V342" s="965"/>
      <c r="W342" s="965"/>
      <c r="X342" s="965"/>
      <c r="Y342" s="965"/>
      <c r="Z342" s="965"/>
      <c r="AA342" s="96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4"/>
      <c r="B343" s="238"/>
      <c r="C343" s="237"/>
      <c r="D343" s="238"/>
      <c r="E343" s="237"/>
      <c r="F343" s="299"/>
      <c r="G343" s="219"/>
      <c r="H343" s="220"/>
      <c r="I343" s="220"/>
      <c r="J343" s="220"/>
      <c r="K343" s="220"/>
      <c r="L343" s="220"/>
      <c r="M343" s="220"/>
      <c r="N343" s="220"/>
      <c r="O343" s="220"/>
      <c r="P343" s="221"/>
      <c r="Q343" s="964"/>
      <c r="R343" s="965"/>
      <c r="S343" s="965"/>
      <c r="T343" s="965"/>
      <c r="U343" s="965"/>
      <c r="V343" s="965"/>
      <c r="W343" s="965"/>
      <c r="X343" s="965"/>
      <c r="Y343" s="965"/>
      <c r="Z343" s="965"/>
      <c r="AA343" s="966"/>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4"/>
      <c r="B344" s="238"/>
      <c r="C344" s="237"/>
      <c r="D344" s="238"/>
      <c r="E344" s="237"/>
      <c r="F344" s="299"/>
      <c r="G344" s="219"/>
      <c r="H344" s="220"/>
      <c r="I344" s="220"/>
      <c r="J344" s="220"/>
      <c r="K344" s="220"/>
      <c r="L344" s="220"/>
      <c r="M344" s="220"/>
      <c r="N344" s="220"/>
      <c r="O344" s="220"/>
      <c r="P344" s="221"/>
      <c r="Q344" s="964"/>
      <c r="R344" s="965"/>
      <c r="S344" s="965"/>
      <c r="T344" s="965"/>
      <c r="U344" s="965"/>
      <c r="V344" s="965"/>
      <c r="W344" s="965"/>
      <c r="X344" s="965"/>
      <c r="Y344" s="965"/>
      <c r="Z344" s="965"/>
      <c r="AA344" s="966"/>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4"/>
      <c r="B345" s="238"/>
      <c r="C345" s="237"/>
      <c r="D345" s="238"/>
      <c r="E345" s="237"/>
      <c r="F345" s="299"/>
      <c r="G345" s="222"/>
      <c r="H345" s="179"/>
      <c r="I345" s="179"/>
      <c r="J345" s="179"/>
      <c r="K345" s="179"/>
      <c r="L345" s="179"/>
      <c r="M345" s="179"/>
      <c r="N345" s="179"/>
      <c r="O345" s="179"/>
      <c r="P345" s="223"/>
      <c r="Q345" s="967"/>
      <c r="R345" s="968"/>
      <c r="S345" s="968"/>
      <c r="T345" s="968"/>
      <c r="U345" s="968"/>
      <c r="V345" s="968"/>
      <c r="W345" s="968"/>
      <c r="X345" s="968"/>
      <c r="Y345" s="968"/>
      <c r="Z345" s="968"/>
      <c r="AA345" s="969"/>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4"/>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4"/>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4"/>
      <c r="B348" s="238"/>
      <c r="C348" s="237"/>
      <c r="D348" s="238"/>
      <c r="E348" s="237"/>
      <c r="F348" s="299"/>
      <c r="G348" s="217"/>
      <c r="H348" s="176"/>
      <c r="I348" s="176"/>
      <c r="J348" s="176"/>
      <c r="K348" s="176"/>
      <c r="L348" s="176"/>
      <c r="M348" s="176"/>
      <c r="N348" s="176"/>
      <c r="O348" s="176"/>
      <c r="P348" s="218"/>
      <c r="Q348" s="961"/>
      <c r="R348" s="962"/>
      <c r="S348" s="962"/>
      <c r="T348" s="962"/>
      <c r="U348" s="962"/>
      <c r="V348" s="962"/>
      <c r="W348" s="962"/>
      <c r="X348" s="962"/>
      <c r="Y348" s="962"/>
      <c r="Z348" s="962"/>
      <c r="AA348" s="96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4"/>
      <c r="B349" s="238"/>
      <c r="C349" s="237"/>
      <c r="D349" s="238"/>
      <c r="E349" s="237"/>
      <c r="F349" s="299"/>
      <c r="G349" s="219"/>
      <c r="H349" s="220"/>
      <c r="I349" s="220"/>
      <c r="J349" s="220"/>
      <c r="K349" s="220"/>
      <c r="L349" s="220"/>
      <c r="M349" s="220"/>
      <c r="N349" s="220"/>
      <c r="O349" s="220"/>
      <c r="P349" s="221"/>
      <c r="Q349" s="964"/>
      <c r="R349" s="965"/>
      <c r="S349" s="965"/>
      <c r="T349" s="965"/>
      <c r="U349" s="965"/>
      <c r="V349" s="965"/>
      <c r="W349" s="965"/>
      <c r="X349" s="965"/>
      <c r="Y349" s="965"/>
      <c r="Z349" s="965"/>
      <c r="AA349" s="96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4"/>
      <c r="B350" s="238"/>
      <c r="C350" s="237"/>
      <c r="D350" s="238"/>
      <c r="E350" s="237"/>
      <c r="F350" s="299"/>
      <c r="G350" s="219"/>
      <c r="H350" s="220"/>
      <c r="I350" s="220"/>
      <c r="J350" s="220"/>
      <c r="K350" s="220"/>
      <c r="L350" s="220"/>
      <c r="M350" s="220"/>
      <c r="N350" s="220"/>
      <c r="O350" s="220"/>
      <c r="P350" s="221"/>
      <c r="Q350" s="964"/>
      <c r="R350" s="965"/>
      <c r="S350" s="965"/>
      <c r="T350" s="965"/>
      <c r="U350" s="965"/>
      <c r="V350" s="965"/>
      <c r="W350" s="965"/>
      <c r="X350" s="965"/>
      <c r="Y350" s="965"/>
      <c r="Z350" s="965"/>
      <c r="AA350" s="966"/>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4"/>
      <c r="B351" s="238"/>
      <c r="C351" s="237"/>
      <c r="D351" s="238"/>
      <c r="E351" s="237"/>
      <c r="F351" s="299"/>
      <c r="G351" s="219"/>
      <c r="H351" s="220"/>
      <c r="I351" s="220"/>
      <c r="J351" s="220"/>
      <c r="K351" s="220"/>
      <c r="L351" s="220"/>
      <c r="M351" s="220"/>
      <c r="N351" s="220"/>
      <c r="O351" s="220"/>
      <c r="P351" s="221"/>
      <c r="Q351" s="964"/>
      <c r="R351" s="965"/>
      <c r="S351" s="965"/>
      <c r="T351" s="965"/>
      <c r="U351" s="965"/>
      <c r="V351" s="965"/>
      <c r="W351" s="965"/>
      <c r="X351" s="965"/>
      <c r="Y351" s="965"/>
      <c r="Z351" s="965"/>
      <c r="AA351" s="966"/>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4"/>
      <c r="B352" s="238"/>
      <c r="C352" s="237"/>
      <c r="D352" s="238"/>
      <c r="E352" s="237"/>
      <c r="F352" s="299"/>
      <c r="G352" s="222"/>
      <c r="H352" s="179"/>
      <c r="I352" s="179"/>
      <c r="J352" s="179"/>
      <c r="K352" s="179"/>
      <c r="L352" s="179"/>
      <c r="M352" s="179"/>
      <c r="N352" s="179"/>
      <c r="O352" s="179"/>
      <c r="P352" s="223"/>
      <c r="Q352" s="967"/>
      <c r="R352" s="968"/>
      <c r="S352" s="968"/>
      <c r="T352" s="968"/>
      <c r="U352" s="968"/>
      <c r="V352" s="968"/>
      <c r="W352" s="968"/>
      <c r="X352" s="968"/>
      <c r="Y352" s="968"/>
      <c r="Z352" s="968"/>
      <c r="AA352" s="969"/>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4"/>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4"/>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4"/>
      <c r="B355" s="238"/>
      <c r="C355" s="237"/>
      <c r="D355" s="238"/>
      <c r="E355" s="237"/>
      <c r="F355" s="299"/>
      <c r="G355" s="217"/>
      <c r="H355" s="176"/>
      <c r="I355" s="176"/>
      <c r="J355" s="176"/>
      <c r="K355" s="176"/>
      <c r="L355" s="176"/>
      <c r="M355" s="176"/>
      <c r="N355" s="176"/>
      <c r="O355" s="176"/>
      <c r="P355" s="218"/>
      <c r="Q355" s="961"/>
      <c r="R355" s="962"/>
      <c r="S355" s="962"/>
      <c r="T355" s="962"/>
      <c r="U355" s="962"/>
      <c r="V355" s="962"/>
      <c r="W355" s="962"/>
      <c r="X355" s="962"/>
      <c r="Y355" s="962"/>
      <c r="Z355" s="962"/>
      <c r="AA355" s="96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4"/>
      <c r="B356" s="238"/>
      <c r="C356" s="237"/>
      <c r="D356" s="238"/>
      <c r="E356" s="237"/>
      <c r="F356" s="299"/>
      <c r="G356" s="219"/>
      <c r="H356" s="220"/>
      <c r="I356" s="220"/>
      <c r="J356" s="220"/>
      <c r="K356" s="220"/>
      <c r="L356" s="220"/>
      <c r="M356" s="220"/>
      <c r="N356" s="220"/>
      <c r="O356" s="220"/>
      <c r="P356" s="221"/>
      <c r="Q356" s="964"/>
      <c r="R356" s="965"/>
      <c r="S356" s="965"/>
      <c r="T356" s="965"/>
      <c r="U356" s="965"/>
      <c r="V356" s="965"/>
      <c r="W356" s="965"/>
      <c r="X356" s="965"/>
      <c r="Y356" s="965"/>
      <c r="Z356" s="965"/>
      <c r="AA356" s="96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4"/>
      <c r="B357" s="238"/>
      <c r="C357" s="237"/>
      <c r="D357" s="238"/>
      <c r="E357" s="237"/>
      <c r="F357" s="299"/>
      <c r="G357" s="219"/>
      <c r="H357" s="220"/>
      <c r="I357" s="220"/>
      <c r="J357" s="220"/>
      <c r="K357" s="220"/>
      <c r="L357" s="220"/>
      <c r="M357" s="220"/>
      <c r="N357" s="220"/>
      <c r="O357" s="220"/>
      <c r="P357" s="221"/>
      <c r="Q357" s="964"/>
      <c r="R357" s="965"/>
      <c r="S357" s="965"/>
      <c r="T357" s="965"/>
      <c r="U357" s="965"/>
      <c r="V357" s="965"/>
      <c r="W357" s="965"/>
      <c r="X357" s="965"/>
      <c r="Y357" s="965"/>
      <c r="Z357" s="965"/>
      <c r="AA357" s="966"/>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4"/>
      <c r="B358" s="238"/>
      <c r="C358" s="237"/>
      <c r="D358" s="238"/>
      <c r="E358" s="237"/>
      <c r="F358" s="299"/>
      <c r="G358" s="219"/>
      <c r="H358" s="220"/>
      <c r="I358" s="220"/>
      <c r="J358" s="220"/>
      <c r="K358" s="220"/>
      <c r="L358" s="220"/>
      <c r="M358" s="220"/>
      <c r="N358" s="220"/>
      <c r="O358" s="220"/>
      <c r="P358" s="221"/>
      <c r="Q358" s="964"/>
      <c r="R358" s="965"/>
      <c r="S358" s="965"/>
      <c r="T358" s="965"/>
      <c r="U358" s="965"/>
      <c r="V358" s="965"/>
      <c r="W358" s="965"/>
      <c r="X358" s="965"/>
      <c r="Y358" s="965"/>
      <c r="Z358" s="965"/>
      <c r="AA358" s="966"/>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4"/>
      <c r="B359" s="238"/>
      <c r="C359" s="237"/>
      <c r="D359" s="238"/>
      <c r="E359" s="237"/>
      <c r="F359" s="299"/>
      <c r="G359" s="222"/>
      <c r="H359" s="179"/>
      <c r="I359" s="179"/>
      <c r="J359" s="179"/>
      <c r="K359" s="179"/>
      <c r="L359" s="179"/>
      <c r="M359" s="179"/>
      <c r="N359" s="179"/>
      <c r="O359" s="179"/>
      <c r="P359" s="223"/>
      <c r="Q359" s="967"/>
      <c r="R359" s="968"/>
      <c r="S359" s="968"/>
      <c r="T359" s="968"/>
      <c r="U359" s="968"/>
      <c r="V359" s="968"/>
      <c r="W359" s="968"/>
      <c r="X359" s="968"/>
      <c r="Y359" s="968"/>
      <c r="Z359" s="968"/>
      <c r="AA359" s="969"/>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4"/>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4"/>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4"/>
      <c r="B362" s="238"/>
      <c r="C362" s="237"/>
      <c r="D362" s="238"/>
      <c r="E362" s="237"/>
      <c r="F362" s="299"/>
      <c r="G362" s="217"/>
      <c r="H362" s="176"/>
      <c r="I362" s="176"/>
      <c r="J362" s="176"/>
      <c r="K362" s="176"/>
      <c r="L362" s="176"/>
      <c r="M362" s="176"/>
      <c r="N362" s="176"/>
      <c r="O362" s="176"/>
      <c r="P362" s="218"/>
      <c r="Q362" s="961"/>
      <c r="R362" s="962"/>
      <c r="S362" s="962"/>
      <c r="T362" s="962"/>
      <c r="U362" s="962"/>
      <c r="V362" s="962"/>
      <c r="W362" s="962"/>
      <c r="X362" s="962"/>
      <c r="Y362" s="962"/>
      <c r="Z362" s="962"/>
      <c r="AA362" s="96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4"/>
      <c r="B363" s="238"/>
      <c r="C363" s="237"/>
      <c r="D363" s="238"/>
      <c r="E363" s="237"/>
      <c r="F363" s="299"/>
      <c r="G363" s="219"/>
      <c r="H363" s="220"/>
      <c r="I363" s="220"/>
      <c r="J363" s="220"/>
      <c r="K363" s="220"/>
      <c r="L363" s="220"/>
      <c r="M363" s="220"/>
      <c r="N363" s="220"/>
      <c r="O363" s="220"/>
      <c r="P363" s="221"/>
      <c r="Q363" s="964"/>
      <c r="R363" s="965"/>
      <c r="S363" s="965"/>
      <c r="T363" s="965"/>
      <c r="U363" s="965"/>
      <c r="V363" s="965"/>
      <c r="W363" s="965"/>
      <c r="X363" s="965"/>
      <c r="Y363" s="965"/>
      <c r="Z363" s="965"/>
      <c r="AA363" s="96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4"/>
      <c r="B364" s="238"/>
      <c r="C364" s="237"/>
      <c r="D364" s="238"/>
      <c r="E364" s="237"/>
      <c r="F364" s="299"/>
      <c r="G364" s="219"/>
      <c r="H364" s="220"/>
      <c r="I364" s="220"/>
      <c r="J364" s="220"/>
      <c r="K364" s="220"/>
      <c r="L364" s="220"/>
      <c r="M364" s="220"/>
      <c r="N364" s="220"/>
      <c r="O364" s="220"/>
      <c r="P364" s="221"/>
      <c r="Q364" s="964"/>
      <c r="R364" s="965"/>
      <c r="S364" s="965"/>
      <c r="T364" s="965"/>
      <c r="U364" s="965"/>
      <c r="V364" s="965"/>
      <c r="W364" s="965"/>
      <c r="X364" s="965"/>
      <c r="Y364" s="965"/>
      <c r="Z364" s="965"/>
      <c r="AA364" s="966"/>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4"/>
      <c r="B365" s="238"/>
      <c r="C365" s="237"/>
      <c r="D365" s="238"/>
      <c r="E365" s="237"/>
      <c r="F365" s="299"/>
      <c r="G365" s="219"/>
      <c r="H365" s="220"/>
      <c r="I365" s="220"/>
      <c r="J365" s="220"/>
      <c r="K365" s="220"/>
      <c r="L365" s="220"/>
      <c r="M365" s="220"/>
      <c r="N365" s="220"/>
      <c r="O365" s="220"/>
      <c r="P365" s="221"/>
      <c r="Q365" s="964"/>
      <c r="R365" s="965"/>
      <c r="S365" s="965"/>
      <c r="T365" s="965"/>
      <c r="U365" s="965"/>
      <c r="V365" s="965"/>
      <c r="W365" s="965"/>
      <c r="X365" s="965"/>
      <c r="Y365" s="965"/>
      <c r="Z365" s="965"/>
      <c r="AA365" s="966"/>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4"/>
      <c r="B366" s="238"/>
      <c r="C366" s="237"/>
      <c r="D366" s="238"/>
      <c r="E366" s="300"/>
      <c r="F366" s="301"/>
      <c r="G366" s="222"/>
      <c r="H366" s="179"/>
      <c r="I366" s="179"/>
      <c r="J366" s="179"/>
      <c r="K366" s="179"/>
      <c r="L366" s="179"/>
      <c r="M366" s="179"/>
      <c r="N366" s="179"/>
      <c r="O366" s="179"/>
      <c r="P366" s="223"/>
      <c r="Q366" s="967"/>
      <c r="R366" s="968"/>
      <c r="S366" s="968"/>
      <c r="T366" s="968"/>
      <c r="U366" s="968"/>
      <c r="V366" s="968"/>
      <c r="W366" s="968"/>
      <c r="X366" s="968"/>
      <c r="Y366" s="968"/>
      <c r="Z366" s="968"/>
      <c r="AA366" s="969"/>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4"/>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4"/>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4"/>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74"/>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4"/>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4"/>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302</v>
      </c>
      <c r="AF372" s="184"/>
      <c r="AG372" s="184"/>
      <c r="AH372" s="185"/>
      <c r="AI372" s="200" t="s">
        <v>324</v>
      </c>
      <c r="AJ372" s="184"/>
      <c r="AK372" s="184"/>
      <c r="AL372" s="185"/>
      <c r="AM372" s="200" t="s">
        <v>611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4"/>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4"/>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4"/>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4"/>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302</v>
      </c>
      <c r="AF376" s="184"/>
      <c r="AG376" s="184"/>
      <c r="AH376" s="185"/>
      <c r="AI376" s="200" t="s">
        <v>324</v>
      </c>
      <c r="AJ376" s="184"/>
      <c r="AK376" s="184"/>
      <c r="AL376" s="185"/>
      <c r="AM376" s="200" t="s">
        <v>611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4"/>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4"/>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4"/>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4"/>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302</v>
      </c>
      <c r="AF380" s="184"/>
      <c r="AG380" s="184"/>
      <c r="AH380" s="185"/>
      <c r="AI380" s="200" t="s">
        <v>324</v>
      </c>
      <c r="AJ380" s="184"/>
      <c r="AK380" s="184"/>
      <c r="AL380" s="185"/>
      <c r="AM380" s="200" t="s">
        <v>611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4"/>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4"/>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4"/>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4"/>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302</v>
      </c>
      <c r="AF384" s="184"/>
      <c r="AG384" s="184"/>
      <c r="AH384" s="185"/>
      <c r="AI384" s="200" t="s">
        <v>324</v>
      </c>
      <c r="AJ384" s="184"/>
      <c r="AK384" s="184"/>
      <c r="AL384" s="185"/>
      <c r="AM384" s="200" t="s">
        <v>611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4"/>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4"/>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4"/>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4"/>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302</v>
      </c>
      <c r="AF388" s="184"/>
      <c r="AG388" s="184"/>
      <c r="AH388" s="185"/>
      <c r="AI388" s="200" t="s">
        <v>324</v>
      </c>
      <c r="AJ388" s="184"/>
      <c r="AK388" s="184"/>
      <c r="AL388" s="185"/>
      <c r="AM388" s="200" t="s">
        <v>611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4"/>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4"/>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4"/>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4"/>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9"/>
      <c r="AY392">
        <f>COUNTA($G$394)</f>
        <v>0</v>
      </c>
    </row>
    <row r="393" spans="1:51" ht="22.5" hidden="1" customHeight="1" x14ac:dyDescent="0.15">
      <c r="A393" s="974"/>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4"/>
      <c r="B394" s="238"/>
      <c r="C394" s="237"/>
      <c r="D394" s="238"/>
      <c r="E394" s="237"/>
      <c r="F394" s="299"/>
      <c r="G394" s="217"/>
      <c r="H394" s="176"/>
      <c r="I394" s="176"/>
      <c r="J394" s="176"/>
      <c r="K394" s="176"/>
      <c r="L394" s="176"/>
      <c r="M394" s="176"/>
      <c r="N394" s="176"/>
      <c r="O394" s="176"/>
      <c r="P394" s="218"/>
      <c r="Q394" s="961"/>
      <c r="R394" s="962"/>
      <c r="S394" s="962"/>
      <c r="T394" s="962"/>
      <c r="U394" s="962"/>
      <c r="V394" s="962"/>
      <c r="W394" s="962"/>
      <c r="X394" s="962"/>
      <c r="Y394" s="962"/>
      <c r="Z394" s="962"/>
      <c r="AA394" s="96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4"/>
      <c r="B395" s="238"/>
      <c r="C395" s="237"/>
      <c r="D395" s="238"/>
      <c r="E395" s="237"/>
      <c r="F395" s="299"/>
      <c r="G395" s="219"/>
      <c r="H395" s="220"/>
      <c r="I395" s="220"/>
      <c r="J395" s="220"/>
      <c r="K395" s="220"/>
      <c r="L395" s="220"/>
      <c r="M395" s="220"/>
      <c r="N395" s="220"/>
      <c r="O395" s="220"/>
      <c r="P395" s="221"/>
      <c r="Q395" s="964"/>
      <c r="R395" s="965"/>
      <c r="S395" s="965"/>
      <c r="T395" s="965"/>
      <c r="U395" s="965"/>
      <c r="V395" s="965"/>
      <c r="W395" s="965"/>
      <c r="X395" s="965"/>
      <c r="Y395" s="965"/>
      <c r="Z395" s="965"/>
      <c r="AA395" s="96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4"/>
      <c r="B396" s="238"/>
      <c r="C396" s="237"/>
      <c r="D396" s="238"/>
      <c r="E396" s="237"/>
      <c r="F396" s="299"/>
      <c r="G396" s="219"/>
      <c r="H396" s="220"/>
      <c r="I396" s="220"/>
      <c r="J396" s="220"/>
      <c r="K396" s="220"/>
      <c r="L396" s="220"/>
      <c r="M396" s="220"/>
      <c r="N396" s="220"/>
      <c r="O396" s="220"/>
      <c r="P396" s="221"/>
      <c r="Q396" s="964"/>
      <c r="R396" s="965"/>
      <c r="S396" s="965"/>
      <c r="T396" s="965"/>
      <c r="U396" s="965"/>
      <c r="V396" s="965"/>
      <c r="W396" s="965"/>
      <c r="X396" s="965"/>
      <c r="Y396" s="965"/>
      <c r="Z396" s="965"/>
      <c r="AA396" s="966"/>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4"/>
      <c r="B397" s="238"/>
      <c r="C397" s="237"/>
      <c r="D397" s="238"/>
      <c r="E397" s="237"/>
      <c r="F397" s="299"/>
      <c r="G397" s="219"/>
      <c r="H397" s="220"/>
      <c r="I397" s="220"/>
      <c r="J397" s="220"/>
      <c r="K397" s="220"/>
      <c r="L397" s="220"/>
      <c r="M397" s="220"/>
      <c r="N397" s="220"/>
      <c r="O397" s="220"/>
      <c r="P397" s="221"/>
      <c r="Q397" s="964"/>
      <c r="R397" s="965"/>
      <c r="S397" s="965"/>
      <c r="T397" s="965"/>
      <c r="U397" s="965"/>
      <c r="V397" s="965"/>
      <c r="W397" s="965"/>
      <c r="X397" s="965"/>
      <c r="Y397" s="965"/>
      <c r="Z397" s="965"/>
      <c r="AA397" s="966"/>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4"/>
      <c r="B398" s="238"/>
      <c r="C398" s="237"/>
      <c r="D398" s="238"/>
      <c r="E398" s="237"/>
      <c r="F398" s="299"/>
      <c r="G398" s="222"/>
      <c r="H398" s="179"/>
      <c r="I398" s="179"/>
      <c r="J398" s="179"/>
      <c r="K398" s="179"/>
      <c r="L398" s="179"/>
      <c r="M398" s="179"/>
      <c r="N398" s="179"/>
      <c r="O398" s="179"/>
      <c r="P398" s="223"/>
      <c r="Q398" s="967"/>
      <c r="R398" s="968"/>
      <c r="S398" s="968"/>
      <c r="T398" s="968"/>
      <c r="U398" s="968"/>
      <c r="V398" s="968"/>
      <c r="W398" s="968"/>
      <c r="X398" s="968"/>
      <c r="Y398" s="968"/>
      <c r="Z398" s="968"/>
      <c r="AA398" s="969"/>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4"/>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4"/>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4"/>
      <c r="B401" s="238"/>
      <c r="C401" s="237"/>
      <c r="D401" s="238"/>
      <c r="E401" s="237"/>
      <c r="F401" s="299"/>
      <c r="G401" s="217"/>
      <c r="H401" s="176"/>
      <c r="I401" s="176"/>
      <c r="J401" s="176"/>
      <c r="K401" s="176"/>
      <c r="L401" s="176"/>
      <c r="M401" s="176"/>
      <c r="N401" s="176"/>
      <c r="O401" s="176"/>
      <c r="P401" s="218"/>
      <c r="Q401" s="961"/>
      <c r="R401" s="962"/>
      <c r="S401" s="962"/>
      <c r="T401" s="962"/>
      <c r="U401" s="962"/>
      <c r="V401" s="962"/>
      <c r="W401" s="962"/>
      <c r="X401" s="962"/>
      <c r="Y401" s="962"/>
      <c r="Z401" s="962"/>
      <c r="AA401" s="96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4"/>
      <c r="B402" s="238"/>
      <c r="C402" s="237"/>
      <c r="D402" s="238"/>
      <c r="E402" s="237"/>
      <c r="F402" s="299"/>
      <c r="G402" s="219"/>
      <c r="H402" s="220"/>
      <c r="I402" s="220"/>
      <c r="J402" s="220"/>
      <c r="K402" s="220"/>
      <c r="L402" s="220"/>
      <c r="M402" s="220"/>
      <c r="N402" s="220"/>
      <c r="O402" s="220"/>
      <c r="P402" s="221"/>
      <c r="Q402" s="964"/>
      <c r="R402" s="965"/>
      <c r="S402" s="965"/>
      <c r="T402" s="965"/>
      <c r="U402" s="965"/>
      <c r="V402" s="965"/>
      <c r="W402" s="965"/>
      <c r="X402" s="965"/>
      <c r="Y402" s="965"/>
      <c r="Z402" s="965"/>
      <c r="AA402" s="96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4"/>
      <c r="B403" s="238"/>
      <c r="C403" s="237"/>
      <c r="D403" s="238"/>
      <c r="E403" s="237"/>
      <c r="F403" s="299"/>
      <c r="G403" s="219"/>
      <c r="H403" s="220"/>
      <c r="I403" s="220"/>
      <c r="J403" s="220"/>
      <c r="K403" s="220"/>
      <c r="L403" s="220"/>
      <c r="M403" s="220"/>
      <c r="N403" s="220"/>
      <c r="O403" s="220"/>
      <c r="P403" s="221"/>
      <c r="Q403" s="964"/>
      <c r="R403" s="965"/>
      <c r="S403" s="965"/>
      <c r="T403" s="965"/>
      <c r="U403" s="965"/>
      <c r="V403" s="965"/>
      <c r="W403" s="965"/>
      <c r="X403" s="965"/>
      <c r="Y403" s="965"/>
      <c r="Z403" s="965"/>
      <c r="AA403" s="966"/>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4"/>
      <c r="B404" s="238"/>
      <c r="C404" s="237"/>
      <c r="D404" s="238"/>
      <c r="E404" s="237"/>
      <c r="F404" s="299"/>
      <c r="G404" s="219"/>
      <c r="H404" s="220"/>
      <c r="I404" s="220"/>
      <c r="J404" s="220"/>
      <c r="K404" s="220"/>
      <c r="L404" s="220"/>
      <c r="M404" s="220"/>
      <c r="N404" s="220"/>
      <c r="O404" s="220"/>
      <c r="P404" s="221"/>
      <c r="Q404" s="964"/>
      <c r="R404" s="965"/>
      <c r="S404" s="965"/>
      <c r="T404" s="965"/>
      <c r="U404" s="965"/>
      <c r="V404" s="965"/>
      <c r="W404" s="965"/>
      <c r="X404" s="965"/>
      <c r="Y404" s="965"/>
      <c r="Z404" s="965"/>
      <c r="AA404" s="966"/>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4"/>
      <c r="B405" s="238"/>
      <c r="C405" s="237"/>
      <c r="D405" s="238"/>
      <c r="E405" s="237"/>
      <c r="F405" s="299"/>
      <c r="G405" s="222"/>
      <c r="H405" s="179"/>
      <c r="I405" s="179"/>
      <c r="J405" s="179"/>
      <c r="K405" s="179"/>
      <c r="L405" s="179"/>
      <c r="M405" s="179"/>
      <c r="N405" s="179"/>
      <c r="O405" s="179"/>
      <c r="P405" s="223"/>
      <c r="Q405" s="967"/>
      <c r="R405" s="968"/>
      <c r="S405" s="968"/>
      <c r="T405" s="968"/>
      <c r="U405" s="968"/>
      <c r="V405" s="968"/>
      <c r="W405" s="968"/>
      <c r="X405" s="968"/>
      <c r="Y405" s="968"/>
      <c r="Z405" s="968"/>
      <c r="AA405" s="969"/>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4"/>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4"/>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4"/>
      <c r="B408" s="238"/>
      <c r="C408" s="237"/>
      <c r="D408" s="238"/>
      <c r="E408" s="237"/>
      <c r="F408" s="299"/>
      <c r="G408" s="217"/>
      <c r="H408" s="176"/>
      <c r="I408" s="176"/>
      <c r="J408" s="176"/>
      <c r="K408" s="176"/>
      <c r="L408" s="176"/>
      <c r="M408" s="176"/>
      <c r="N408" s="176"/>
      <c r="O408" s="176"/>
      <c r="P408" s="218"/>
      <c r="Q408" s="961"/>
      <c r="R408" s="962"/>
      <c r="S408" s="962"/>
      <c r="T408" s="962"/>
      <c r="U408" s="962"/>
      <c r="V408" s="962"/>
      <c r="W408" s="962"/>
      <c r="X408" s="962"/>
      <c r="Y408" s="962"/>
      <c r="Z408" s="962"/>
      <c r="AA408" s="96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4"/>
      <c r="B409" s="238"/>
      <c r="C409" s="237"/>
      <c r="D409" s="238"/>
      <c r="E409" s="237"/>
      <c r="F409" s="299"/>
      <c r="G409" s="219"/>
      <c r="H409" s="220"/>
      <c r="I409" s="220"/>
      <c r="J409" s="220"/>
      <c r="K409" s="220"/>
      <c r="L409" s="220"/>
      <c r="M409" s="220"/>
      <c r="N409" s="220"/>
      <c r="O409" s="220"/>
      <c r="P409" s="221"/>
      <c r="Q409" s="964"/>
      <c r="R409" s="965"/>
      <c r="S409" s="965"/>
      <c r="T409" s="965"/>
      <c r="U409" s="965"/>
      <c r="V409" s="965"/>
      <c r="W409" s="965"/>
      <c r="X409" s="965"/>
      <c r="Y409" s="965"/>
      <c r="Z409" s="965"/>
      <c r="AA409" s="96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4"/>
      <c r="B410" s="238"/>
      <c r="C410" s="237"/>
      <c r="D410" s="238"/>
      <c r="E410" s="237"/>
      <c r="F410" s="299"/>
      <c r="G410" s="219"/>
      <c r="H410" s="220"/>
      <c r="I410" s="220"/>
      <c r="J410" s="220"/>
      <c r="K410" s="220"/>
      <c r="L410" s="220"/>
      <c r="M410" s="220"/>
      <c r="N410" s="220"/>
      <c r="O410" s="220"/>
      <c r="P410" s="221"/>
      <c r="Q410" s="964"/>
      <c r="R410" s="965"/>
      <c r="S410" s="965"/>
      <c r="T410" s="965"/>
      <c r="U410" s="965"/>
      <c r="V410" s="965"/>
      <c r="W410" s="965"/>
      <c r="X410" s="965"/>
      <c r="Y410" s="965"/>
      <c r="Z410" s="965"/>
      <c r="AA410" s="966"/>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4"/>
      <c r="B411" s="238"/>
      <c r="C411" s="237"/>
      <c r="D411" s="238"/>
      <c r="E411" s="237"/>
      <c r="F411" s="299"/>
      <c r="G411" s="219"/>
      <c r="H411" s="220"/>
      <c r="I411" s="220"/>
      <c r="J411" s="220"/>
      <c r="K411" s="220"/>
      <c r="L411" s="220"/>
      <c r="M411" s="220"/>
      <c r="N411" s="220"/>
      <c r="O411" s="220"/>
      <c r="P411" s="221"/>
      <c r="Q411" s="964"/>
      <c r="R411" s="965"/>
      <c r="S411" s="965"/>
      <c r="T411" s="965"/>
      <c r="U411" s="965"/>
      <c r="V411" s="965"/>
      <c r="W411" s="965"/>
      <c r="X411" s="965"/>
      <c r="Y411" s="965"/>
      <c r="Z411" s="965"/>
      <c r="AA411" s="966"/>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4"/>
      <c r="B412" s="238"/>
      <c r="C412" s="237"/>
      <c r="D412" s="238"/>
      <c r="E412" s="237"/>
      <c r="F412" s="299"/>
      <c r="G412" s="222"/>
      <c r="H412" s="179"/>
      <c r="I412" s="179"/>
      <c r="J412" s="179"/>
      <c r="K412" s="179"/>
      <c r="L412" s="179"/>
      <c r="M412" s="179"/>
      <c r="N412" s="179"/>
      <c r="O412" s="179"/>
      <c r="P412" s="223"/>
      <c r="Q412" s="967"/>
      <c r="R412" s="968"/>
      <c r="S412" s="968"/>
      <c r="T412" s="968"/>
      <c r="U412" s="968"/>
      <c r="V412" s="968"/>
      <c r="W412" s="968"/>
      <c r="X412" s="968"/>
      <c r="Y412" s="968"/>
      <c r="Z412" s="968"/>
      <c r="AA412" s="969"/>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4"/>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4"/>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4"/>
      <c r="B415" s="238"/>
      <c r="C415" s="237"/>
      <c r="D415" s="238"/>
      <c r="E415" s="237"/>
      <c r="F415" s="299"/>
      <c r="G415" s="217"/>
      <c r="H415" s="176"/>
      <c r="I415" s="176"/>
      <c r="J415" s="176"/>
      <c r="K415" s="176"/>
      <c r="L415" s="176"/>
      <c r="M415" s="176"/>
      <c r="N415" s="176"/>
      <c r="O415" s="176"/>
      <c r="P415" s="218"/>
      <c r="Q415" s="961"/>
      <c r="R415" s="962"/>
      <c r="S415" s="962"/>
      <c r="T415" s="962"/>
      <c r="U415" s="962"/>
      <c r="V415" s="962"/>
      <c r="W415" s="962"/>
      <c r="X415" s="962"/>
      <c r="Y415" s="962"/>
      <c r="Z415" s="962"/>
      <c r="AA415" s="96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4"/>
      <c r="B416" s="238"/>
      <c r="C416" s="237"/>
      <c r="D416" s="238"/>
      <c r="E416" s="237"/>
      <c r="F416" s="299"/>
      <c r="G416" s="219"/>
      <c r="H416" s="220"/>
      <c r="I416" s="220"/>
      <c r="J416" s="220"/>
      <c r="K416" s="220"/>
      <c r="L416" s="220"/>
      <c r="M416" s="220"/>
      <c r="N416" s="220"/>
      <c r="O416" s="220"/>
      <c r="P416" s="221"/>
      <c r="Q416" s="964"/>
      <c r="R416" s="965"/>
      <c r="S416" s="965"/>
      <c r="T416" s="965"/>
      <c r="U416" s="965"/>
      <c r="V416" s="965"/>
      <c r="W416" s="965"/>
      <c r="X416" s="965"/>
      <c r="Y416" s="965"/>
      <c r="Z416" s="965"/>
      <c r="AA416" s="96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4"/>
      <c r="B417" s="238"/>
      <c r="C417" s="237"/>
      <c r="D417" s="238"/>
      <c r="E417" s="237"/>
      <c r="F417" s="299"/>
      <c r="G417" s="219"/>
      <c r="H417" s="220"/>
      <c r="I417" s="220"/>
      <c r="J417" s="220"/>
      <c r="K417" s="220"/>
      <c r="L417" s="220"/>
      <c r="M417" s="220"/>
      <c r="N417" s="220"/>
      <c r="O417" s="220"/>
      <c r="P417" s="221"/>
      <c r="Q417" s="964"/>
      <c r="R417" s="965"/>
      <c r="S417" s="965"/>
      <c r="T417" s="965"/>
      <c r="U417" s="965"/>
      <c r="V417" s="965"/>
      <c r="W417" s="965"/>
      <c r="X417" s="965"/>
      <c r="Y417" s="965"/>
      <c r="Z417" s="965"/>
      <c r="AA417" s="966"/>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4"/>
      <c r="B418" s="238"/>
      <c r="C418" s="237"/>
      <c r="D418" s="238"/>
      <c r="E418" s="237"/>
      <c r="F418" s="299"/>
      <c r="G418" s="219"/>
      <c r="H418" s="220"/>
      <c r="I418" s="220"/>
      <c r="J418" s="220"/>
      <c r="K418" s="220"/>
      <c r="L418" s="220"/>
      <c r="M418" s="220"/>
      <c r="N418" s="220"/>
      <c r="O418" s="220"/>
      <c r="P418" s="221"/>
      <c r="Q418" s="964"/>
      <c r="R418" s="965"/>
      <c r="S418" s="965"/>
      <c r="T418" s="965"/>
      <c r="U418" s="965"/>
      <c r="V418" s="965"/>
      <c r="W418" s="965"/>
      <c r="X418" s="965"/>
      <c r="Y418" s="965"/>
      <c r="Z418" s="965"/>
      <c r="AA418" s="966"/>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4"/>
      <c r="B419" s="238"/>
      <c r="C419" s="237"/>
      <c r="D419" s="238"/>
      <c r="E419" s="237"/>
      <c r="F419" s="299"/>
      <c r="G419" s="222"/>
      <c r="H419" s="179"/>
      <c r="I419" s="179"/>
      <c r="J419" s="179"/>
      <c r="K419" s="179"/>
      <c r="L419" s="179"/>
      <c r="M419" s="179"/>
      <c r="N419" s="179"/>
      <c r="O419" s="179"/>
      <c r="P419" s="223"/>
      <c r="Q419" s="967"/>
      <c r="R419" s="968"/>
      <c r="S419" s="968"/>
      <c r="T419" s="968"/>
      <c r="U419" s="968"/>
      <c r="V419" s="968"/>
      <c r="W419" s="968"/>
      <c r="X419" s="968"/>
      <c r="Y419" s="968"/>
      <c r="Z419" s="968"/>
      <c r="AA419" s="969"/>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4"/>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4"/>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4"/>
      <c r="B422" s="238"/>
      <c r="C422" s="237"/>
      <c r="D422" s="238"/>
      <c r="E422" s="237"/>
      <c r="F422" s="299"/>
      <c r="G422" s="217"/>
      <c r="H422" s="176"/>
      <c r="I422" s="176"/>
      <c r="J422" s="176"/>
      <c r="K422" s="176"/>
      <c r="L422" s="176"/>
      <c r="M422" s="176"/>
      <c r="N422" s="176"/>
      <c r="O422" s="176"/>
      <c r="P422" s="218"/>
      <c r="Q422" s="961"/>
      <c r="R422" s="962"/>
      <c r="S422" s="962"/>
      <c r="T422" s="962"/>
      <c r="U422" s="962"/>
      <c r="V422" s="962"/>
      <c r="W422" s="962"/>
      <c r="X422" s="962"/>
      <c r="Y422" s="962"/>
      <c r="Z422" s="962"/>
      <c r="AA422" s="96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4"/>
      <c r="B423" s="238"/>
      <c r="C423" s="237"/>
      <c r="D423" s="238"/>
      <c r="E423" s="237"/>
      <c r="F423" s="299"/>
      <c r="G423" s="219"/>
      <c r="H423" s="220"/>
      <c r="I423" s="220"/>
      <c r="J423" s="220"/>
      <c r="K423" s="220"/>
      <c r="L423" s="220"/>
      <c r="M423" s="220"/>
      <c r="N423" s="220"/>
      <c r="O423" s="220"/>
      <c r="P423" s="221"/>
      <c r="Q423" s="964"/>
      <c r="R423" s="965"/>
      <c r="S423" s="965"/>
      <c r="T423" s="965"/>
      <c r="U423" s="965"/>
      <c r="V423" s="965"/>
      <c r="W423" s="965"/>
      <c r="X423" s="965"/>
      <c r="Y423" s="965"/>
      <c r="Z423" s="965"/>
      <c r="AA423" s="96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4"/>
      <c r="B424" s="238"/>
      <c r="C424" s="237"/>
      <c r="D424" s="238"/>
      <c r="E424" s="237"/>
      <c r="F424" s="299"/>
      <c r="G424" s="219"/>
      <c r="H424" s="220"/>
      <c r="I424" s="220"/>
      <c r="J424" s="220"/>
      <c r="K424" s="220"/>
      <c r="L424" s="220"/>
      <c r="M424" s="220"/>
      <c r="N424" s="220"/>
      <c r="O424" s="220"/>
      <c r="P424" s="221"/>
      <c r="Q424" s="964"/>
      <c r="R424" s="965"/>
      <c r="S424" s="965"/>
      <c r="T424" s="965"/>
      <c r="U424" s="965"/>
      <c r="V424" s="965"/>
      <c r="W424" s="965"/>
      <c r="X424" s="965"/>
      <c r="Y424" s="965"/>
      <c r="Z424" s="965"/>
      <c r="AA424" s="966"/>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4"/>
      <c r="B425" s="238"/>
      <c r="C425" s="237"/>
      <c r="D425" s="238"/>
      <c r="E425" s="237"/>
      <c r="F425" s="299"/>
      <c r="G425" s="219"/>
      <c r="H425" s="220"/>
      <c r="I425" s="220"/>
      <c r="J425" s="220"/>
      <c r="K425" s="220"/>
      <c r="L425" s="220"/>
      <c r="M425" s="220"/>
      <c r="N425" s="220"/>
      <c r="O425" s="220"/>
      <c r="P425" s="221"/>
      <c r="Q425" s="964"/>
      <c r="R425" s="965"/>
      <c r="S425" s="965"/>
      <c r="T425" s="965"/>
      <c r="U425" s="965"/>
      <c r="V425" s="965"/>
      <c r="W425" s="965"/>
      <c r="X425" s="965"/>
      <c r="Y425" s="965"/>
      <c r="Z425" s="965"/>
      <c r="AA425" s="966"/>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4"/>
      <c r="B426" s="238"/>
      <c r="C426" s="237"/>
      <c r="D426" s="238"/>
      <c r="E426" s="300"/>
      <c r="F426" s="301"/>
      <c r="G426" s="222"/>
      <c r="H426" s="179"/>
      <c r="I426" s="179"/>
      <c r="J426" s="179"/>
      <c r="K426" s="179"/>
      <c r="L426" s="179"/>
      <c r="M426" s="179"/>
      <c r="N426" s="179"/>
      <c r="O426" s="179"/>
      <c r="P426" s="223"/>
      <c r="Q426" s="967"/>
      <c r="R426" s="968"/>
      <c r="S426" s="968"/>
      <c r="T426" s="968"/>
      <c r="U426" s="968"/>
      <c r="V426" s="968"/>
      <c r="W426" s="968"/>
      <c r="X426" s="968"/>
      <c r="Y426" s="968"/>
      <c r="Z426" s="968"/>
      <c r="AA426" s="969"/>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4"/>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4"/>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4"/>
      <c r="B429" s="238"/>
      <c r="C429" s="300"/>
      <c r="D429" s="972"/>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4"/>
      <c r="B430" s="238"/>
      <c r="C430" s="235" t="s">
        <v>583</v>
      </c>
      <c r="D430" s="236"/>
      <c r="E430" s="224" t="s">
        <v>311</v>
      </c>
      <c r="F430" s="430"/>
      <c r="G430" s="226" t="s">
        <v>204</v>
      </c>
      <c r="H430" s="173"/>
      <c r="I430" s="173"/>
      <c r="J430" s="227" t="s">
        <v>628</v>
      </c>
      <c r="K430" s="228"/>
      <c r="L430" s="228"/>
      <c r="M430" s="228"/>
      <c r="N430" s="228"/>
      <c r="O430" s="228"/>
      <c r="P430" s="228"/>
      <c r="Q430" s="228"/>
      <c r="R430" s="228"/>
      <c r="S430" s="228"/>
      <c r="T430" s="229"/>
      <c r="U430" s="230" t="s">
        <v>673</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4"/>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455</v>
      </c>
      <c r="AJ431" s="199"/>
      <c r="AK431" s="199"/>
      <c r="AL431" s="200"/>
      <c r="AM431" s="199" t="s">
        <v>456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4"/>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628</v>
      </c>
      <c r="AF432" s="163"/>
      <c r="AG432" s="164" t="s">
        <v>185</v>
      </c>
      <c r="AH432" s="187"/>
      <c r="AI432" s="201"/>
      <c r="AJ432" s="201"/>
      <c r="AK432" s="201"/>
      <c r="AL432" s="202"/>
      <c r="AM432" s="201"/>
      <c r="AN432" s="201"/>
      <c r="AO432" s="201"/>
      <c r="AP432" s="202"/>
      <c r="AQ432" s="216" t="s">
        <v>628</v>
      </c>
      <c r="AR432" s="163"/>
      <c r="AS432" s="164" t="s">
        <v>185</v>
      </c>
      <c r="AT432" s="187"/>
      <c r="AU432" s="163" t="s">
        <v>628</v>
      </c>
      <c r="AV432" s="163"/>
      <c r="AW432" s="164" t="s">
        <v>175</v>
      </c>
      <c r="AX432" s="165"/>
      <c r="AY432">
        <f>$AY$431</f>
        <v>1</v>
      </c>
    </row>
    <row r="433" spans="1:51" ht="23.25" customHeight="1" x14ac:dyDescent="0.15">
      <c r="A433" s="974"/>
      <c r="B433" s="238"/>
      <c r="C433" s="237"/>
      <c r="D433" s="238"/>
      <c r="E433" s="181"/>
      <c r="F433" s="182"/>
      <c r="G433" s="217" t="s">
        <v>628</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628</v>
      </c>
      <c r="AC433" s="160"/>
      <c r="AD433" s="160"/>
      <c r="AE433" s="151" t="s">
        <v>628</v>
      </c>
      <c r="AF433" s="152"/>
      <c r="AG433" s="152"/>
      <c r="AH433" s="152"/>
      <c r="AI433" s="151" t="s">
        <v>628</v>
      </c>
      <c r="AJ433" s="152"/>
      <c r="AK433" s="152"/>
      <c r="AL433" s="152"/>
      <c r="AM433" s="151" t="s">
        <v>673</v>
      </c>
      <c r="AN433" s="152"/>
      <c r="AO433" s="152"/>
      <c r="AP433" s="153"/>
      <c r="AQ433" s="151" t="s">
        <v>628</v>
      </c>
      <c r="AR433" s="152"/>
      <c r="AS433" s="152"/>
      <c r="AT433" s="153"/>
      <c r="AU433" s="152" t="s">
        <v>628</v>
      </c>
      <c r="AV433" s="152"/>
      <c r="AW433" s="152"/>
      <c r="AX433" s="193"/>
      <c r="AY433">
        <f t="shared" ref="AY433:AY435" si="63">$AY$431</f>
        <v>1</v>
      </c>
    </row>
    <row r="434" spans="1:51" ht="23.25" customHeight="1" x14ac:dyDescent="0.15">
      <c r="A434" s="974"/>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628</v>
      </c>
      <c r="AC434" s="209"/>
      <c r="AD434" s="209"/>
      <c r="AE434" s="151" t="s">
        <v>628</v>
      </c>
      <c r="AF434" s="152"/>
      <c r="AG434" s="152"/>
      <c r="AH434" s="153"/>
      <c r="AI434" s="151" t="s">
        <v>628</v>
      </c>
      <c r="AJ434" s="152"/>
      <c r="AK434" s="152"/>
      <c r="AL434" s="152"/>
      <c r="AM434" s="151" t="s">
        <v>673</v>
      </c>
      <c r="AN434" s="152"/>
      <c r="AO434" s="152"/>
      <c r="AP434" s="153"/>
      <c r="AQ434" s="151" t="s">
        <v>628</v>
      </c>
      <c r="AR434" s="152"/>
      <c r="AS434" s="152"/>
      <c r="AT434" s="153"/>
      <c r="AU434" s="152" t="s">
        <v>628</v>
      </c>
      <c r="AV434" s="152"/>
      <c r="AW434" s="152"/>
      <c r="AX434" s="193"/>
      <c r="AY434">
        <f t="shared" si="63"/>
        <v>1</v>
      </c>
    </row>
    <row r="435" spans="1:51" ht="23.25" customHeight="1" x14ac:dyDescent="0.15">
      <c r="A435" s="974"/>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628</v>
      </c>
      <c r="AF435" s="152"/>
      <c r="AG435" s="152"/>
      <c r="AH435" s="153"/>
      <c r="AI435" s="151" t="s">
        <v>628</v>
      </c>
      <c r="AJ435" s="152"/>
      <c r="AK435" s="152"/>
      <c r="AL435" s="152"/>
      <c r="AM435" s="151" t="s">
        <v>673</v>
      </c>
      <c r="AN435" s="152"/>
      <c r="AO435" s="152"/>
      <c r="AP435" s="153"/>
      <c r="AQ435" s="151" t="s">
        <v>628</v>
      </c>
      <c r="AR435" s="152"/>
      <c r="AS435" s="152"/>
      <c r="AT435" s="153"/>
      <c r="AU435" s="152" t="s">
        <v>628</v>
      </c>
      <c r="AV435" s="152"/>
      <c r="AW435" s="152"/>
      <c r="AX435" s="193"/>
      <c r="AY435">
        <f t="shared" si="63"/>
        <v>1</v>
      </c>
    </row>
    <row r="436" spans="1:51" ht="18.75" hidden="1" customHeight="1" x14ac:dyDescent="0.15">
      <c r="A436" s="974"/>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455</v>
      </c>
      <c r="AJ436" s="199"/>
      <c r="AK436" s="199"/>
      <c r="AL436" s="200"/>
      <c r="AM436" s="199" t="s">
        <v>456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4"/>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4"/>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4"/>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4"/>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4"/>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455</v>
      </c>
      <c r="AJ441" s="199"/>
      <c r="AK441" s="199"/>
      <c r="AL441" s="200"/>
      <c r="AM441" s="199" t="s">
        <v>456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4"/>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4"/>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4"/>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4"/>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4"/>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455</v>
      </c>
      <c r="AJ446" s="199"/>
      <c r="AK446" s="199"/>
      <c r="AL446" s="200"/>
      <c r="AM446" s="199" t="s">
        <v>456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4"/>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4"/>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4"/>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4"/>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4"/>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455</v>
      </c>
      <c r="AJ451" s="199"/>
      <c r="AK451" s="199"/>
      <c r="AL451" s="200"/>
      <c r="AM451" s="199" t="s">
        <v>456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4"/>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4"/>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4"/>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4"/>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4"/>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455</v>
      </c>
      <c r="AJ456" s="199"/>
      <c r="AK456" s="199"/>
      <c r="AL456" s="200"/>
      <c r="AM456" s="199" t="s">
        <v>456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4"/>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628</v>
      </c>
      <c r="AF457" s="163"/>
      <c r="AG457" s="164" t="s">
        <v>185</v>
      </c>
      <c r="AH457" s="187"/>
      <c r="AI457" s="201"/>
      <c r="AJ457" s="201"/>
      <c r="AK457" s="201"/>
      <c r="AL457" s="202"/>
      <c r="AM457" s="201"/>
      <c r="AN457" s="201"/>
      <c r="AO457" s="201"/>
      <c r="AP457" s="202"/>
      <c r="AQ457" s="216" t="s">
        <v>628</v>
      </c>
      <c r="AR457" s="163"/>
      <c r="AS457" s="164" t="s">
        <v>185</v>
      </c>
      <c r="AT457" s="187"/>
      <c r="AU457" s="163" t="s">
        <v>628</v>
      </c>
      <c r="AV457" s="163"/>
      <c r="AW457" s="164" t="s">
        <v>175</v>
      </c>
      <c r="AX457" s="165"/>
      <c r="AY457">
        <f>$AY$456</f>
        <v>1</v>
      </c>
    </row>
    <row r="458" spans="1:51" ht="23.25" customHeight="1" x14ac:dyDescent="0.15">
      <c r="A458" s="974"/>
      <c r="B458" s="238"/>
      <c r="C458" s="237"/>
      <c r="D458" s="238"/>
      <c r="E458" s="181"/>
      <c r="F458" s="182"/>
      <c r="G458" s="217" t="s">
        <v>628</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628</v>
      </c>
      <c r="AC458" s="160"/>
      <c r="AD458" s="160"/>
      <c r="AE458" s="151" t="s">
        <v>628</v>
      </c>
      <c r="AF458" s="152"/>
      <c r="AG458" s="152"/>
      <c r="AH458" s="152"/>
      <c r="AI458" s="151" t="s">
        <v>628</v>
      </c>
      <c r="AJ458" s="152"/>
      <c r="AK458" s="152"/>
      <c r="AL458" s="152"/>
      <c r="AM458" s="151" t="s">
        <v>673</v>
      </c>
      <c r="AN458" s="152"/>
      <c r="AO458" s="152"/>
      <c r="AP458" s="153"/>
      <c r="AQ458" s="151" t="s">
        <v>628</v>
      </c>
      <c r="AR458" s="152"/>
      <c r="AS458" s="152"/>
      <c r="AT458" s="153"/>
      <c r="AU458" s="152" t="s">
        <v>628</v>
      </c>
      <c r="AV458" s="152"/>
      <c r="AW458" s="152"/>
      <c r="AX458" s="193"/>
      <c r="AY458">
        <f t="shared" ref="AY458:AY460" si="68">$AY$456</f>
        <v>1</v>
      </c>
    </row>
    <row r="459" spans="1:51" ht="23.25" customHeight="1" x14ac:dyDescent="0.15">
      <c r="A459" s="974"/>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628</v>
      </c>
      <c r="AC459" s="209"/>
      <c r="AD459" s="209"/>
      <c r="AE459" s="151" t="s">
        <v>628</v>
      </c>
      <c r="AF459" s="152"/>
      <c r="AG459" s="152"/>
      <c r="AH459" s="153"/>
      <c r="AI459" s="151" t="s">
        <v>628</v>
      </c>
      <c r="AJ459" s="152"/>
      <c r="AK459" s="152"/>
      <c r="AL459" s="152"/>
      <c r="AM459" s="151" t="s">
        <v>673</v>
      </c>
      <c r="AN459" s="152"/>
      <c r="AO459" s="152"/>
      <c r="AP459" s="153"/>
      <c r="AQ459" s="151" t="s">
        <v>628</v>
      </c>
      <c r="AR459" s="152"/>
      <c r="AS459" s="152"/>
      <c r="AT459" s="153"/>
      <c r="AU459" s="152" t="s">
        <v>628</v>
      </c>
      <c r="AV459" s="152"/>
      <c r="AW459" s="152"/>
      <c r="AX459" s="193"/>
      <c r="AY459">
        <f t="shared" si="68"/>
        <v>1</v>
      </c>
    </row>
    <row r="460" spans="1:51" ht="23.25" customHeight="1" x14ac:dyDescent="0.15">
      <c r="A460" s="974"/>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628</v>
      </c>
      <c r="AF460" s="152"/>
      <c r="AG460" s="152"/>
      <c r="AH460" s="153"/>
      <c r="AI460" s="151" t="s">
        <v>628</v>
      </c>
      <c r="AJ460" s="152"/>
      <c r="AK460" s="152"/>
      <c r="AL460" s="152"/>
      <c r="AM460" s="151" t="s">
        <v>673</v>
      </c>
      <c r="AN460" s="152"/>
      <c r="AO460" s="152"/>
      <c r="AP460" s="153"/>
      <c r="AQ460" s="151" t="s">
        <v>628</v>
      </c>
      <c r="AR460" s="152"/>
      <c r="AS460" s="152"/>
      <c r="AT460" s="153"/>
      <c r="AU460" s="152" t="s">
        <v>628</v>
      </c>
      <c r="AV460" s="152"/>
      <c r="AW460" s="152"/>
      <c r="AX460" s="193"/>
      <c r="AY460">
        <f t="shared" si="68"/>
        <v>1</v>
      </c>
    </row>
    <row r="461" spans="1:51" ht="18.75" hidden="1" customHeight="1" x14ac:dyDescent="0.15">
      <c r="A461" s="974"/>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455</v>
      </c>
      <c r="AJ461" s="199"/>
      <c r="AK461" s="199"/>
      <c r="AL461" s="200"/>
      <c r="AM461" s="199" t="s">
        <v>456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4"/>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4"/>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4"/>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4"/>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4"/>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455</v>
      </c>
      <c r="AJ466" s="199"/>
      <c r="AK466" s="199"/>
      <c r="AL466" s="200"/>
      <c r="AM466" s="199" t="s">
        <v>456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4"/>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4"/>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4"/>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4"/>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4"/>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455</v>
      </c>
      <c r="AJ471" s="199"/>
      <c r="AK471" s="199"/>
      <c r="AL471" s="200"/>
      <c r="AM471" s="199" t="s">
        <v>456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4"/>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4"/>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4"/>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4"/>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4"/>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455</v>
      </c>
      <c r="AJ476" s="199"/>
      <c r="AK476" s="199"/>
      <c r="AL476" s="200"/>
      <c r="AM476" s="199" t="s">
        <v>456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4"/>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4"/>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4"/>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4"/>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4"/>
      <c r="B481" s="238"/>
      <c r="C481" s="237"/>
      <c r="D481" s="238"/>
      <c r="E481" s="172" t="s">
        <v>319</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74"/>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74"/>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4"/>
      <c r="B484" s="238"/>
      <c r="C484" s="237"/>
      <c r="D484" s="238"/>
      <c r="E484" s="224" t="s">
        <v>314</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4"/>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455</v>
      </c>
      <c r="AJ485" s="199"/>
      <c r="AK485" s="199"/>
      <c r="AL485" s="200"/>
      <c r="AM485" s="199" t="s">
        <v>456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4"/>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4"/>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4"/>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4"/>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4"/>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455</v>
      </c>
      <c r="AJ490" s="199"/>
      <c r="AK490" s="199"/>
      <c r="AL490" s="200"/>
      <c r="AM490" s="199" t="s">
        <v>456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4"/>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4"/>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4"/>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4"/>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4"/>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455</v>
      </c>
      <c r="AJ495" s="199"/>
      <c r="AK495" s="199"/>
      <c r="AL495" s="200"/>
      <c r="AM495" s="199" t="s">
        <v>456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4"/>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4"/>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4"/>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4"/>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4"/>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455</v>
      </c>
      <c r="AJ500" s="199"/>
      <c r="AK500" s="199"/>
      <c r="AL500" s="200"/>
      <c r="AM500" s="199" t="s">
        <v>456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4"/>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4"/>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4"/>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4"/>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4"/>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455</v>
      </c>
      <c r="AJ505" s="199"/>
      <c r="AK505" s="199"/>
      <c r="AL505" s="200"/>
      <c r="AM505" s="199" t="s">
        <v>456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4"/>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4"/>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4"/>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4"/>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4"/>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455</v>
      </c>
      <c r="AJ510" s="199"/>
      <c r="AK510" s="199"/>
      <c r="AL510" s="200"/>
      <c r="AM510" s="199" t="s">
        <v>456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4"/>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4"/>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4"/>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4"/>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4"/>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455</v>
      </c>
      <c r="AJ515" s="199"/>
      <c r="AK515" s="199"/>
      <c r="AL515" s="200"/>
      <c r="AM515" s="199" t="s">
        <v>456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4"/>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4"/>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4"/>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4"/>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4"/>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455</v>
      </c>
      <c r="AJ520" s="199"/>
      <c r="AK520" s="199"/>
      <c r="AL520" s="200"/>
      <c r="AM520" s="199" t="s">
        <v>456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4"/>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4"/>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4"/>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4"/>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4"/>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455</v>
      </c>
      <c r="AJ525" s="199"/>
      <c r="AK525" s="199"/>
      <c r="AL525" s="200"/>
      <c r="AM525" s="199" t="s">
        <v>456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4"/>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4"/>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4"/>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4"/>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4"/>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455</v>
      </c>
      <c r="AJ530" s="199"/>
      <c r="AK530" s="199"/>
      <c r="AL530" s="200"/>
      <c r="AM530" s="199" t="s">
        <v>456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4"/>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4"/>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4"/>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4"/>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4"/>
      <c r="B535" s="238"/>
      <c r="C535" s="237"/>
      <c r="D535" s="238"/>
      <c r="E535" s="172" t="s">
        <v>320</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4"/>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4"/>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4"/>
      <c r="B538" s="238"/>
      <c r="C538" s="237"/>
      <c r="D538" s="238"/>
      <c r="E538" s="224" t="s">
        <v>315</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4"/>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455</v>
      </c>
      <c r="AJ539" s="199"/>
      <c r="AK539" s="199"/>
      <c r="AL539" s="200"/>
      <c r="AM539" s="199" t="s">
        <v>456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4"/>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4"/>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4"/>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4"/>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4"/>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455</v>
      </c>
      <c r="AJ544" s="199"/>
      <c r="AK544" s="199"/>
      <c r="AL544" s="200"/>
      <c r="AM544" s="199" t="s">
        <v>456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4"/>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4"/>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4"/>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4"/>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4"/>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455</v>
      </c>
      <c r="AJ549" s="199"/>
      <c r="AK549" s="199"/>
      <c r="AL549" s="200"/>
      <c r="AM549" s="199" t="s">
        <v>456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4"/>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4"/>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4"/>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4"/>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4"/>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455</v>
      </c>
      <c r="AJ554" s="199"/>
      <c r="AK554" s="199"/>
      <c r="AL554" s="200"/>
      <c r="AM554" s="199" t="s">
        <v>456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4"/>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4"/>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4"/>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4"/>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4"/>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455</v>
      </c>
      <c r="AJ559" s="199"/>
      <c r="AK559" s="199"/>
      <c r="AL559" s="200"/>
      <c r="AM559" s="199" t="s">
        <v>456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4"/>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4"/>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4"/>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4"/>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4"/>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455</v>
      </c>
      <c r="AJ564" s="199"/>
      <c r="AK564" s="199"/>
      <c r="AL564" s="200"/>
      <c r="AM564" s="199" t="s">
        <v>456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4"/>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4"/>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4"/>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4"/>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4"/>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455</v>
      </c>
      <c r="AJ569" s="199"/>
      <c r="AK569" s="199"/>
      <c r="AL569" s="200"/>
      <c r="AM569" s="199" t="s">
        <v>456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4"/>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4"/>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4"/>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4"/>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4"/>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455</v>
      </c>
      <c r="AJ574" s="199"/>
      <c r="AK574" s="199"/>
      <c r="AL574" s="200"/>
      <c r="AM574" s="199" t="s">
        <v>456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4"/>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4"/>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4"/>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4"/>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4"/>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455</v>
      </c>
      <c r="AJ579" s="199"/>
      <c r="AK579" s="199"/>
      <c r="AL579" s="200"/>
      <c r="AM579" s="199" t="s">
        <v>456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4"/>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4"/>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4"/>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4"/>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4"/>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455</v>
      </c>
      <c r="AJ584" s="199"/>
      <c r="AK584" s="199"/>
      <c r="AL584" s="200"/>
      <c r="AM584" s="199" t="s">
        <v>456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4"/>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4"/>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4"/>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4"/>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4"/>
      <c r="B589" s="238"/>
      <c r="C589" s="237"/>
      <c r="D589" s="238"/>
      <c r="E589" s="172" t="s">
        <v>320</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4"/>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4"/>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4"/>
      <c r="B592" s="238"/>
      <c r="C592" s="237"/>
      <c r="D592" s="238"/>
      <c r="E592" s="224" t="s">
        <v>314</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4"/>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455</v>
      </c>
      <c r="AJ593" s="199"/>
      <c r="AK593" s="199"/>
      <c r="AL593" s="200"/>
      <c r="AM593" s="199" t="s">
        <v>456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4"/>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4"/>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4"/>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4"/>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4"/>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455</v>
      </c>
      <c r="AJ598" s="199"/>
      <c r="AK598" s="199"/>
      <c r="AL598" s="200"/>
      <c r="AM598" s="199" t="s">
        <v>456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4"/>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4"/>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4"/>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4"/>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4"/>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455</v>
      </c>
      <c r="AJ603" s="199"/>
      <c r="AK603" s="199"/>
      <c r="AL603" s="200"/>
      <c r="AM603" s="199" t="s">
        <v>456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4"/>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4"/>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4"/>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4"/>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4"/>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455</v>
      </c>
      <c r="AJ608" s="199"/>
      <c r="AK608" s="199"/>
      <c r="AL608" s="200"/>
      <c r="AM608" s="199" t="s">
        <v>456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4"/>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4"/>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4"/>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4"/>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4"/>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455</v>
      </c>
      <c r="AJ613" s="199"/>
      <c r="AK613" s="199"/>
      <c r="AL613" s="200"/>
      <c r="AM613" s="199" t="s">
        <v>456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4"/>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4"/>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4"/>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4"/>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4"/>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455</v>
      </c>
      <c r="AJ618" s="199"/>
      <c r="AK618" s="199"/>
      <c r="AL618" s="200"/>
      <c r="AM618" s="199" t="s">
        <v>456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4"/>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4"/>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4"/>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4"/>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4"/>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455</v>
      </c>
      <c r="AJ623" s="199"/>
      <c r="AK623" s="199"/>
      <c r="AL623" s="200"/>
      <c r="AM623" s="199" t="s">
        <v>456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4"/>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4"/>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4"/>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4"/>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4"/>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455</v>
      </c>
      <c r="AJ628" s="199"/>
      <c r="AK628" s="199"/>
      <c r="AL628" s="200"/>
      <c r="AM628" s="199" t="s">
        <v>456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4"/>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4"/>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4"/>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4"/>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4"/>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455</v>
      </c>
      <c r="AJ633" s="199"/>
      <c r="AK633" s="199"/>
      <c r="AL633" s="200"/>
      <c r="AM633" s="199" t="s">
        <v>456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4"/>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4"/>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4"/>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4"/>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4"/>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455</v>
      </c>
      <c r="AJ638" s="199"/>
      <c r="AK638" s="199"/>
      <c r="AL638" s="200"/>
      <c r="AM638" s="199" t="s">
        <v>456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4"/>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4"/>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4"/>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4"/>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4"/>
      <c r="B643" s="238"/>
      <c r="C643" s="237"/>
      <c r="D643" s="238"/>
      <c r="E643" s="172" t="s">
        <v>320</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4"/>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4"/>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4"/>
      <c r="B646" s="238"/>
      <c r="C646" s="237"/>
      <c r="D646" s="238"/>
      <c r="E646" s="224" t="s">
        <v>315</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4"/>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455</v>
      </c>
      <c r="AJ647" s="199"/>
      <c r="AK647" s="199"/>
      <c r="AL647" s="200"/>
      <c r="AM647" s="199" t="s">
        <v>456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4"/>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4"/>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4"/>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4"/>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4"/>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455</v>
      </c>
      <c r="AJ652" s="199"/>
      <c r="AK652" s="199"/>
      <c r="AL652" s="200"/>
      <c r="AM652" s="199" t="s">
        <v>456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4"/>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4"/>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4"/>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4"/>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4"/>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455</v>
      </c>
      <c r="AJ657" s="199"/>
      <c r="AK657" s="199"/>
      <c r="AL657" s="200"/>
      <c r="AM657" s="199" t="s">
        <v>456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4"/>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4"/>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4"/>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4"/>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4"/>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455</v>
      </c>
      <c r="AJ662" s="199"/>
      <c r="AK662" s="199"/>
      <c r="AL662" s="200"/>
      <c r="AM662" s="199" t="s">
        <v>456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4"/>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4"/>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4"/>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4"/>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4"/>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455</v>
      </c>
      <c r="AJ667" s="199"/>
      <c r="AK667" s="199"/>
      <c r="AL667" s="200"/>
      <c r="AM667" s="199" t="s">
        <v>456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4"/>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4"/>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4"/>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4"/>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4"/>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455</v>
      </c>
      <c r="AJ672" s="199"/>
      <c r="AK672" s="199"/>
      <c r="AL672" s="200"/>
      <c r="AM672" s="199" t="s">
        <v>456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4"/>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4"/>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4"/>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4"/>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4"/>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455</v>
      </c>
      <c r="AJ677" s="199"/>
      <c r="AK677" s="199"/>
      <c r="AL677" s="200"/>
      <c r="AM677" s="199" t="s">
        <v>456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4"/>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4"/>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4"/>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4"/>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4"/>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455</v>
      </c>
      <c r="AJ682" s="199"/>
      <c r="AK682" s="199"/>
      <c r="AL682" s="200"/>
      <c r="AM682" s="199" t="s">
        <v>456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4"/>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4"/>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4"/>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4"/>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4"/>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455</v>
      </c>
      <c r="AJ687" s="199"/>
      <c r="AK687" s="199"/>
      <c r="AL687" s="200"/>
      <c r="AM687" s="199" t="s">
        <v>456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4"/>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4"/>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4"/>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4"/>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4"/>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455</v>
      </c>
      <c r="AJ692" s="199"/>
      <c r="AK692" s="199"/>
      <c r="AL692" s="200"/>
      <c r="AM692" s="199" t="s">
        <v>456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4"/>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4"/>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4"/>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4"/>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74"/>
      <c r="B697" s="238"/>
      <c r="C697" s="237"/>
      <c r="D697" s="238"/>
      <c r="E697" s="172" t="s">
        <v>320</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10.5" customHeight="1" x14ac:dyDescent="0.15">
      <c r="A698" s="974"/>
      <c r="B698" s="238"/>
      <c r="C698" s="237"/>
      <c r="D698" s="238"/>
      <c r="E698" s="175" t="s">
        <v>673</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10.5" customHeight="1" thickBot="1" x14ac:dyDescent="0.2">
      <c r="A699" s="97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2" t="s">
        <v>46</v>
      </c>
      <c r="B700" s="413"/>
      <c r="C700" s="413"/>
      <c r="D700" s="413"/>
      <c r="E700" s="413"/>
      <c r="F700" s="413"/>
      <c r="G700" s="413"/>
      <c r="H700" s="413"/>
      <c r="I700" s="413"/>
      <c r="J700" s="413"/>
      <c r="K700" s="413"/>
      <c r="L700" s="413"/>
      <c r="M700" s="413"/>
      <c r="N700" s="413"/>
      <c r="O700" s="413"/>
      <c r="P700" s="413"/>
      <c r="Q700" s="413"/>
      <c r="R700" s="413"/>
      <c r="S700" s="413"/>
      <c r="T700" s="413"/>
      <c r="U700" s="413"/>
      <c r="V700" s="413"/>
      <c r="W700" s="413"/>
      <c r="X700" s="413"/>
      <c r="Y700" s="413"/>
      <c r="Z700" s="413"/>
      <c r="AA700" s="413"/>
      <c r="AB700" s="413"/>
      <c r="AC700" s="413"/>
      <c r="AD700" s="413"/>
      <c r="AE700" s="413"/>
      <c r="AF700" s="413"/>
      <c r="AG700" s="413"/>
      <c r="AH700" s="413"/>
      <c r="AI700" s="413"/>
      <c r="AJ700" s="413"/>
      <c r="AK700" s="413"/>
      <c r="AL700" s="413"/>
      <c r="AM700" s="413"/>
      <c r="AN700" s="413"/>
      <c r="AO700" s="413"/>
      <c r="AP700" s="413"/>
      <c r="AQ700" s="413"/>
      <c r="AR700" s="413"/>
      <c r="AS700" s="413"/>
      <c r="AT700" s="413"/>
      <c r="AU700" s="413"/>
      <c r="AV700" s="413"/>
      <c r="AW700" s="413"/>
      <c r="AX700" s="414"/>
    </row>
    <row r="701" spans="1:51" ht="27" customHeight="1" x14ac:dyDescent="0.15">
      <c r="A701" s="5"/>
      <c r="B701" s="6"/>
      <c r="C701" s="863" t="s">
        <v>31</v>
      </c>
      <c r="D701" s="591"/>
      <c r="E701" s="591"/>
      <c r="F701" s="591"/>
      <c r="G701" s="591"/>
      <c r="H701" s="591"/>
      <c r="I701" s="591"/>
      <c r="J701" s="591"/>
      <c r="K701" s="591"/>
      <c r="L701" s="591"/>
      <c r="M701" s="591"/>
      <c r="N701" s="591"/>
      <c r="O701" s="591"/>
      <c r="P701" s="591"/>
      <c r="Q701" s="591"/>
      <c r="R701" s="591"/>
      <c r="S701" s="591"/>
      <c r="T701" s="591"/>
      <c r="U701" s="591"/>
      <c r="V701" s="591"/>
      <c r="W701" s="591"/>
      <c r="X701" s="591"/>
      <c r="Y701" s="591"/>
      <c r="Z701" s="591"/>
      <c r="AA701" s="591"/>
      <c r="AB701" s="591"/>
      <c r="AC701" s="864"/>
      <c r="AD701" s="591" t="s">
        <v>35</v>
      </c>
      <c r="AE701" s="591"/>
      <c r="AF701" s="591"/>
      <c r="AG701" s="590" t="s">
        <v>30</v>
      </c>
      <c r="AH701" s="591"/>
      <c r="AI701" s="591"/>
      <c r="AJ701" s="591"/>
      <c r="AK701" s="591"/>
      <c r="AL701" s="591"/>
      <c r="AM701" s="591"/>
      <c r="AN701" s="591"/>
      <c r="AO701" s="591"/>
      <c r="AP701" s="591"/>
      <c r="AQ701" s="591"/>
      <c r="AR701" s="591"/>
      <c r="AS701" s="591"/>
      <c r="AT701" s="591"/>
      <c r="AU701" s="591"/>
      <c r="AV701" s="591"/>
      <c r="AW701" s="591"/>
      <c r="AX701" s="592"/>
    </row>
    <row r="702" spans="1:51" ht="65.25" customHeight="1" x14ac:dyDescent="0.15">
      <c r="A702" s="511" t="s">
        <v>139</v>
      </c>
      <c r="B702" s="512"/>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75" t="s">
        <v>671</v>
      </c>
      <c r="AE702" s="876"/>
      <c r="AF702" s="876"/>
      <c r="AG702" s="865" t="s">
        <v>712</v>
      </c>
      <c r="AH702" s="866"/>
      <c r="AI702" s="866"/>
      <c r="AJ702" s="866"/>
      <c r="AK702" s="866"/>
      <c r="AL702" s="866"/>
      <c r="AM702" s="866"/>
      <c r="AN702" s="866"/>
      <c r="AO702" s="866"/>
      <c r="AP702" s="866"/>
      <c r="AQ702" s="866"/>
      <c r="AR702" s="866"/>
      <c r="AS702" s="866"/>
      <c r="AT702" s="866"/>
      <c r="AU702" s="866"/>
      <c r="AV702" s="866"/>
      <c r="AW702" s="866"/>
      <c r="AX702" s="867"/>
    </row>
    <row r="703" spans="1:51" ht="73.5" customHeight="1" x14ac:dyDescent="0.15">
      <c r="A703" s="513"/>
      <c r="B703" s="514"/>
      <c r="C703" s="581" t="s">
        <v>36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71"/>
      <c r="AD703" s="169" t="s">
        <v>671</v>
      </c>
      <c r="AE703" s="170"/>
      <c r="AF703" s="170"/>
      <c r="AG703" s="649" t="s">
        <v>713</v>
      </c>
      <c r="AH703" s="650"/>
      <c r="AI703" s="650"/>
      <c r="AJ703" s="650"/>
      <c r="AK703" s="650"/>
      <c r="AL703" s="650"/>
      <c r="AM703" s="650"/>
      <c r="AN703" s="650"/>
      <c r="AO703" s="650"/>
      <c r="AP703" s="650"/>
      <c r="AQ703" s="650"/>
      <c r="AR703" s="650"/>
      <c r="AS703" s="650"/>
      <c r="AT703" s="650"/>
      <c r="AU703" s="650"/>
      <c r="AV703" s="650"/>
      <c r="AW703" s="650"/>
      <c r="AX703" s="651"/>
    </row>
    <row r="704" spans="1:51" ht="48.75" customHeight="1" x14ac:dyDescent="0.15">
      <c r="A704" s="515"/>
      <c r="B704" s="516"/>
      <c r="C704" s="583" t="s">
        <v>141</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67" t="s">
        <v>671</v>
      </c>
      <c r="AE704" s="568"/>
      <c r="AF704" s="568"/>
      <c r="AG704" s="410" t="s">
        <v>714</v>
      </c>
      <c r="AH704" s="220"/>
      <c r="AI704" s="220"/>
      <c r="AJ704" s="220"/>
      <c r="AK704" s="220"/>
      <c r="AL704" s="220"/>
      <c r="AM704" s="220"/>
      <c r="AN704" s="220"/>
      <c r="AO704" s="220"/>
      <c r="AP704" s="220"/>
      <c r="AQ704" s="220"/>
      <c r="AR704" s="220"/>
      <c r="AS704" s="220"/>
      <c r="AT704" s="220"/>
      <c r="AU704" s="220"/>
      <c r="AV704" s="220"/>
      <c r="AW704" s="220"/>
      <c r="AX704" s="411"/>
    </row>
    <row r="705" spans="1:50" ht="39.950000000000003" customHeight="1" x14ac:dyDescent="0.15">
      <c r="A705" s="603" t="s">
        <v>38</v>
      </c>
      <c r="B705" s="751"/>
      <c r="C705" s="586" t="s">
        <v>40</v>
      </c>
      <c r="D705" s="587"/>
      <c r="E705" s="588"/>
      <c r="F705" s="588"/>
      <c r="G705" s="588"/>
      <c r="H705" s="588"/>
      <c r="I705" s="588"/>
      <c r="J705" s="588"/>
      <c r="K705" s="588"/>
      <c r="L705" s="588"/>
      <c r="M705" s="588"/>
      <c r="N705" s="588"/>
      <c r="O705" s="588"/>
      <c r="P705" s="588"/>
      <c r="Q705" s="588"/>
      <c r="R705" s="588"/>
      <c r="S705" s="588"/>
      <c r="T705" s="588"/>
      <c r="U705" s="588"/>
      <c r="V705" s="588"/>
      <c r="W705" s="588"/>
      <c r="X705" s="588"/>
      <c r="Y705" s="588"/>
      <c r="Z705" s="588"/>
      <c r="AA705" s="588"/>
      <c r="AB705" s="588"/>
      <c r="AC705" s="589"/>
      <c r="AD705" s="717" t="s">
        <v>671</v>
      </c>
      <c r="AE705" s="718"/>
      <c r="AF705" s="718"/>
      <c r="AG705" s="175" t="s">
        <v>742</v>
      </c>
      <c r="AH705" s="176"/>
      <c r="AI705" s="176"/>
      <c r="AJ705" s="176"/>
      <c r="AK705" s="176"/>
      <c r="AL705" s="176"/>
      <c r="AM705" s="176"/>
      <c r="AN705" s="176"/>
      <c r="AO705" s="176"/>
      <c r="AP705" s="176"/>
      <c r="AQ705" s="176"/>
      <c r="AR705" s="176"/>
      <c r="AS705" s="176"/>
      <c r="AT705" s="176"/>
      <c r="AU705" s="176"/>
      <c r="AV705" s="176"/>
      <c r="AW705" s="176"/>
      <c r="AX705" s="177"/>
    </row>
    <row r="706" spans="1:50" ht="39.950000000000003" customHeight="1" x14ac:dyDescent="0.15">
      <c r="A706" s="640"/>
      <c r="B706" s="752"/>
      <c r="C706" s="596"/>
      <c r="D706" s="597"/>
      <c r="E706" s="668" t="s">
        <v>293</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69" t="s">
        <v>736</v>
      </c>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39.950000000000003" customHeight="1" x14ac:dyDescent="0.15">
      <c r="A707" s="640"/>
      <c r="B707" s="752"/>
      <c r="C707" s="598"/>
      <c r="D707" s="599"/>
      <c r="E707" s="671" t="s">
        <v>239</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5" t="s">
        <v>674</v>
      </c>
      <c r="AE707" s="566"/>
      <c r="AF707" s="566"/>
      <c r="AG707" s="410"/>
      <c r="AH707" s="220"/>
      <c r="AI707" s="220"/>
      <c r="AJ707" s="220"/>
      <c r="AK707" s="220"/>
      <c r="AL707" s="220"/>
      <c r="AM707" s="220"/>
      <c r="AN707" s="220"/>
      <c r="AO707" s="220"/>
      <c r="AP707" s="220"/>
      <c r="AQ707" s="220"/>
      <c r="AR707" s="220"/>
      <c r="AS707" s="220"/>
      <c r="AT707" s="220"/>
      <c r="AU707" s="220"/>
      <c r="AV707" s="220"/>
      <c r="AW707" s="220"/>
      <c r="AX707" s="411"/>
    </row>
    <row r="708" spans="1:50" ht="26.25" customHeight="1" x14ac:dyDescent="0.15">
      <c r="A708" s="640"/>
      <c r="B708" s="641"/>
      <c r="C708" s="579" t="s">
        <v>41</v>
      </c>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652" t="s">
        <v>675</v>
      </c>
      <c r="AE708" s="653"/>
      <c r="AF708" s="653"/>
      <c r="AG708" s="508" t="s">
        <v>715</v>
      </c>
      <c r="AH708" s="509"/>
      <c r="AI708" s="509"/>
      <c r="AJ708" s="509"/>
      <c r="AK708" s="509"/>
      <c r="AL708" s="509"/>
      <c r="AM708" s="509"/>
      <c r="AN708" s="509"/>
      <c r="AO708" s="509"/>
      <c r="AP708" s="509"/>
      <c r="AQ708" s="509"/>
      <c r="AR708" s="509"/>
      <c r="AS708" s="509"/>
      <c r="AT708" s="509"/>
      <c r="AU708" s="509"/>
      <c r="AV708" s="509"/>
      <c r="AW708" s="509"/>
      <c r="AX708" s="510"/>
    </row>
    <row r="709" spans="1:50" ht="26.25" customHeight="1" x14ac:dyDescent="0.15">
      <c r="A709" s="640"/>
      <c r="B709" s="641"/>
      <c r="C709" s="570" t="s">
        <v>142</v>
      </c>
      <c r="D709" s="571"/>
      <c r="E709" s="571"/>
      <c r="F709" s="571"/>
      <c r="G709" s="571"/>
      <c r="H709" s="571"/>
      <c r="I709" s="571"/>
      <c r="J709" s="571"/>
      <c r="K709" s="571"/>
      <c r="L709" s="571"/>
      <c r="M709" s="571"/>
      <c r="N709" s="571"/>
      <c r="O709" s="571"/>
      <c r="P709" s="571"/>
      <c r="Q709" s="571"/>
      <c r="R709" s="571"/>
      <c r="S709" s="571"/>
      <c r="T709" s="571"/>
      <c r="U709" s="571"/>
      <c r="V709" s="571"/>
      <c r="W709" s="571"/>
      <c r="X709" s="571"/>
      <c r="Y709" s="571"/>
      <c r="Z709" s="571"/>
      <c r="AA709" s="571"/>
      <c r="AB709" s="571"/>
      <c r="AC709" s="571"/>
      <c r="AD709" s="169" t="s">
        <v>671</v>
      </c>
      <c r="AE709" s="170"/>
      <c r="AF709" s="170"/>
      <c r="AG709" s="649" t="s">
        <v>716</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0" t="s">
        <v>37</v>
      </c>
      <c r="D710" s="571"/>
      <c r="E710" s="571"/>
      <c r="F710" s="571"/>
      <c r="G710" s="571"/>
      <c r="H710" s="571"/>
      <c r="I710" s="571"/>
      <c r="J710" s="571"/>
      <c r="K710" s="571"/>
      <c r="L710" s="571"/>
      <c r="M710" s="571"/>
      <c r="N710" s="571"/>
      <c r="O710" s="571"/>
      <c r="P710" s="571"/>
      <c r="Q710" s="571"/>
      <c r="R710" s="571"/>
      <c r="S710" s="571"/>
      <c r="T710" s="571"/>
      <c r="U710" s="571"/>
      <c r="V710" s="571"/>
      <c r="W710" s="571"/>
      <c r="X710" s="571"/>
      <c r="Y710" s="571"/>
      <c r="Z710" s="571"/>
      <c r="AA710" s="571"/>
      <c r="AB710" s="571"/>
      <c r="AC710" s="571"/>
      <c r="AD710" s="169" t="s">
        <v>671</v>
      </c>
      <c r="AE710" s="170"/>
      <c r="AF710" s="170"/>
      <c r="AG710" s="649" t="s">
        <v>717</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0" t="s">
        <v>42</v>
      </c>
      <c r="D711" s="571"/>
      <c r="E711" s="571"/>
      <c r="F711" s="571"/>
      <c r="G711" s="571"/>
      <c r="H711" s="571"/>
      <c r="I711" s="571"/>
      <c r="J711" s="571"/>
      <c r="K711" s="571"/>
      <c r="L711" s="571"/>
      <c r="M711" s="571"/>
      <c r="N711" s="571"/>
      <c r="O711" s="571"/>
      <c r="P711" s="571"/>
      <c r="Q711" s="571"/>
      <c r="R711" s="571"/>
      <c r="S711" s="571"/>
      <c r="T711" s="571"/>
      <c r="U711" s="571"/>
      <c r="V711" s="571"/>
      <c r="W711" s="571"/>
      <c r="X711" s="571"/>
      <c r="Y711" s="571"/>
      <c r="Z711" s="571"/>
      <c r="AA711" s="571"/>
      <c r="AB711" s="571"/>
      <c r="AC711" s="572"/>
      <c r="AD711" s="169" t="s">
        <v>671</v>
      </c>
      <c r="AE711" s="170"/>
      <c r="AF711" s="170"/>
      <c r="AG711" s="649" t="s">
        <v>716</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0" t="s">
        <v>264</v>
      </c>
      <c r="D712" s="571"/>
      <c r="E712" s="571"/>
      <c r="F712" s="571"/>
      <c r="G712" s="571"/>
      <c r="H712" s="571"/>
      <c r="I712" s="571"/>
      <c r="J712" s="571"/>
      <c r="K712" s="571"/>
      <c r="L712" s="571"/>
      <c r="M712" s="571"/>
      <c r="N712" s="571"/>
      <c r="O712" s="571"/>
      <c r="P712" s="571"/>
      <c r="Q712" s="571"/>
      <c r="R712" s="571"/>
      <c r="S712" s="571"/>
      <c r="T712" s="571"/>
      <c r="U712" s="571"/>
      <c r="V712" s="571"/>
      <c r="W712" s="571"/>
      <c r="X712" s="571"/>
      <c r="Y712" s="571"/>
      <c r="Z712" s="571"/>
      <c r="AA712" s="571"/>
      <c r="AB712" s="571"/>
      <c r="AC712" s="572"/>
      <c r="AD712" s="567" t="s">
        <v>675</v>
      </c>
      <c r="AE712" s="568"/>
      <c r="AF712" s="568"/>
      <c r="AG712" s="576" t="s">
        <v>715</v>
      </c>
      <c r="AH712" s="577"/>
      <c r="AI712" s="577"/>
      <c r="AJ712" s="577"/>
      <c r="AK712" s="577"/>
      <c r="AL712" s="577"/>
      <c r="AM712" s="577"/>
      <c r="AN712" s="577"/>
      <c r="AO712" s="577"/>
      <c r="AP712" s="577"/>
      <c r="AQ712" s="577"/>
      <c r="AR712" s="577"/>
      <c r="AS712" s="577"/>
      <c r="AT712" s="577"/>
      <c r="AU712" s="577"/>
      <c r="AV712" s="577"/>
      <c r="AW712" s="577"/>
      <c r="AX712" s="578"/>
    </row>
    <row r="713" spans="1:50" ht="26.25" customHeight="1" x14ac:dyDescent="0.15">
      <c r="A713" s="640"/>
      <c r="B713" s="641"/>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675</v>
      </c>
      <c r="AE713" s="170"/>
      <c r="AF713" s="171"/>
      <c r="AG713" s="649" t="s">
        <v>715</v>
      </c>
      <c r="AH713" s="650"/>
      <c r="AI713" s="650"/>
      <c r="AJ713" s="650"/>
      <c r="AK713" s="650"/>
      <c r="AL713" s="650"/>
      <c r="AM713" s="650"/>
      <c r="AN713" s="650"/>
      <c r="AO713" s="650"/>
      <c r="AP713" s="650"/>
      <c r="AQ713" s="650"/>
      <c r="AR713" s="650"/>
      <c r="AS713" s="650"/>
      <c r="AT713" s="650"/>
      <c r="AU713" s="650"/>
      <c r="AV713" s="650"/>
      <c r="AW713" s="650"/>
      <c r="AX713" s="651"/>
    </row>
    <row r="714" spans="1:50" ht="54" customHeight="1" x14ac:dyDescent="0.15">
      <c r="A714" s="642"/>
      <c r="B714" s="643"/>
      <c r="C714" s="753" t="s">
        <v>243</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73" t="s">
        <v>671</v>
      </c>
      <c r="AE714" s="574"/>
      <c r="AF714" s="575"/>
      <c r="AG714" s="674" t="s">
        <v>718</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3" t="s">
        <v>39</v>
      </c>
      <c r="B715" s="639"/>
      <c r="C715" s="644" t="s">
        <v>244</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675</v>
      </c>
      <c r="AE715" s="653"/>
      <c r="AF715" s="759"/>
      <c r="AG715" s="508" t="s">
        <v>715</v>
      </c>
      <c r="AH715" s="509"/>
      <c r="AI715" s="509"/>
      <c r="AJ715" s="509"/>
      <c r="AK715" s="509"/>
      <c r="AL715" s="509"/>
      <c r="AM715" s="509"/>
      <c r="AN715" s="509"/>
      <c r="AO715" s="509"/>
      <c r="AP715" s="509"/>
      <c r="AQ715" s="509"/>
      <c r="AR715" s="509"/>
      <c r="AS715" s="509"/>
      <c r="AT715" s="509"/>
      <c r="AU715" s="509"/>
      <c r="AV715" s="509"/>
      <c r="AW715" s="509"/>
      <c r="AX715" s="510"/>
    </row>
    <row r="716" spans="1:50" ht="35.25" customHeight="1" x14ac:dyDescent="0.15">
      <c r="A716" s="640"/>
      <c r="B716" s="641"/>
      <c r="C716" s="769" t="s">
        <v>44</v>
      </c>
      <c r="D716" s="770"/>
      <c r="E716" s="770"/>
      <c r="F716" s="770"/>
      <c r="G716" s="770"/>
      <c r="H716" s="770"/>
      <c r="I716" s="770"/>
      <c r="J716" s="770"/>
      <c r="K716" s="770"/>
      <c r="L716" s="770"/>
      <c r="M716" s="770"/>
      <c r="N716" s="770"/>
      <c r="O716" s="770"/>
      <c r="P716" s="770"/>
      <c r="Q716" s="770"/>
      <c r="R716" s="770"/>
      <c r="S716" s="770"/>
      <c r="T716" s="770"/>
      <c r="U716" s="770"/>
      <c r="V716" s="770"/>
      <c r="W716" s="770"/>
      <c r="X716" s="770"/>
      <c r="Y716" s="770"/>
      <c r="Z716" s="770"/>
      <c r="AA716" s="770"/>
      <c r="AB716" s="770"/>
      <c r="AC716" s="771"/>
      <c r="AD716" s="740" t="s">
        <v>675</v>
      </c>
      <c r="AE716" s="741"/>
      <c r="AF716" s="741"/>
      <c r="AG716" s="649" t="s">
        <v>715</v>
      </c>
      <c r="AH716" s="650"/>
      <c r="AI716" s="650"/>
      <c r="AJ716" s="650"/>
      <c r="AK716" s="650"/>
      <c r="AL716" s="650"/>
      <c r="AM716" s="650"/>
      <c r="AN716" s="650"/>
      <c r="AO716" s="650"/>
      <c r="AP716" s="650"/>
      <c r="AQ716" s="650"/>
      <c r="AR716" s="650"/>
      <c r="AS716" s="650"/>
      <c r="AT716" s="650"/>
      <c r="AU716" s="650"/>
      <c r="AV716" s="650"/>
      <c r="AW716" s="650"/>
      <c r="AX716" s="651"/>
    </row>
    <row r="717" spans="1:50" ht="75" customHeight="1" x14ac:dyDescent="0.15">
      <c r="A717" s="640"/>
      <c r="B717" s="641"/>
      <c r="C717" s="570" t="s">
        <v>195</v>
      </c>
      <c r="D717" s="571"/>
      <c r="E717" s="571"/>
      <c r="F717" s="571"/>
      <c r="G717" s="571"/>
      <c r="H717" s="571"/>
      <c r="I717" s="571"/>
      <c r="J717" s="571"/>
      <c r="K717" s="571"/>
      <c r="L717" s="571"/>
      <c r="M717" s="571"/>
      <c r="N717" s="571"/>
      <c r="O717" s="571"/>
      <c r="P717" s="571"/>
      <c r="Q717" s="571"/>
      <c r="R717" s="571"/>
      <c r="S717" s="571"/>
      <c r="T717" s="571"/>
      <c r="U717" s="571"/>
      <c r="V717" s="571"/>
      <c r="W717" s="571"/>
      <c r="X717" s="571"/>
      <c r="Y717" s="571"/>
      <c r="Z717" s="571"/>
      <c r="AA717" s="571"/>
      <c r="AB717" s="571"/>
      <c r="AC717" s="571"/>
      <c r="AD717" s="169" t="s">
        <v>671</v>
      </c>
      <c r="AE717" s="170"/>
      <c r="AF717" s="170"/>
      <c r="AG717" s="649" t="s">
        <v>732</v>
      </c>
      <c r="AH717" s="650"/>
      <c r="AI717" s="650"/>
      <c r="AJ717" s="650"/>
      <c r="AK717" s="650"/>
      <c r="AL717" s="650"/>
      <c r="AM717" s="650"/>
      <c r="AN717" s="650"/>
      <c r="AO717" s="650"/>
      <c r="AP717" s="650"/>
      <c r="AQ717" s="650"/>
      <c r="AR717" s="650"/>
      <c r="AS717" s="650"/>
      <c r="AT717" s="650"/>
      <c r="AU717" s="650"/>
      <c r="AV717" s="650"/>
      <c r="AW717" s="650"/>
      <c r="AX717" s="651"/>
    </row>
    <row r="718" spans="1:50" ht="45.75" customHeight="1" x14ac:dyDescent="0.15">
      <c r="A718" s="642"/>
      <c r="B718" s="643"/>
      <c r="C718" s="570" t="s">
        <v>43</v>
      </c>
      <c r="D718" s="571"/>
      <c r="E718" s="571"/>
      <c r="F718" s="571"/>
      <c r="G718" s="571"/>
      <c r="H718" s="571"/>
      <c r="I718" s="571"/>
      <c r="J718" s="571"/>
      <c r="K718" s="571"/>
      <c r="L718" s="571"/>
      <c r="M718" s="571"/>
      <c r="N718" s="571"/>
      <c r="O718" s="571"/>
      <c r="P718" s="571"/>
      <c r="Q718" s="571"/>
      <c r="R718" s="571"/>
      <c r="S718" s="571"/>
      <c r="T718" s="571"/>
      <c r="U718" s="571"/>
      <c r="V718" s="571"/>
      <c r="W718" s="571"/>
      <c r="X718" s="571"/>
      <c r="Y718" s="571"/>
      <c r="Z718" s="571"/>
      <c r="AA718" s="571"/>
      <c r="AB718" s="571"/>
      <c r="AC718" s="571"/>
      <c r="AD718" s="169" t="s">
        <v>671</v>
      </c>
      <c r="AE718" s="170"/>
      <c r="AF718" s="170"/>
      <c r="AG718" s="178" t="s">
        <v>719</v>
      </c>
      <c r="AH718" s="179"/>
      <c r="AI718" s="179"/>
      <c r="AJ718" s="179"/>
      <c r="AK718" s="179"/>
      <c r="AL718" s="179"/>
      <c r="AM718" s="179"/>
      <c r="AN718" s="179"/>
      <c r="AO718" s="179"/>
      <c r="AP718" s="179"/>
      <c r="AQ718" s="179"/>
      <c r="AR718" s="179"/>
      <c r="AS718" s="179"/>
      <c r="AT718" s="179"/>
      <c r="AU718" s="179"/>
      <c r="AV718" s="179"/>
      <c r="AW718" s="179"/>
      <c r="AX718" s="180"/>
    </row>
    <row r="719" spans="1:50" ht="196.5" customHeight="1" x14ac:dyDescent="0.15">
      <c r="A719" s="633" t="s">
        <v>57</v>
      </c>
      <c r="B719" s="634"/>
      <c r="C719" s="772" t="s">
        <v>143</v>
      </c>
      <c r="D719" s="773"/>
      <c r="E719" s="773"/>
      <c r="F719" s="773"/>
      <c r="G719" s="773"/>
      <c r="H719" s="773"/>
      <c r="I719" s="773"/>
      <c r="J719" s="773"/>
      <c r="K719" s="773"/>
      <c r="L719" s="773"/>
      <c r="M719" s="773"/>
      <c r="N719" s="773"/>
      <c r="O719" s="773"/>
      <c r="P719" s="773"/>
      <c r="Q719" s="773"/>
      <c r="R719" s="773"/>
      <c r="S719" s="773"/>
      <c r="T719" s="773"/>
      <c r="U719" s="773"/>
      <c r="V719" s="773"/>
      <c r="W719" s="773"/>
      <c r="X719" s="773"/>
      <c r="Y719" s="773"/>
      <c r="Z719" s="773"/>
      <c r="AA719" s="773"/>
      <c r="AB719" s="773"/>
      <c r="AC719" s="588"/>
      <c r="AD719" s="652" t="s">
        <v>671</v>
      </c>
      <c r="AE719" s="653"/>
      <c r="AF719" s="653"/>
      <c r="AG719" s="175" t="s">
        <v>721</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5"/>
      <c r="B720" s="636"/>
      <c r="C720" s="914" t="s">
        <v>257</v>
      </c>
      <c r="D720" s="912"/>
      <c r="E720" s="912"/>
      <c r="F720" s="915"/>
      <c r="G720" s="911" t="s">
        <v>258</v>
      </c>
      <c r="H720" s="912"/>
      <c r="I720" s="912"/>
      <c r="J720" s="912"/>
      <c r="K720" s="912"/>
      <c r="L720" s="912"/>
      <c r="M720" s="912"/>
      <c r="N720" s="911" t="s">
        <v>261</v>
      </c>
      <c r="O720" s="912"/>
      <c r="P720" s="912"/>
      <c r="Q720" s="912"/>
      <c r="R720" s="912"/>
      <c r="S720" s="912"/>
      <c r="T720" s="912"/>
      <c r="U720" s="912"/>
      <c r="V720" s="912"/>
      <c r="W720" s="912"/>
      <c r="X720" s="912"/>
      <c r="Y720" s="912"/>
      <c r="Z720" s="912"/>
      <c r="AA720" s="912"/>
      <c r="AB720" s="912"/>
      <c r="AC720" s="912"/>
      <c r="AD720" s="912"/>
      <c r="AE720" s="912"/>
      <c r="AF720" s="913"/>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35"/>
      <c r="B721" s="636"/>
      <c r="C721" s="898" t="s">
        <v>622</v>
      </c>
      <c r="D721" s="899"/>
      <c r="E721" s="899"/>
      <c r="F721" s="900"/>
      <c r="G721" s="916">
        <v>20</v>
      </c>
      <c r="H721" s="917"/>
      <c r="I721" s="63" t="str">
        <f>IF(OR(G721="　", G721=""), "", "-")</f>
        <v>-</v>
      </c>
      <c r="J721" s="897">
        <v>439</v>
      </c>
      <c r="K721" s="897"/>
      <c r="L721" s="63" t="str">
        <f>IF(M721="","","-")</f>
        <v/>
      </c>
      <c r="M721" s="64"/>
      <c r="N721" s="894" t="s">
        <v>661</v>
      </c>
      <c r="O721" s="895"/>
      <c r="P721" s="895"/>
      <c r="Q721" s="895"/>
      <c r="R721" s="895"/>
      <c r="S721" s="895"/>
      <c r="T721" s="895"/>
      <c r="U721" s="895"/>
      <c r="V721" s="895"/>
      <c r="W721" s="895"/>
      <c r="X721" s="895"/>
      <c r="Y721" s="895"/>
      <c r="Z721" s="895"/>
      <c r="AA721" s="895"/>
      <c r="AB721" s="895"/>
      <c r="AC721" s="895"/>
      <c r="AD721" s="895"/>
      <c r="AE721" s="895"/>
      <c r="AF721" s="896"/>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35"/>
      <c r="B722" s="636"/>
      <c r="C722" s="898" t="s">
        <v>622</v>
      </c>
      <c r="D722" s="899"/>
      <c r="E722" s="899"/>
      <c r="F722" s="900"/>
      <c r="G722" s="916">
        <v>20</v>
      </c>
      <c r="H722" s="917"/>
      <c r="I722" s="63" t="str">
        <f t="shared" ref="I722:I725" si="113">IF(OR(G722="　", G722=""), "", "-")</f>
        <v>-</v>
      </c>
      <c r="J722" s="897">
        <v>440</v>
      </c>
      <c r="K722" s="897"/>
      <c r="L722" s="63" t="str">
        <f t="shared" ref="L722:L725" si="114">IF(M722="","","-")</f>
        <v/>
      </c>
      <c r="M722" s="64"/>
      <c r="N722" s="894" t="s">
        <v>662</v>
      </c>
      <c r="O722" s="895"/>
      <c r="P722" s="895"/>
      <c r="Q722" s="895"/>
      <c r="R722" s="895"/>
      <c r="S722" s="895"/>
      <c r="T722" s="895"/>
      <c r="U722" s="895"/>
      <c r="V722" s="895"/>
      <c r="W722" s="895"/>
      <c r="X722" s="895"/>
      <c r="Y722" s="895"/>
      <c r="Z722" s="895"/>
      <c r="AA722" s="895"/>
      <c r="AB722" s="895"/>
      <c r="AC722" s="895"/>
      <c r="AD722" s="895"/>
      <c r="AE722" s="895"/>
      <c r="AF722" s="896"/>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35"/>
      <c r="B723" s="636"/>
      <c r="C723" s="898"/>
      <c r="D723" s="899"/>
      <c r="E723" s="899"/>
      <c r="F723" s="900"/>
      <c r="G723" s="916"/>
      <c r="H723" s="917"/>
      <c r="I723" s="63" t="str">
        <f t="shared" si="113"/>
        <v/>
      </c>
      <c r="J723" s="897"/>
      <c r="K723" s="897"/>
      <c r="L723" s="63" t="str">
        <f t="shared" si="114"/>
        <v/>
      </c>
      <c r="M723" s="64"/>
      <c r="N723" s="894"/>
      <c r="O723" s="895"/>
      <c r="P723" s="895"/>
      <c r="Q723" s="895"/>
      <c r="R723" s="895"/>
      <c r="S723" s="895"/>
      <c r="T723" s="895"/>
      <c r="U723" s="895"/>
      <c r="V723" s="895"/>
      <c r="W723" s="895"/>
      <c r="X723" s="895"/>
      <c r="Y723" s="895"/>
      <c r="Z723" s="895"/>
      <c r="AA723" s="895"/>
      <c r="AB723" s="895"/>
      <c r="AC723" s="895"/>
      <c r="AD723" s="895"/>
      <c r="AE723" s="895"/>
      <c r="AF723" s="896"/>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35"/>
      <c r="B724" s="636"/>
      <c r="C724" s="898"/>
      <c r="D724" s="899"/>
      <c r="E724" s="899"/>
      <c r="F724" s="900"/>
      <c r="G724" s="916"/>
      <c r="H724" s="917"/>
      <c r="I724" s="63" t="str">
        <f t="shared" si="113"/>
        <v/>
      </c>
      <c r="J724" s="897"/>
      <c r="K724" s="897"/>
      <c r="L724" s="63" t="str">
        <f t="shared" si="114"/>
        <v/>
      </c>
      <c r="M724" s="64"/>
      <c r="N724" s="894"/>
      <c r="O724" s="895"/>
      <c r="P724" s="895"/>
      <c r="Q724" s="895"/>
      <c r="R724" s="895"/>
      <c r="S724" s="895"/>
      <c r="T724" s="895"/>
      <c r="U724" s="895"/>
      <c r="V724" s="895"/>
      <c r="W724" s="895"/>
      <c r="X724" s="895"/>
      <c r="Y724" s="895"/>
      <c r="Z724" s="895"/>
      <c r="AA724" s="895"/>
      <c r="AB724" s="895"/>
      <c r="AC724" s="895"/>
      <c r="AD724" s="895"/>
      <c r="AE724" s="895"/>
      <c r="AF724" s="896"/>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37"/>
      <c r="B725" s="638"/>
      <c r="C725" s="898"/>
      <c r="D725" s="899"/>
      <c r="E725" s="899"/>
      <c r="F725" s="900"/>
      <c r="G725" s="939"/>
      <c r="H725" s="940"/>
      <c r="I725" s="65" t="str">
        <f t="shared" si="113"/>
        <v/>
      </c>
      <c r="J725" s="941"/>
      <c r="K725" s="941"/>
      <c r="L725" s="65" t="str">
        <f t="shared" si="114"/>
        <v/>
      </c>
      <c r="M725" s="66"/>
      <c r="N725" s="932"/>
      <c r="O725" s="933"/>
      <c r="P725" s="933"/>
      <c r="Q725" s="933"/>
      <c r="R725" s="933"/>
      <c r="S725" s="933"/>
      <c r="T725" s="933"/>
      <c r="U725" s="933"/>
      <c r="V725" s="933"/>
      <c r="W725" s="933"/>
      <c r="X725" s="933"/>
      <c r="Y725" s="933"/>
      <c r="Z725" s="933"/>
      <c r="AA725" s="933"/>
      <c r="AB725" s="933"/>
      <c r="AC725" s="933"/>
      <c r="AD725" s="933"/>
      <c r="AE725" s="933"/>
      <c r="AF725" s="934"/>
      <c r="AG725" s="178"/>
      <c r="AH725" s="179"/>
      <c r="AI725" s="179"/>
      <c r="AJ725" s="179"/>
      <c r="AK725" s="179"/>
      <c r="AL725" s="179"/>
      <c r="AM725" s="179"/>
      <c r="AN725" s="179"/>
      <c r="AO725" s="179"/>
      <c r="AP725" s="179"/>
      <c r="AQ725" s="179"/>
      <c r="AR725" s="179"/>
      <c r="AS725" s="179"/>
      <c r="AT725" s="179"/>
      <c r="AU725" s="179"/>
      <c r="AV725" s="179"/>
      <c r="AW725" s="179"/>
      <c r="AX725" s="180"/>
    </row>
    <row r="726" spans="1:52" ht="45" customHeight="1" x14ac:dyDescent="0.15">
      <c r="A726" s="603" t="s">
        <v>47</v>
      </c>
      <c r="B726" s="604"/>
      <c r="C726" s="425" t="s">
        <v>52</v>
      </c>
      <c r="D726" s="563"/>
      <c r="E726" s="563"/>
      <c r="F726" s="564"/>
      <c r="G726" s="779" t="s">
        <v>720</v>
      </c>
      <c r="H726" s="779"/>
      <c r="I726" s="779"/>
      <c r="J726" s="779"/>
      <c r="K726" s="779"/>
      <c r="L726" s="779"/>
      <c r="M726" s="779"/>
      <c r="N726" s="779"/>
      <c r="O726" s="779"/>
      <c r="P726" s="779"/>
      <c r="Q726" s="779"/>
      <c r="R726" s="779"/>
      <c r="S726" s="779"/>
      <c r="T726" s="779"/>
      <c r="U726" s="779"/>
      <c r="V726" s="779"/>
      <c r="W726" s="779"/>
      <c r="X726" s="779"/>
      <c r="Y726" s="779"/>
      <c r="Z726" s="779"/>
      <c r="AA726" s="779"/>
      <c r="AB726" s="779"/>
      <c r="AC726" s="779"/>
      <c r="AD726" s="779"/>
      <c r="AE726" s="779"/>
      <c r="AF726" s="779"/>
      <c r="AG726" s="779"/>
      <c r="AH726" s="779"/>
      <c r="AI726" s="779"/>
      <c r="AJ726" s="779"/>
      <c r="AK726" s="779"/>
      <c r="AL726" s="779"/>
      <c r="AM726" s="779"/>
      <c r="AN726" s="779"/>
      <c r="AO726" s="779"/>
      <c r="AP726" s="779"/>
      <c r="AQ726" s="779"/>
      <c r="AR726" s="779"/>
      <c r="AS726" s="779"/>
      <c r="AT726" s="779"/>
      <c r="AU726" s="779"/>
      <c r="AV726" s="779"/>
      <c r="AW726" s="779"/>
      <c r="AX726" s="780"/>
    </row>
    <row r="727" spans="1:52" ht="77.099999999999994" customHeight="1" thickBot="1" x14ac:dyDescent="0.2">
      <c r="A727" s="605"/>
      <c r="B727" s="606"/>
      <c r="C727" s="680" t="s">
        <v>56</v>
      </c>
      <c r="D727" s="681"/>
      <c r="E727" s="681"/>
      <c r="F727" s="682"/>
      <c r="G727" s="777" t="s">
        <v>733</v>
      </c>
      <c r="H727" s="777"/>
      <c r="I727" s="777"/>
      <c r="J727" s="777"/>
      <c r="K727" s="777"/>
      <c r="L727" s="777"/>
      <c r="M727" s="777"/>
      <c r="N727" s="777"/>
      <c r="O727" s="777"/>
      <c r="P727" s="777"/>
      <c r="Q727" s="777"/>
      <c r="R727" s="777"/>
      <c r="S727" s="777"/>
      <c r="T727" s="777"/>
      <c r="U727" s="777"/>
      <c r="V727" s="777"/>
      <c r="W727" s="777"/>
      <c r="X727" s="777"/>
      <c r="Y727" s="777"/>
      <c r="Z727" s="777"/>
      <c r="AA727" s="777"/>
      <c r="AB727" s="777"/>
      <c r="AC727" s="777"/>
      <c r="AD727" s="777"/>
      <c r="AE727" s="777"/>
      <c r="AF727" s="777"/>
      <c r="AG727" s="777"/>
      <c r="AH727" s="777"/>
      <c r="AI727" s="777"/>
      <c r="AJ727" s="777"/>
      <c r="AK727" s="777"/>
      <c r="AL727" s="777"/>
      <c r="AM727" s="777"/>
      <c r="AN727" s="777"/>
      <c r="AO727" s="777"/>
      <c r="AP727" s="777"/>
      <c r="AQ727" s="777"/>
      <c r="AR727" s="777"/>
      <c r="AS727" s="777"/>
      <c r="AT727" s="777"/>
      <c r="AU727" s="777"/>
      <c r="AV727" s="777"/>
      <c r="AW727" s="777"/>
      <c r="AX727" s="778"/>
    </row>
    <row r="728" spans="1:52"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2" ht="22.5" customHeight="1" thickBot="1" x14ac:dyDescent="0.2">
      <c r="A729" s="747" t="s">
        <v>741</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2" ht="24.75" customHeight="1" x14ac:dyDescent="0.15">
      <c r="A730" s="607" t="s">
        <v>33</v>
      </c>
      <c r="B730" s="608"/>
      <c r="C730" s="608"/>
      <c r="D730" s="608"/>
      <c r="E730" s="608"/>
      <c r="F730" s="608"/>
      <c r="G730" s="608"/>
      <c r="H730" s="608"/>
      <c r="I730" s="608"/>
      <c r="J730" s="608"/>
      <c r="K730" s="608"/>
      <c r="L730" s="608"/>
      <c r="M730" s="608"/>
      <c r="N730" s="608"/>
      <c r="O730" s="608"/>
      <c r="P730" s="608"/>
      <c r="Q730" s="608"/>
      <c r="R730" s="608"/>
      <c r="S730" s="608"/>
      <c r="T730" s="608"/>
      <c r="U730" s="608"/>
      <c r="V730" s="608"/>
      <c r="W730" s="608"/>
      <c r="X730" s="608"/>
      <c r="Y730" s="608"/>
      <c r="Z730" s="608"/>
      <c r="AA730" s="608"/>
      <c r="AB730" s="608"/>
      <c r="AC730" s="608"/>
      <c r="AD730" s="608"/>
      <c r="AE730" s="608"/>
      <c r="AF730" s="608"/>
      <c r="AG730" s="608"/>
      <c r="AH730" s="608"/>
      <c r="AI730" s="608"/>
      <c r="AJ730" s="608"/>
      <c r="AK730" s="608"/>
      <c r="AL730" s="608"/>
      <c r="AM730" s="608"/>
      <c r="AN730" s="608"/>
      <c r="AO730" s="608"/>
      <c r="AP730" s="608"/>
      <c r="AQ730" s="608"/>
      <c r="AR730" s="608"/>
      <c r="AS730" s="608"/>
      <c r="AT730" s="608"/>
      <c r="AU730" s="608"/>
      <c r="AV730" s="608"/>
      <c r="AW730" s="608"/>
      <c r="AX730" s="609"/>
    </row>
    <row r="731" spans="1:52" ht="39" customHeight="1" thickBot="1" x14ac:dyDescent="0.2">
      <c r="A731" s="600" t="s">
        <v>136</v>
      </c>
      <c r="B731" s="601"/>
      <c r="C731" s="601"/>
      <c r="D731" s="601"/>
      <c r="E731" s="602"/>
      <c r="F731" s="665" t="s">
        <v>743</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2" ht="24.75" customHeight="1" x14ac:dyDescent="0.15">
      <c r="A732" s="607" t="s">
        <v>45</v>
      </c>
      <c r="B732" s="608"/>
      <c r="C732" s="608"/>
      <c r="D732" s="608"/>
      <c r="E732" s="608"/>
      <c r="F732" s="608"/>
      <c r="G732" s="608"/>
      <c r="H732" s="608"/>
      <c r="I732" s="608"/>
      <c r="J732" s="608"/>
      <c r="K732" s="608"/>
      <c r="L732" s="608"/>
      <c r="M732" s="608"/>
      <c r="N732" s="608"/>
      <c r="O732" s="608"/>
      <c r="P732" s="608"/>
      <c r="Q732" s="608"/>
      <c r="R732" s="608"/>
      <c r="S732" s="608"/>
      <c r="T732" s="608"/>
      <c r="U732" s="608"/>
      <c r="V732" s="608"/>
      <c r="W732" s="608"/>
      <c r="X732" s="608"/>
      <c r="Y732" s="608"/>
      <c r="Z732" s="608"/>
      <c r="AA732" s="608"/>
      <c r="AB732" s="608"/>
      <c r="AC732" s="608"/>
      <c r="AD732" s="608"/>
      <c r="AE732" s="608"/>
      <c r="AF732" s="608"/>
      <c r="AG732" s="608"/>
      <c r="AH732" s="608"/>
      <c r="AI732" s="608"/>
      <c r="AJ732" s="608"/>
      <c r="AK732" s="608"/>
      <c r="AL732" s="608"/>
      <c r="AM732" s="608"/>
      <c r="AN732" s="608"/>
      <c r="AO732" s="608"/>
      <c r="AP732" s="608"/>
      <c r="AQ732" s="608"/>
      <c r="AR732" s="608"/>
      <c r="AS732" s="608"/>
      <c r="AT732" s="608"/>
      <c r="AU732" s="608"/>
      <c r="AV732" s="608"/>
      <c r="AW732" s="608"/>
      <c r="AX732" s="609"/>
    </row>
    <row r="733" spans="1:52" ht="39" customHeight="1" thickBot="1" x14ac:dyDescent="0.2">
      <c r="A733" s="600" t="s">
        <v>297</v>
      </c>
      <c r="B733" s="601"/>
      <c r="C733" s="601"/>
      <c r="D733" s="601"/>
      <c r="E733" s="602"/>
      <c r="F733" s="748" t="s">
        <v>747</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2"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2" ht="22.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2" ht="24.75" customHeight="1" x14ac:dyDescent="0.15">
      <c r="A736" s="756" t="s">
        <v>270</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c r="AZ736" s="10"/>
    </row>
    <row r="737" spans="1:51" ht="24.75" customHeight="1" x14ac:dyDescent="0.15">
      <c r="A737" s="142" t="s">
        <v>584</v>
      </c>
      <c r="B737" s="143"/>
      <c r="C737" s="143"/>
      <c r="D737" s="144"/>
      <c r="E737" s="90" t="s">
        <v>740</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309</v>
      </c>
      <c r="B738" s="94"/>
      <c r="C738" s="94"/>
      <c r="D738" s="94"/>
      <c r="E738" s="90" t="s">
        <v>663</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308</v>
      </c>
      <c r="B739" s="94"/>
      <c r="C739" s="94"/>
      <c r="D739" s="94"/>
      <c r="E739" s="90" t="s">
        <v>664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307</v>
      </c>
      <c r="B740" s="94"/>
      <c r="C740" s="94"/>
      <c r="D740" s="94"/>
      <c r="E740" s="90" t="s">
        <v>665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306</v>
      </c>
      <c r="B741" s="94"/>
      <c r="C741" s="94"/>
      <c r="D741" s="94"/>
      <c r="E741" s="90" t="s">
        <v>666</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305</v>
      </c>
      <c r="B742" s="94"/>
      <c r="C742" s="94"/>
      <c r="D742" s="94"/>
      <c r="E742" s="90" t="s">
        <v>667</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304</v>
      </c>
      <c r="B743" s="94"/>
      <c r="C743" s="94"/>
      <c r="D743" s="94"/>
      <c r="E743" s="90" t="s">
        <v>668</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303</v>
      </c>
      <c r="B744" s="94"/>
      <c r="C744" s="94"/>
      <c r="D744" s="94"/>
      <c r="E744" s="90" t="s">
        <v>669</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302</v>
      </c>
      <c r="B745" s="94"/>
      <c r="C745" s="94"/>
      <c r="D745" s="94"/>
      <c r="E745" s="99" t="s">
        <v>670</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457</v>
      </c>
      <c r="B746" s="94"/>
      <c r="C746" s="94"/>
      <c r="D746" s="94"/>
      <c r="E746" s="97" t="s">
        <v>622</v>
      </c>
      <c r="F746" s="98"/>
      <c r="G746" s="98"/>
      <c r="H746" s="85" t="str">
        <f>IF(E746="","","-")</f>
        <v>-</v>
      </c>
      <c r="I746" s="98"/>
      <c r="J746" s="98"/>
      <c r="K746" s="85" t="str">
        <f>IF(I746="","","-")</f>
        <v/>
      </c>
      <c r="L746" s="89">
        <v>378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421</v>
      </c>
      <c r="B747" s="94"/>
      <c r="C747" s="94"/>
      <c r="D747" s="94"/>
      <c r="E747" s="97" t="s">
        <v>622</v>
      </c>
      <c r="F747" s="98"/>
      <c r="G747" s="98"/>
      <c r="H747" s="85" t="str">
        <f>IF(E747="","","-")</f>
        <v>-</v>
      </c>
      <c r="I747" s="98"/>
      <c r="J747" s="98"/>
      <c r="K747" s="85" t="str">
        <f>IF(I747="","","-")</f>
        <v/>
      </c>
      <c r="L747" s="89">
        <v>384</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296</v>
      </c>
      <c r="B748" s="106"/>
      <c r="C748" s="106"/>
      <c r="D748" s="106"/>
      <c r="E748" s="106"/>
      <c r="F748" s="107"/>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6"/>
      <c r="B786" s="767"/>
      <c r="C786" s="767"/>
      <c r="D786" s="767"/>
      <c r="E786" s="767"/>
      <c r="F786" s="76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2" t="s">
        <v>298</v>
      </c>
      <c r="B787" s="743"/>
      <c r="C787" s="743"/>
      <c r="D787" s="743"/>
      <c r="E787" s="743"/>
      <c r="F787" s="744"/>
      <c r="G787" s="421" t="s">
        <v>678</v>
      </c>
      <c r="H787" s="422"/>
      <c r="I787" s="422"/>
      <c r="J787" s="422"/>
      <c r="K787" s="422"/>
      <c r="L787" s="422"/>
      <c r="M787" s="422"/>
      <c r="N787" s="422"/>
      <c r="O787" s="422"/>
      <c r="P787" s="422"/>
      <c r="Q787" s="422"/>
      <c r="R787" s="422"/>
      <c r="S787" s="422"/>
      <c r="T787" s="422"/>
      <c r="U787" s="422"/>
      <c r="V787" s="422"/>
      <c r="W787" s="422"/>
      <c r="X787" s="422"/>
      <c r="Y787" s="422"/>
      <c r="Z787" s="422"/>
      <c r="AA787" s="422"/>
      <c r="AB787" s="423"/>
      <c r="AC787" s="421" t="s">
        <v>679</v>
      </c>
      <c r="AD787" s="422"/>
      <c r="AE787" s="422"/>
      <c r="AF787" s="422"/>
      <c r="AG787" s="422"/>
      <c r="AH787" s="422"/>
      <c r="AI787" s="422"/>
      <c r="AJ787" s="422"/>
      <c r="AK787" s="422"/>
      <c r="AL787" s="422"/>
      <c r="AM787" s="422"/>
      <c r="AN787" s="422"/>
      <c r="AO787" s="422"/>
      <c r="AP787" s="422"/>
      <c r="AQ787" s="422"/>
      <c r="AR787" s="422"/>
      <c r="AS787" s="422"/>
      <c r="AT787" s="422"/>
      <c r="AU787" s="422"/>
      <c r="AV787" s="422"/>
      <c r="AW787" s="422"/>
      <c r="AX787" s="424"/>
    </row>
    <row r="788" spans="1:51" ht="24.75" customHeight="1" x14ac:dyDescent="0.15">
      <c r="A788" s="538"/>
      <c r="B788" s="745"/>
      <c r="C788" s="745"/>
      <c r="D788" s="745"/>
      <c r="E788" s="745"/>
      <c r="F788" s="746"/>
      <c r="G788" s="425" t="s">
        <v>17</v>
      </c>
      <c r="H788" s="426"/>
      <c r="I788" s="426"/>
      <c r="J788" s="426"/>
      <c r="K788" s="426"/>
      <c r="L788" s="427" t="s">
        <v>18</v>
      </c>
      <c r="M788" s="426"/>
      <c r="N788" s="426"/>
      <c r="O788" s="426"/>
      <c r="P788" s="426"/>
      <c r="Q788" s="426"/>
      <c r="R788" s="426"/>
      <c r="S788" s="426"/>
      <c r="T788" s="426"/>
      <c r="U788" s="426"/>
      <c r="V788" s="426"/>
      <c r="W788" s="426"/>
      <c r="X788" s="428"/>
      <c r="Y788" s="418" t="s">
        <v>19</v>
      </c>
      <c r="Z788" s="419"/>
      <c r="AA788" s="419"/>
      <c r="AB788" s="429"/>
      <c r="AC788" s="425" t="s">
        <v>17</v>
      </c>
      <c r="AD788" s="426"/>
      <c r="AE788" s="426"/>
      <c r="AF788" s="426"/>
      <c r="AG788" s="426"/>
      <c r="AH788" s="427" t="s">
        <v>18</v>
      </c>
      <c r="AI788" s="426"/>
      <c r="AJ788" s="426"/>
      <c r="AK788" s="426"/>
      <c r="AL788" s="426"/>
      <c r="AM788" s="426"/>
      <c r="AN788" s="426"/>
      <c r="AO788" s="426"/>
      <c r="AP788" s="426"/>
      <c r="AQ788" s="426"/>
      <c r="AR788" s="426"/>
      <c r="AS788" s="426"/>
      <c r="AT788" s="428"/>
      <c r="AU788" s="418" t="s">
        <v>19</v>
      </c>
      <c r="AV788" s="419"/>
      <c r="AW788" s="419"/>
      <c r="AX788" s="420"/>
    </row>
    <row r="789" spans="1:51" ht="24.75" customHeight="1" x14ac:dyDescent="0.15">
      <c r="A789" s="538"/>
      <c r="B789" s="745"/>
      <c r="C789" s="745"/>
      <c r="D789" s="745"/>
      <c r="E789" s="745"/>
      <c r="F789" s="746"/>
      <c r="G789" s="431" t="s">
        <v>676</v>
      </c>
      <c r="H789" s="432"/>
      <c r="I789" s="432"/>
      <c r="J789" s="432"/>
      <c r="K789" s="433"/>
      <c r="L789" s="434" t="s">
        <v>677</v>
      </c>
      <c r="M789" s="435"/>
      <c r="N789" s="435"/>
      <c r="O789" s="435"/>
      <c r="P789" s="435"/>
      <c r="Q789" s="435"/>
      <c r="R789" s="435"/>
      <c r="S789" s="435"/>
      <c r="T789" s="435"/>
      <c r="U789" s="435"/>
      <c r="V789" s="435"/>
      <c r="W789" s="435"/>
      <c r="X789" s="436"/>
      <c r="Y789" s="437">
        <v>50.6</v>
      </c>
      <c r="Z789" s="438"/>
      <c r="AA789" s="438"/>
      <c r="AB789" s="539"/>
      <c r="AC789" s="431" t="s">
        <v>680</v>
      </c>
      <c r="AD789" s="432"/>
      <c r="AE789" s="432"/>
      <c r="AF789" s="432"/>
      <c r="AG789" s="433"/>
      <c r="AH789" s="434" t="s">
        <v>681</v>
      </c>
      <c r="AI789" s="435"/>
      <c r="AJ789" s="435"/>
      <c r="AK789" s="435"/>
      <c r="AL789" s="435"/>
      <c r="AM789" s="435"/>
      <c r="AN789" s="435"/>
      <c r="AO789" s="435"/>
      <c r="AP789" s="435"/>
      <c r="AQ789" s="435"/>
      <c r="AR789" s="435"/>
      <c r="AS789" s="435"/>
      <c r="AT789" s="436"/>
      <c r="AU789" s="437">
        <v>3.5</v>
      </c>
      <c r="AV789" s="438"/>
      <c r="AW789" s="438"/>
      <c r="AX789" s="439"/>
    </row>
    <row r="790" spans="1:51" ht="24.75" hidden="1" customHeight="1" x14ac:dyDescent="0.15">
      <c r="A790" s="538"/>
      <c r="B790" s="745"/>
      <c r="C790" s="745"/>
      <c r="D790" s="745"/>
      <c r="E790" s="745"/>
      <c r="F790" s="746"/>
      <c r="G790" s="333"/>
      <c r="H790" s="334"/>
      <c r="I790" s="334"/>
      <c r="J790" s="334"/>
      <c r="K790" s="335"/>
      <c r="L790" s="384"/>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8"/>
      <c r="B791" s="745"/>
      <c r="C791" s="745"/>
      <c r="D791" s="745"/>
      <c r="E791" s="745"/>
      <c r="F791" s="746"/>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8"/>
      <c r="B792" s="745"/>
      <c r="C792" s="745"/>
      <c r="D792" s="745"/>
      <c r="E792" s="745"/>
      <c r="F792" s="746"/>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8"/>
      <c r="B793" s="745"/>
      <c r="C793" s="745"/>
      <c r="D793" s="745"/>
      <c r="E793" s="745"/>
      <c r="F793" s="746"/>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8"/>
      <c r="B794" s="745"/>
      <c r="C794" s="745"/>
      <c r="D794" s="745"/>
      <c r="E794" s="745"/>
      <c r="F794" s="746"/>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8"/>
      <c r="B795" s="745"/>
      <c r="C795" s="745"/>
      <c r="D795" s="745"/>
      <c r="E795" s="745"/>
      <c r="F795" s="746"/>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8"/>
      <c r="B796" s="745"/>
      <c r="C796" s="745"/>
      <c r="D796" s="745"/>
      <c r="E796" s="745"/>
      <c r="F796" s="746"/>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8"/>
      <c r="B797" s="745"/>
      <c r="C797" s="745"/>
      <c r="D797" s="745"/>
      <c r="E797" s="745"/>
      <c r="F797" s="746"/>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8"/>
      <c r="B798" s="745"/>
      <c r="C798" s="745"/>
      <c r="D798" s="745"/>
      <c r="E798" s="745"/>
      <c r="F798" s="746"/>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38"/>
      <c r="B799" s="745"/>
      <c r="C799" s="745"/>
      <c r="D799" s="745"/>
      <c r="E799" s="745"/>
      <c r="F799" s="746"/>
      <c r="G799" s="392" t="s">
        <v>20</v>
      </c>
      <c r="H799" s="393"/>
      <c r="I799" s="393"/>
      <c r="J799" s="393"/>
      <c r="K799" s="393"/>
      <c r="L799" s="394"/>
      <c r="M799" s="395"/>
      <c r="N799" s="395"/>
      <c r="O799" s="395"/>
      <c r="P799" s="395"/>
      <c r="Q799" s="395"/>
      <c r="R799" s="395"/>
      <c r="S799" s="395"/>
      <c r="T799" s="395"/>
      <c r="U799" s="395"/>
      <c r="V799" s="395"/>
      <c r="W799" s="395"/>
      <c r="X799" s="396"/>
      <c r="Y799" s="397">
        <f>SUM(Y789:AB798)</f>
        <v>50.6</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3.5</v>
      </c>
      <c r="AV799" s="398"/>
      <c r="AW799" s="398"/>
      <c r="AX799" s="400"/>
    </row>
    <row r="800" spans="1:51" ht="24.75" customHeight="1" x14ac:dyDescent="0.15">
      <c r="A800" s="538"/>
      <c r="B800" s="745"/>
      <c r="C800" s="745"/>
      <c r="D800" s="745"/>
      <c r="E800" s="745"/>
      <c r="F800" s="746"/>
      <c r="G800" s="421" t="s">
        <v>682</v>
      </c>
      <c r="H800" s="422"/>
      <c r="I800" s="422"/>
      <c r="J800" s="422"/>
      <c r="K800" s="422"/>
      <c r="L800" s="422"/>
      <c r="M800" s="422"/>
      <c r="N800" s="422"/>
      <c r="O800" s="422"/>
      <c r="P800" s="422"/>
      <c r="Q800" s="422"/>
      <c r="R800" s="422"/>
      <c r="S800" s="422"/>
      <c r="T800" s="422"/>
      <c r="U800" s="422"/>
      <c r="V800" s="422"/>
      <c r="W800" s="422"/>
      <c r="X800" s="422"/>
      <c r="Y800" s="422"/>
      <c r="Z800" s="422"/>
      <c r="AA800" s="422"/>
      <c r="AB800" s="423"/>
      <c r="AC800" s="421" t="s">
        <v>685</v>
      </c>
      <c r="AD800" s="422"/>
      <c r="AE800" s="422"/>
      <c r="AF800" s="422"/>
      <c r="AG800" s="422"/>
      <c r="AH800" s="422"/>
      <c r="AI800" s="422"/>
      <c r="AJ800" s="422"/>
      <c r="AK800" s="422"/>
      <c r="AL800" s="422"/>
      <c r="AM800" s="422"/>
      <c r="AN800" s="422"/>
      <c r="AO800" s="422"/>
      <c r="AP800" s="422"/>
      <c r="AQ800" s="422"/>
      <c r="AR800" s="422"/>
      <c r="AS800" s="422"/>
      <c r="AT800" s="422"/>
      <c r="AU800" s="422"/>
      <c r="AV800" s="422"/>
      <c r="AW800" s="422"/>
      <c r="AX800" s="424"/>
      <c r="AY800">
        <f>COUNTA($G$802,$AC$802)</f>
        <v>2</v>
      </c>
    </row>
    <row r="801" spans="1:51" ht="24.75" customHeight="1" x14ac:dyDescent="0.15">
      <c r="A801" s="538"/>
      <c r="B801" s="745"/>
      <c r="C801" s="745"/>
      <c r="D801" s="745"/>
      <c r="E801" s="745"/>
      <c r="F801" s="746"/>
      <c r="G801" s="425" t="s">
        <v>17</v>
      </c>
      <c r="H801" s="426"/>
      <c r="I801" s="426"/>
      <c r="J801" s="426"/>
      <c r="K801" s="426"/>
      <c r="L801" s="427" t="s">
        <v>18</v>
      </c>
      <c r="M801" s="426"/>
      <c r="N801" s="426"/>
      <c r="O801" s="426"/>
      <c r="P801" s="426"/>
      <c r="Q801" s="426"/>
      <c r="R801" s="426"/>
      <c r="S801" s="426"/>
      <c r="T801" s="426"/>
      <c r="U801" s="426"/>
      <c r="V801" s="426"/>
      <c r="W801" s="426"/>
      <c r="X801" s="428"/>
      <c r="Y801" s="418" t="s">
        <v>19</v>
      </c>
      <c r="Z801" s="419"/>
      <c r="AA801" s="419"/>
      <c r="AB801" s="429"/>
      <c r="AC801" s="425" t="s">
        <v>17</v>
      </c>
      <c r="AD801" s="426"/>
      <c r="AE801" s="426"/>
      <c r="AF801" s="426"/>
      <c r="AG801" s="426"/>
      <c r="AH801" s="427" t="s">
        <v>18</v>
      </c>
      <c r="AI801" s="426"/>
      <c r="AJ801" s="426"/>
      <c r="AK801" s="426"/>
      <c r="AL801" s="426"/>
      <c r="AM801" s="426"/>
      <c r="AN801" s="426"/>
      <c r="AO801" s="426"/>
      <c r="AP801" s="426"/>
      <c r="AQ801" s="426"/>
      <c r="AR801" s="426"/>
      <c r="AS801" s="426"/>
      <c r="AT801" s="428"/>
      <c r="AU801" s="418" t="s">
        <v>19</v>
      </c>
      <c r="AV801" s="419"/>
      <c r="AW801" s="419"/>
      <c r="AX801" s="420"/>
      <c r="AY801">
        <f>$AY$800</f>
        <v>2</v>
      </c>
    </row>
    <row r="802" spans="1:51" ht="24.75" customHeight="1" x14ac:dyDescent="0.15">
      <c r="A802" s="538"/>
      <c r="B802" s="745"/>
      <c r="C802" s="745"/>
      <c r="D802" s="745"/>
      <c r="E802" s="745"/>
      <c r="F802" s="746"/>
      <c r="G802" s="431" t="s">
        <v>683</v>
      </c>
      <c r="H802" s="432"/>
      <c r="I802" s="432"/>
      <c r="J802" s="432"/>
      <c r="K802" s="433"/>
      <c r="L802" s="434" t="s">
        <v>684</v>
      </c>
      <c r="M802" s="435"/>
      <c r="N802" s="435"/>
      <c r="O802" s="435"/>
      <c r="P802" s="435"/>
      <c r="Q802" s="435"/>
      <c r="R802" s="435"/>
      <c r="S802" s="435"/>
      <c r="T802" s="435"/>
      <c r="U802" s="435"/>
      <c r="V802" s="435"/>
      <c r="W802" s="435"/>
      <c r="X802" s="436"/>
      <c r="Y802" s="437">
        <v>5.5</v>
      </c>
      <c r="Z802" s="438"/>
      <c r="AA802" s="438"/>
      <c r="AB802" s="539"/>
      <c r="AC802" s="431" t="s">
        <v>708</v>
      </c>
      <c r="AD802" s="432"/>
      <c r="AE802" s="432"/>
      <c r="AF802" s="432"/>
      <c r="AG802" s="433"/>
      <c r="AH802" s="434" t="s">
        <v>699</v>
      </c>
      <c r="AI802" s="435"/>
      <c r="AJ802" s="435"/>
      <c r="AK802" s="435"/>
      <c r="AL802" s="435"/>
      <c r="AM802" s="435"/>
      <c r="AN802" s="435"/>
      <c r="AO802" s="435"/>
      <c r="AP802" s="435"/>
      <c r="AQ802" s="435"/>
      <c r="AR802" s="435"/>
      <c r="AS802" s="435"/>
      <c r="AT802" s="436"/>
      <c r="AU802" s="437">
        <v>2.4</v>
      </c>
      <c r="AV802" s="438"/>
      <c r="AW802" s="438"/>
      <c r="AX802" s="439"/>
      <c r="AY802">
        <f t="shared" ref="AY802:AY812" si="115">$AY$800</f>
        <v>2</v>
      </c>
    </row>
    <row r="803" spans="1:51" ht="24.75" hidden="1" customHeight="1" x14ac:dyDescent="0.15">
      <c r="A803" s="538"/>
      <c r="B803" s="745"/>
      <c r="C803" s="745"/>
      <c r="D803" s="745"/>
      <c r="E803" s="745"/>
      <c r="F803" s="746"/>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hidden="1" customHeight="1" x14ac:dyDescent="0.15">
      <c r="A804" s="538"/>
      <c r="B804" s="745"/>
      <c r="C804" s="745"/>
      <c r="D804" s="745"/>
      <c r="E804" s="745"/>
      <c r="F804" s="746"/>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hidden="1" customHeight="1" x14ac:dyDescent="0.15">
      <c r="A805" s="538"/>
      <c r="B805" s="745"/>
      <c r="C805" s="745"/>
      <c r="D805" s="745"/>
      <c r="E805" s="745"/>
      <c r="F805" s="746"/>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hidden="1" customHeight="1" x14ac:dyDescent="0.15">
      <c r="A806" s="538"/>
      <c r="B806" s="745"/>
      <c r="C806" s="745"/>
      <c r="D806" s="745"/>
      <c r="E806" s="745"/>
      <c r="F806" s="746"/>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hidden="1" customHeight="1" x14ac:dyDescent="0.15">
      <c r="A807" s="538"/>
      <c r="B807" s="745"/>
      <c r="C807" s="745"/>
      <c r="D807" s="745"/>
      <c r="E807" s="745"/>
      <c r="F807" s="746"/>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hidden="1" customHeight="1" x14ac:dyDescent="0.15">
      <c r="A808" s="538"/>
      <c r="B808" s="745"/>
      <c r="C808" s="745"/>
      <c r="D808" s="745"/>
      <c r="E808" s="745"/>
      <c r="F808" s="746"/>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hidden="1" customHeight="1" x14ac:dyDescent="0.15">
      <c r="A809" s="538"/>
      <c r="B809" s="745"/>
      <c r="C809" s="745"/>
      <c r="D809" s="745"/>
      <c r="E809" s="745"/>
      <c r="F809" s="746"/>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hidden="1" customHeight="1" x14ac:dyDescent="0.15">
      <c r="A810" s="538"/>
      <c r="B810" s="745"/>
      <c r="C810" s="745"/>
      <c r="D810" s="745"/>
      <c r="E810" s="745"/>
      <c r="F810" s="746"/>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hidden="1" customHeight="1" x14ac:dyDescent="0.15">
      <c r="A811" s="538"/>
      <c r="B811" s="745"/>
      <c r="C811" s="745"/>
      <c r="D811" s="745"/>
      <c r="E811" s="745"/>
      <c r="F811" s="746"/>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thickBot="1" x14ac:dyDescent="0.2">
      <c r="A812" s="538"/>
      <c r="B812" s="745"/>
      <c r="C812" s="745"/>
      <c r="D812" s="745"/>
      <c r="E812" s="745"/>
      <c r="F812" s="746"/>
      <c r="G812" s="392" t="s">
        <v>20</v>
      </c>
      <c r="H812" s="393"/>
      <c r="I812" s="393"/>
      <c r="J812" s="393"/>
      <c r="K812" s="393"/>
      <c r="L812" s="394"/>
      <c r="M812" s="395"/>
      <c r="N812" s="395"/>
      <c r="O812" s="395"/>
      <c r="P812" s="395"/>
      <c r="Q812" s="395"/>
      <c r="R812" s="395"/>
      <c r="S812" s="395"/>
      <c r="T812" s="395"/>
      <c r="U812" s="395"/>
      <c r="V812" s="395"/>
      <c r="W812" s="395"/>
      <c r="X812" s="396"/>
      <c r="Y812" s="397">
        <f>SUM(Y802:AB811)</f>
        <v>5.5</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2.4</v>
      </c>
      <c r="AV812" s="398"/>
      <c r="AW812" s="398"/>
      <c r="AX812" s="400"/>
      <c r="AY812">
        <f t="shared" si="115"/>
        <v>2</v>
      </c>
    </row>
    <row r="813" spans="1:51" ht="24.75" customHeight="1" x14ac:dyDescent="0.15">
      <c r="A813" s="538"/>
      <c r="B813" s="745"/>
      <c r="C813" s="745"/>
      <c r="D813" s="745"/>
      <c r="E813" s="745"/>
      <c r="F813" s="746"/>
      <c r="G813" s="421" t="s">
        <v>686</v>
      </c>
      <c r="H813" s="422"/>
      <c r="I813" s="422"/>
      <c r="J813" s="422"/>
      <c r="K813" s="422"/>
      <c r="L813" s="422"/>
      <c r="M813" s="422"/>
      <c r="N813" s="422"/>
      <c r="O813" s="422"/>
      <c r="P813" s="422"/>
      <c r="Q813" s="422"/>
      <c r="R813" s="422"/>
      <c r="S813" s="422"/>
      <c r="T813" s="422"/>
      <c r="U813" s="422"/>
      <c r="V813" s="422"/>
      <c r="W813" s="422"/>
      <c r="X813" s="422"/>
      <c r="Y813" s="422"/>
      <c r="Z813" s="422"/>
      <c r="AA813" s="422"/>
      <c r="AB813" s="423"/>
      <c r="AC813" s="421" t="s">
        <v>241</v>
      </c>
      <c r="AD813" s="422"/>
      <c r="AE813" s="422"/>
      <c r="AF813" s="422"/>
      <c r="AG813" s="422"/>
      <c r="AH813" s="422"/>
      <c r="AI813" s="422"/>
      <c r="AJ813" s="422"/>
      <c r="AK813" s="422"/>
      <c r="AL813" s="422"/>
      <c r="AM813" s="422"/>
      <c r="AN813" s="422"/>
      <c r="AO813" s="422"/>
      <c r="AP813" s="422"/>
      <c r="AQ813" s="422"/>
      <c r="AR813" s="422"/>
      <c r="AS813" s="422"/>
      <c r="AT813" s="422"/>
      <c r="AU813" s="422"/>
      <c r="AV813" s="422"/>
      <c r="AW813" s="422"/>
      <c r="AX813" s="424"/>
      <c r="AY813">
        <f>COUNTA($G$815,$AC$815)</f>
        <v>1</v>
      </c>
    </row>
    <row r="814" spans="1:51" ht="24.75" customHeight="1" x14ac:dyDescent="0.15">
      <c r="A814" s="538"/>
      <c r="B814" s="745"/>
      <c r="C814" s="745"/>
      <c r="D814" s="745"/>
      <c r="E814" s="745"/>
      <c r="F814" s="746"/>
      <c r="G814" s="425" t="s">
        <v>17</v>
      </c>
      <c r="H814" s="426"/>
      <c r="I814" s="426"/>
      <c r="J814" s="426"/>
      <c r="K814" s="426"/>
      <c r="L814" s="427" t="s">
        <v>18</v>
      </c>
      <c r="M814" s="426"/>
      <c r="N814" s="426"/>
      <c r="O814" s="426"/>
      <c r="P814" s="426"/>
      <c r="Q814" s="426"/>
      <c r="R814" s="426"/>
      <c r="S814" s="426"/>
      <c r="T814" s="426"/>
      <c r="U814" s="426"/>
      <c r="V814" s="426"/>
      <c r="W814" s="426"/>
      <c r="X814" s="428"/>
      <c r="Y814" s="418" t="s">
        <v>19</v>
      </c>
      <c r="Z814" s="419"/>
      <c r="AA814" s="419"/>
      <c r="AB814" s="429"/>
      <c r="AC814" s="425" t="s">
        <v>17</v>
      </c>
      <c r="AD814" s="426"/>
      <c r="AE814" s="426"/>
      <c r="AF814" s="426"/>
      <c r="AG814" s="426"/>
      <c r="AH814" s="427" t="s">
        <v>18</v>
      </c>
      <c r="AI814" s="426"/>
      <c r="AJ814" s="426"/>
      <c r="AK814" s="426"/>
      <c r="AL814" s="426"/>
      <c r="AM814" s="426"/>
      <c r="AN814" s="426"/>
      <c r="AO814" s="426"/>
      <c r="AP814" s="426"/>
      <c r="AQ814" s="426"/>
      <c r="AR814" s="426"/>
      <c r="AS814" s="426"/>
      <c r="AT814" s="428"/>
      <c r="AU814" s="418" t="s">
        <v>19</v>
      </c>
      <c r="AV814" s="419"/>
      <c r="AW814" s="419"/>
      <c r="AX814" s="420"/>
      <c r="AY814">
        <f>$AY$813</f>
        <v>1</v>
      </c>
    </row>
    <row r="815" spans="1:51" ht="24.75" customHeight="1" x14ac:dyDescent="0.15">
      <c r="A815" s="538"/>
      <c r="B815" s="745"/>
      <c r="C815" s="745"/>
      <c r="D815" s="745"/>
      <c r="E815" s="745"/>
      <c r="F815" s="746"/>
      <c r="G815" s="431" t="s">
        <v>708</v>
      </c>
      <c r="H815" s="432"/>
      <c r="I815" s="432"/>
      <c r="J815" s="432"/>
      <c r="K815" s="433"/>
      <c r="L815" s="434" t="s">
        <v>709</v>
      </c>
      <c r="M815" s="435"/>
      <c r="N815" s="435"/>
      <c r="O815" s="435"/>
      <c r="P815" s="435"/>
      <c r="Q815" s="435"/>
      <c r="R815" s="435"/>
      <c r="S815" s="435"/>
      <c r="T815" s="435"/>
      <c r="U815" s="435"/>
      <c r="V815" s="435"/>
      <c r="W815" s="435"/>
      <c r="X815" s="436"/>
      <c r="Y815" s="437">
        <v>2.7</v>
      </c>
      <c r="Z815" s="438"/>
      <c r="AA815" s="438"/>
      <c r="AB815" s="539"/>
      <c r="AC815" s="431"/>
      <c r="AD815" s="432"/>
      <c r="AE815" s="432"/>
      <c r="AF815" s="432"/>
      <c r="AG815" s="433"/>
      <c r="AH815" s="434"/>
      <c r="AI815" s="435"/>
      <c r="AJ815" s="435"/>
      <c r="AK815" s="435"/>
      <c r="AL815" s="435"/>
      <c r="AM815" s="435"/>
      <c r="AN815" s="435"/>
      <c r="AO815" s="435"/>
      <c r="AP815" s="435"/>
      <c r="AQ815" s="435"/>
      <c r="AR815" s="435"/>
      <c r="AS815" s="435"/>
      <c r="AT815" s="436"/>
      <c r="AU815" s="437"/>
      <c r="AV815" s="438"/>
      <c r="AW815" s="438"/>
      <c r="AX815" s="439"/>
      <c r="AY815">
        <f t="shared" ref="AY815:AY825" si="116">$AY$813</f>
        <v>1</v>
      </c>
    </row>
    <row r="816" spans="1:51" ht="24.75" hidden="1" customHeight="1" x14ac:dyDescent="0.15">
      <c r="A816" s="538"/>
      <c r="B816" s="745"/>
      <c r="C816" s="745"/>
      <c r="D816" s="745"/>
      <c r="E816" s="745"/>
      <c r="F816" s="746"/>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1</v>
      </c>
    </row>
    <row r="817" spans="1:51" ht="24.75" hidden="1" customHeight="1" x14ac:dyDescent="0.15">
      <c r="A817" s="538"/>
      <c r="B817" s="745"/>
      <c r="C817" s="745"/>
      <c r="D817" s="745"/>
      <c r="E817" s="745"/>
      <c r="F817" s="746"/>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1</v>
      </c>
    </row>
    <row r="818" spans="1:51" ht="24.75" hidden="1" customHeight="1" x14ac:dyDescent="0.15">
      <c r="A818" s="538"/>
      <c r="B818" s="745"/>
      <c r="C818" s="745"/>
      <c r="D818" s="745"/>
      <c r="E818" s="745"/>
      <c r="F818" s="746"/>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1</v>
      </c>
    </row>
    <row r="819" spans="1:51" ht="24.75" hidden="1" customHeight="1" x14ac:dyDescent="0.15">
      <c r="A819" s="538"/>
      <c r="B819" s="745"/>
      <c r="C819" s="745"/>
      <c r="D819" s="745"/>
      <c r="E819" s="745"/>
      <c r="F819" s="746"/>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1</v>
      </c>
    </row>
    <row r="820" spans="1:51" ht="24.75" hidden="1" customHeight="1" x14ac:dyDescent="0.15">
      <c r="A820" s="538"/>
      <c r="B820" s="745"/>
      <c r="C820" s="745"/>
      <c r="D820" s="745"/>
      <c r="E820" s="745"/>
      <c r="F820" s="746"/>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1</v>
      </c>
    </row>
    <row r="821" spans="1:51" ht="24.75" hidden="1" customHeight="1" x14ac:dyDescent="0.15">
      <c r="A821" s="538"/>
      <c r="B821" s="745"/>
      <c r="C821" s="745"/>
      <c r="D821" s="745"/>
      <c r="E821" s="745"/>
      <c r="F821" s="746"/>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1</v>
      </c>
    </row>
    <row r="822" spans="1:51" ht="24.75" hidden="1" customHeight="1" x14ac:dyDescent="0.15">
      <c r="A822" s="538"/>
      <c r="B822" s="745"/>
      <c r="C822" s="745"/>
      <c r="D822" s="745"/>
      <c r="E822" s="745"/>
      <c r="F822" s="746"/>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1</v>
      </c>
    </row>
    <row r="823" spans="1:51" ht="24.75" hidden="1" customHeight="1" x14ac:dyDescent="0.15">
      <c r="A823" s="538"/>
      <c r="B823" s="745"/>
      <c r="C823" s="745"/>
      <c r="D823" s="745"/>
      <c r="E823" s="745"/>
      <c r="F823" s="746"/>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1</v>
      </c>
    </row>
    <row r="824" spans="1:51" ht="24.75" hidden="1" customHeight="1" x14ac:dyDescent="0.15">
      <c r="A824" s="538"/>
      <c r="B824" s="745"/>
      <c r="C824" s="745"/>
      <c r="D824" s="745"/>
      <c r="E824" s="745"/>
      <c r="F824" s="746"/>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1</v>
      </c>
    </row>
    <row r="825" spans="1:51" ht="24.75" customHeight="1" x14ac:dyDescent="0.15">
      <c r="A825" s="538"/>
      <c r="B825" s="745"/>
      <c r="C825" s="745"/>
      <c r="D825" s="745"/>
      <c r="E825" s="745"/>
      <c r="F825" s="746"/>
      <c r="G825" s="392" t="s">
        <v>20</v>
      </c>
      <c r="H825" s="393"/>
      <c r="I825" s="393"/>
      <c r="J825" s="393"/>
      <c r="K825" s="393"/>
      <c r="L825" s="394"/>
      <c r="M825" s="395"/>
      <c r="N825" s="395"/>
      <c r="O825" s="395"/>
      <c r="P825" s="395"/>
      <c r="Q825" s="395"/>
      <c r="R825" s="395"/>
      <c r="S825" s="395"/>
      <c r="T825" s="395"/>
      <c r="U825" s="395"/>
      <c r="V825" s="395"/>
      <c r="W825" s="395"/>
      <c r="X825" s="396"/>
      <c r="Y825" s="397">
        <f>SUM(Y815:AB824)</f>
        <v>2.7</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hidden="1" customHeight="1" x14ac:dyDescent="0.15">
      <c r="A826" s="538"/>
      <c r="B826" s="745"/>
      <c r="C826" s="745"/>
      <c r="D826" s="745"/>
      <c r="E826" s="745"/>
      <c r="F826" s="746"/>
      <c r="G826" s="421" t="s">
        <v>218</v>
      </c>
      <c r="H826" s="422"/>
      <c r="I826" s="422"/>
      <c r="J826" s="422"/>
      <c r="K826" s="422"/>
      <c r="L826" s="422"/>
      <c r="M826" s="422"/>
      <c r="N826" s="422"/>
      <c r="O826" s="422"/>
      <c r="P826" s="422"/>
      <c r="Q826" s="422"/>
      <c r="R826" s="422"/>
      <c r="S826" s="422"/>
      <c r="T826" s="422"/>
      <c r="U826" s="422"/>
      <c r="V826" s="422"/>
      <c r="W826" s="422"/>
      <c r="X826" s="422"/>
      <c r="Y826" s="422"/>
      <c r="Z826" s="422"/>
      <c r="AA826" s="422"/>
      <c r="AB826" s="423"/>
      <c r="AC826" s="421" t="s">
        <v>177</v>
      </c>
      <c r="AD826" s="422"/>
      <c r="AE826" s="422"/>
      <c r="AF826" s="422"/>
      <c r="AG826" s="422"/>
      <c r="AH826" s="422"/>
      <c r="AI826" s="422"/>
      <c r="AJ826" s="422"/>
      <c r="AK826" s="422"/>
      <c r="AL826" s="422"/>
      <c r="AM826" s="422"/>
      <c r="AN826" s="422"/>
      <c r="AO826" s="422"/>
      <c r="AP826" s="422"/>
      <c r="AQ826" s="422"/>
      <c r="AR826" s="422"/>
      <c r="AS826" s="422"/>
      <c r="AT826" s="422"/>
      <c r="AU826" s="422"/>
      <c r="AV826" s="422"/>
      <c r="AW826" s="422"/>
      <c r="AX826" s="424"/>
      <c r="AY826">
        <f>COUNTA($G$828,$AC$828)</f>
        <v>0</v>
      </c>
    </row>
    <row r="827" spans="1:51" ht="24.75" hidden="1" customHeight="1" x14ac:dyDescent="0.15">
      <c r="A827" s="538"/>
      <c r="B827" s="745"/>
      <c r="C827" s="745"/>
      <c r="D827" s="745"/>
      <c r="E827" s="745"/>
      <c r="F827" s="746"/>
      <c r="G827" s="425" t="s">
        <v>17</v>
      </c>
      <c r="H827" s="426"/>
      <c r="I827" s="426"/>
      <c r="J827" s="426"/>
      <c r="K827" s="426"/>
      <c r="L827" s="427" t="s">
        <v>18</v>
      </c>
      <c r="M827" s="426"/>
      <c r="N827" s="426"/>
      <c r="O827" s="426"/>
      <c r="P827" s="426"/>
      <c r="Q827" s="426"/>
      <c r="R827" s="426"/>
      <c r="S827" s="426"/>
      <c r="T827" s="426"/>
      <c r="U827" s="426"/>
      <c r="V827" s="426"/>
      <c r="W827" s="426"/>
      <c r="X827" s="428"/>
      <c r="Y827" s="418" t="s">
        <v>19</v>
      </c>
      <c r="Z827" s="419"/>
      <c r="AA827" s="419"/>
      <c r="AB827" s="429"/>
      <c r="AC827" s="425" t="s">
        <v>17</v>
      </c>
      <c r="AD827" s="426"/>
      <c r="AE827" s="426"/>
      <c r="AF827" s="426"/>
      <c r="AG827" s="426"/>
      <c r="AH827" s="427" t="s">
        <v>18</v>
      </c>
      <c r="AI827" s="426"/>
      <c r="AJ827" s="426"/>
      <c r="AK827" s="426"/>
      <c r="AL827" s="426"/>
      <c r="AM827" s="426"/>
      <c r="AN827" s="426"/>
      <c r="AO827" s="426"/>
      <c r="AP827" s="426"/>
      <c r="AQ827" s="426"/>
      <c r="AR827" s="426"/>
      <c r="AS827" s="426"/>
      <c r="AT827" s="428"/>
      <c r="AU827" s="418" t="s">
        <v>19</v>
      </c>
      <c r="AV827" s="419"/>
      <c r="AW827" s="419"/>
      <c r="AX827" s="420"/>
      <c r="AY827">
        <f>$AY$826</f>
        <v>0</v>
      </c>
    </row>
    <row r="828" spans="1:51" s="16" customFormat="1" ht="24.75" hidden="1" customHeight="1" x14ac:dyDescent="0.15">
      <c r="A828" s="538"/>
      <c r="B828" s="745"/>
      <c r="C828" s="745"/>
      <c r="D828" s="745"/>
      <c r="E828" s="745"/>
      <c r="F828" s="746"/>
      <c r="G828" s="431"/>
      <c r="H828" s="432"/>
      <c r="I828" s="432"/>
      <c r="J828" s="432"/>
      <c r="K828" s="433"/>
      <c r="L828" s="434"/>
      <c r="M828" s="435"/>
      <c r="N828" s="435"/>
      <c r="O828" s="435"/>
      <c r="P828" s="435"/>
      <c r="Q828" s="435"/>
      <c r="R828" s="435"/>
      <c r="S828" s="435"/>
      <c r="T828" s="435"/>
      <c r="U828" s="435"/>
      <c r="V828" s="435"/>
      <c r="W828" s="435"/>
      <c r="X828" s="436"/>
      <c r="Y828" s="437"/>
      <c r="Z828" s="438"/>
      <c r="AA828" s="438"/>
      <c r="AB828" s="539"/>
      <c r="AC828" s="431"/>
      <c r="AD828" s="432"/>
      <c r="AE828" s="432"/>
      <c r="AF828" s="432"/>
      <c r="AG828" s="433"/>
      <c r="AH828" s="434"/>
      <c r="AI828" s="435"/>
      <c r="AJ828" s="435"/>
      <c r="AK828" s="435"/>
      <c r="AL828" s="435"/>
      <c r="AM828" s="435"/>
      <c r="AN828" s="435"/>
      <c r="AO828" s="435"/>
      <c r="AP828" s="435"/>
      <c r="AQ828" s="435"/>
      <c r="AR828" s="435"/>
      <c r="AS828" s="435"/>
      <c r="AT828" s="436"/>
      <c r="AU828" s="437"/>
      <c r="AV828" s="438"/>
      <c r="AW828" s="438"/>
      <c r="AX828" s="439"/>
      <c r="AY828">
        <f t="shared" ref="AY828:AY838" si="117">$AY$826</f>
        <v>0</v>
      </c>
    </row>
    <row r="829" spans="1:51" ht="24.75" hidden="1" customHeight="1" x14ac:dyDescent="0.15">
      <c r="A829" s="538"/>
      <c r="B829" s="745"/>
      <c r="C829" s="745"/>
      <c r="D829" s="745"/>
      <c r="E829" s="745"/>
      <c r="F829" s="746"/>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8"/>
      <c r="B830" s="745"/>
      <c r="C830" s="745"/>
      <c r="D830" s="745"/>
      <c r="E830" s="745"/>
      <c r="F830" s="746"/>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8"/>
      <c r="B831" s="745"/>
      <c r="C831" s="745"/>
      <c r="D831" s="745"/>
      <c r="E831" s="745"/>
      <c r="F831" s="746"/>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8"/>
      <c r="B832" s="745"/>
      <c r="C832" s="745"/>
      <c r="D832" s="745"/>
      <c r="E832" s="745"/>
      <c r="F832" s="746"/>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8"/>
      <c r="B833" s="745"/>
      <c r="C833" s="745"/>
      <c r="D833" s="745"/>
      <c r="E833" s="745"/>
      <c r="F833" s="746"/>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8"/>
      <c r="B834" s="745"/>
      <c r="C834" s="745"/>
      <c r="D834" s="745"/>
      <c r="E834" s="745"/>
      <c r="F834" s="746"/>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8"/>
      <c r="B835" s="745"/>
      <c r="C835" s="745"/>
      <c r="D835" s="745"/>
      <c r="E835" s="745"/>
      <c r="F835" s="746"/>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8"/>
      <c r="B836" s="745"/>
      <c r="C836" s="745"/>
      <c r="D836" s="745"/>
      <c r="E836" s="745"/>
      <c r="F836" s="746"/>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8"/>
      <c r="B837" s="745"/>
      <c r="C837" s="745"/>
      <c r="D837" s="745"/>
      <c r="E837" s="745"/>
      <c r="F837" s="746"/>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8"/>
      <c r="B838" s="745"/>
      <c r="C838" s="745"/>
      <c r="D838" s="745"/>
      <c r="E838" s="745"/>
      <c r="F838" s="746"/>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hidden="1" customHeight="1" thickBot="1" x14ac:dyDescent="0.2">
      <c r="A839" s="415" t="s">
        <v>147</v>
      </c>
      <c r="B839" s="416"/>
      <c r="C839" s="416"/>
      <c r="D839" s="416"/>
      <c r="E839" s="416"/>
      <c r="F839" s="416"/>
      <c r="G839" s="416"/>
      <c r="H839" s="416"/>
      <c r="I839" s="416"/>
      <c r="J839" s="416"/>
      <c r="K839" s="416"/>
      <c r="L839" s="416"/>
      <c r="M839" s="416"/>
      <c r="N839" s="416"/>
      <c r="O839" s="416"/>
      <c r="P839" s="416"/>
      <c r="Q839" s="416"/>
      <c r="R839" s="416"/>
      <c r="S839" s="416"/>
      <c r="T839" s="416"/>
      <c r="U839" s="416"/>
      <c r="V839" s="416"/>
      <c r="W839" s="416"/>
      <c r="X839" s="416"/>
      <c r="Y839" s="416"/>
      <c r="Z839" s="416"/>
      <c r="AA839" s="416"/>
      <c r="AB839" s="416"/>
      <c r="AC839" s="416"/>
      <c r="AD839" s="416"/>
      <c r="AE839" s="416"/>
      <c r="AF839" s="416"/>
      <c r="AG839" s="416"/>
      <c r="AH839" s="416"/>
      <c r="AI839" s="416"/>
      <c r="AJ839" s="416"/>
      <c r="AK839" s="417"/>
      <c r="AL839" s="935" t="s">
        <v>262</v>
      </c>
      <c r="AM839" s="936"/>
      <c r="AN839" s="936"/>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256</v>
      </c>
      <c r="AD844" s="262"/>
      <c r="AE844" s="262"/>
      <c r="AF844" s="262"/>
      <c r="AG844" s="262"/>
      <c r="AH844" s="330" t="s">
        <v>280</v>
      </c>
      <c r="AI844" s="332"/>
      <c r="AJ844" s="332"/>
      <c r="AK844" s="332"/>
      <c r="AL844" s="332" t="s">
        <v>21</v>
      </c>
      <c r="AM844" s="332"/>
      <c r="AN844" s="332"/>
      <c r="AO844" s="408"/>
      <c r="AP844" s="409" t="s">
        <v>222</v>
      </c>
      <c r="AQ844" s="409"/>
      <c r="AR844" s="409"/>
      <c r="AS844" s="409"/>
      <c r="AT844" s="409"/>
      <c r="AU844" s="409"/>
      <c r="AV844" s="409"/>
      <c r="AW844" s="409"/>
      <c r="AX844" s="409"/>
    </row>
    <row r="845" spans="1:51" ht="30" customHeight="1" x14ac:dyDescent="0.15">
      <c r="A845" s="387">
        <v>1</v>
      </c>
      <c r="B845" s="387">
        <v>1</v>
      </c>
      <c r="C845" s="406" t="s">
        <v>687</v>
      </c>
      <c r="D845" s="401"/>
      <c r="E845" s="401"/>
      <c r="F845" s="401"/>
      <c r="G845" s="401"/>
      <c r="H845" s="401"/>
      <c r="I845" s="401"/>
      <c r="J845" s="402">
        <v>9010001018924</v>
      </c>
      <c r="K845" s="403"/>
      <c r="L845" s="403"/>
      <c r="M845" s="403"/>
      <c r="N845" s="403"/>
      <c r="O845" s="403"/>
      <c r="P845" s="407" t="s">
        <v>677</v>
      </c>
      <c r="Q845" s="302"/>
      <c r="R845" s="302"/>
      <c r="S845" s="302"/>
      <c r="T845" s="302"/>
      <c r="U845" s="302"/>
      <c r="V845" s="302"/>
      <c r="W845" s="302"/>
      <c r="X845" s="302"/>
      <c r="Y845" s="303">
        <v>50.6</v>
      </c>
      <c r="Z845" s="304"/>
      <c r="AA845" s="304"/>
      <c r="AB845" s="305"/>
      <c r="AC845" s="307" t="s">
        <v>735</v>
      </c>
      <c r="AD845" s="308"/>
      <c r="AE845" s="308"/>
      <c r="AF845" s="308"/>
      <c r="AG845" s="308"/>
      <c r="AH845" s="404" t="s">
        <v>734</v>
      </c>
      <c r="AI845" s="405"/>
      <c r="AJ845" s="405"/>
      <c r="AK845" s="405"/>
      <c r="AL845" s="311" t="s">
        <v>734</v>
      </c>
      <c r="AM845" s="312"/>
      <c r="AN845" s="312"/>
      <c r="AO845" s="313"/>
      <c r="AP845" s="306" t="s">
        <v>673</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256</v>
      </c>
      <c r="AD877" s="262"/>
      <c r="AE877" s="262"/>
      <c r="AF877" s="262"/>
      <c r="AG877" s="262"/>
      <c r="AH877" s="330" t="s">
        <v>280</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1</v>
      </c>
    </row>
    <row r="878" spans="1:51" ht="30" customHeight="1" x14ac:dyDescent="0.15">
      <c r="A878" s="387">
        <v>1</v>
      </c>
      <c r="B878" s="387">
        <v>1</v>
      </c>
      <c r="C878" s="406" t="s">
        <v>687</v>
      </c>
      <c r="D878" s="401"/>
      <c r="E878" s="401"/>
      <c r="F878" s="401"/>
      <c r="G878" s="401"/>
      <c r="H878" s="401"/>
      <c r="I878" s="401"/>
      <c r="J878" s="402">
        <v>9010001018924</v>
      </c>
      <c r="K878" s="403"/>
      <c r="L878" s="403"/>
      <c r="M878" s="403"/>
      <c r="N878" s="403"/>
      <c r="O878" s="403"/>
      <c r="P878" s="407" t="s">
        <v>681</v>
      </c>
      <c r="Q878" s="302"/>
      <c r="R878" s="302"/>
      <c r="S878" s="302"/>
      <c r="T878" s="302"/>
      <c r="U878" s="302"/>
      <c r="V878" s="302"/>
      <c r="W878" s="302"/>
      <c r="X878" s="302"/>
      <c r="Y878" s="303">
        <v>3.5</v>
      </c>
      <c r="Z878" s="304"/>
      <c r="AA878" s="304"/>
      <c r="AB878" s="305"/>
      <c r="AC878" s="307" t="s">
        <v>285</v>
      </c>
      <c r="AD878" s="308"/>
      <c r="AE878" s="308"/>
      <c r="AF878" s="308"/>
      <c r="AG878" s="308"/>
      <c r="AH878" s="404">
        <v>1</v>
      </c>
      <c r="AI878" s="405"/>
      <c r="AJ878" s="405"/>
      <c r="AK878" s="405"/>
      <c r="AL878" s="311">
        <v>93</v>
      </c>
      <c r="AM878" s="312"/>
      <c r="AN878" s="312"/>
      <c r="AO878" s="313"/>
      <c r="AP878" s="306" t="s">
        <v>673</v>
      </c>
      <c r="AQ878" s="306"/>
      <c r="AR878" s="306"/>
      <c r="AS878" s="306"/>
      <c r="AT878" s="306"/>
      <c r="AU878" s="306"/>
      <c r="AV878" s="306"/>
      <c r="AW878" s="306"/>
      <c r="AX878" s="306"/>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256</v>
      </c>
      <c r="AD910" s="262"/>
      <c r="AE910" s="262"/>
      <c r="AF910" s="262"/>
      <c r="AG910" s="262"/>
      <c r="AH910" s="330" t="s">
        <v>280</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1</v>
      </c>
    </row>
    <row r="911" spans="1:51" ht="66" customHeight="1" x14ac:dyDescent="0.15">
      <c r="A911" s="387">
        <v>1</v>
      </c>
      <c r="B911" s="387">
        <v>1</v>
      </c>
      <c r="C911" s="406" t="s">
        <v>688</v>
      </c>
      <c r="D911" s="401"/>
      <c r="E911" s="401"/>
      <c r="F911" s="401"/>
      <c r="G911" s="401"/>
      <c r="H911" s="401"/>
      <c r="I911" s="401"/>
      <c r="J911" s="402">
        <v>4010601038772</v>
      </c>
      <c r="K911" s="403"/>
      <c r="L911" s="403"/>
      <c r="M911" s="403"/>
      <c r="N911" s="403"/>
      <c r="O911" s="403"/>
      <c r="P911" s="407" t="s">
        <v>694</v>
      </c>
      <c r="Q911" s="302"/>
      <c r="R911" s="302"/>
      <c r="S911" s="302"/>
      <c r="T911" s="302"/>
      <c r="U911" s="302"/>
      <c r="V911" s="302"/>
      <c r="W911" s="302"/>
      <c r="X911" s="302"/>
      <c r="Y911" s="303">
        <v>5.5</v>
      </c>
      <c r="Z911" s="304"/>
      <c r="AA911" s="304"/>
      <c r="AB911" s="305"/>
      <c r="AC911" s="307" t="s">
        <v>284</v>
      </c>
      <c r="AD911" s="308"/>
      <c r="AE911" s="308"/>
      <c r="AF911" s="308"/>
      <c r="AG911" s="308"/>
      <c r="AH911" s="404">
        <v>6</v>
      </c>
      <c r="AI911" s="405"/>
      <c r="AJ911" s="405"/>
      <c r="AK911" s="405"/>
      <c r="AL911" s="311">
        <v>69</v>
      </c>
      <c r="AM911" s="312"/>
      <c r="AN911" s="312"/>
      <c r="AO911" s="313"/>
      <c r="AP911" s="306" t="s">
        <v>727</v>
      </c>
      <c r="AQ911" s="306"/>
      <c r="AR911" s="306"/>
      <c r="AS911" s="306"/>
      <c r="AT911" s="306"/>
      <c r="AU911" s="306"/>
      <c r="AV911" s="306"/>
      <c r="AW911" s="306"/>
      <c r="AX911" s="306"/>
      <c r="AY911">
        <f t="shared" si="119"/>
        <v>1</v>
      </c>
    </row>
    <row r="912" spans="1:51" ht="66" customHeight="1" x14ac:dyDescent="0.15">
      <c r="A912" s="387">
        <v>2</v>
      </c>
      <c r="B912" s="387">
        <v>1</v>
      </c>
      <c r="C912" s="406" t="s">
        <v>689</v>
      </c>
      <c r="D912" s="401"/>
      <c r="E912" s="401"/>
      <c r="F912" s="401"/>
      <c r="G912" s="401"/>
      <c r="H912" s="401"/>
      <c r="I912" s="401"/>
      <c r="J912" s="402">
        <v>4011401002621</v>
      </c>
      <c r="K912" s="403"/>
      <c r="L912" s="403"/>
      <c r="M912" s="403"/>
      <c r="N912" s="403"/>
      <c r="O912" s="403"/>
      <c r="P912" s="407" t="s">
        <v>695</v>
      </c>
      <c r="Q912" s="302"/>
      <c r="R912" s="302"/>
      <c r="S912" s="302"/>
      <c r="T912" s="302"/>
      <c r="U912" s="302"/>
      <c r="V912" s="302"/>
      <c r="W912" s="302"/>
      <c r="X912" s="302"/>
      <c r="Y912" s="303">
        <v>4.8</v>
      </c>
      <c r="Z912" s="304"/>
      <c r="AA912" s="304"/>
      <c r="AB912" s="305"/>
      <c r="AC912" s="307" t="s">
        <v>284</v>
      </c>
      <c r="AD912" s="308"/>
      <c r="AE912" s="308"/>
      <c r="AF912" s="308"/>
      <c r="AG912" s="308"/>
      <c r="AH912" s="404">
        <v>2</v>
      </c>
      <c r="AI912" s="405"/>
      <c r="AJ912" s="405"/>
      <c r="AK912" s="405"/>
      <c r="AL912" s="311">
        <v>89</v>
      </c>
      <c r="AM912" s="312"/>
      <c r="AN912" s="312"/>
      <c r="AO912" s="313"/>
      <c r="AP912" s="306" t="s">
        <v>727</v>
      </c>
      <c r="AQ912" s="306"/>
      <c r="AR912" s="306"/>
      <c r="AS912" s="306"/>
      <c r="AT912" s="306"/>
      <c r="AU912" s="306"/>
      <c r="AV912" s="306"/>
      <c r="AW912" s="306"/>
      <c r="AX912" s="306"/>
      <c r="AY912">
        <f>COUNTA($C$912)</f>
        <v>1</v>
      </c>
    </row>
    <row r="913" spans="1:51" ht="66" customHeight="1" x14ac:dyDescent="0.15">
      <c r="A913" s="387">
        <v>3</v>
      </c>
      <c r="B913" s="387">
        <v>1</v>
      </c>
      <c r="C913" s="406" t="s">
        <v>690</v>
      </c>
      <c r="D913" s="401"/>
      <c r="E913" s="401"/>
      <c r="F913" s="401"/>
      <c r="G913" s="401"/>
      <c r="H913" s="401"/>
      <c r="I913" s="401"/>
      <c r="J913" s="402">
        <v>6011205000217</v>
      </c>
      <c r="K913" s="403"/>
      <c r="L913" s="403"/>
      <c r="M913" s="403"/>
      <c r="N913" s="403"/>
      <c r="O913" s="403"/>
      <c r="P913" s="407" t="s">
        <v>696</v>
      </c>
      <c r="Q913" s="302"/>
      <c r="R913" s="302"/>
      <c r="S913" s="302"/>
      <c r="T913" s="302"/>
      <c r="U913" s="302"/>
      <c r="V913" s="302"/>
      <c r="W913" s="302"/>
      <c r="X913" s="302"/>
      <c r="Y913" s="303">
        <v>3.7</v>
      </c>
      <c r="Z913" s="304"/>
      <c r="AA913" s="304"/>
      <c r="AB913" s="305"/>
      <c r="AC913" s="307" t="s">
        <v>290</v>
      </c>
      <c r="AD913" s="308"/>
      <c r="AE913" s="308"/>
      <c r="AF913" s="308"/>
      <c r="AG913" s="308"/>
      <c r="AH913" s="309" t="s">
        <v>727</v>
      </c>
      <c r="AI913" s="310"/>
      <c r="AJ913" s="310"/>
      <c r="AK913" s="310"/>
      <c r="AL913" s="311">
        <v>100</v>
      </c>
      <c r="AM913" s="312"/>
      <c r="AN913" s="312"/>
      <c r="AO913" s="313"/>
      <c r="AP913" s="306" t="s">
        <v>727</v>
      </c>
      <c r="AQ913" s="306"/>
      <c r="AR913" s="306"/>
      <c r="AS913" s="306"/>
      <c r="AT913" s="306"/>
      <c r="AU913" s="306"/>
      <c r="AV913" s="306"/>
      <c r="AW913" s="306"/>
      <c r="AX913" s="306"/>
      <c r="AY913">
        <f>COUNTA($C$913)</f>
        <v>1</v>
      </c>
    </row>
    <row r="914" spans="1:51" ht="66" customHeight="1" x14ac:dyDescent="0.15">
      <c r="A914" s="387">
        <v>4</v>
      </c>
      <c r="B914" s="387">
        <v>1</v>
      </c>
      <c r="C914" s="406" t="s">
        <v>687</v>
      </c>
      <c r="D914" s="401"/>
      <c r="E914" s="401"/>
      <c r="F914" s="401"/>
      <c r="G914" s="401"/>
      <c r="H914" s="401"/>
      <c r="I914" s="401"/>
      <c r="J914" s="402">
        <v>9010001018924</v>
      </c>
      <c r="K914" s="403"/>
      <c r="L914" s="403"/>
      <c r="M914" s="403"/>
      <c r="N914" s="403"/>
      <c r="O914" s="403"/>
      <c r="P914" s="407" t="s">
        <v>697</v>
      </c>
      <c r="Q914" s="302"/>
      <c r="R914" s="302"/>
      <c r="S914" s="302"/>
      <c r="T914" s="302"/>
      <c r="U914" s="302"/>
      <c r="V914" s="302"/>
      <c r="W914" s="302"/>
      <c r="X914" s="302"/>
      <c r="Y914" s="303">
        <v>3</v>
      </c>
      <c r="Z914" s="304"/>
      <c r="AA914" s="304"/>
      <c r="AB914" s="305"/>
      <c r="AC914" s="307" t="s">
        <v>290</v>
      </c>
      <c r="AD914" s="308"/>
      <c r="AE914" s="308"/>
      <c r="AF914" s="308"/>
      <c r="AG914" s="308"/>
      <c r="AH914" s="309" t="s">
        <v>727</v>
      </c>
      <c r="AI914" s="310"/>
      <c r="AJ914" s="310"/>
      <c r="AK914" s="310"/>
      <c r="AL914" s="311">
        <v>100</v>
      </c>
      <c r="AM914" s="312"/>
      <c r="AN914" s="312"/>
      <c r="AO914" s="313"/>
      <c r="AP914" s="306" t="s">
        <v>727</v>
      </c>
      <c r="AQ914" s="306"/>
      <c r="AR914" s="306"/>
      <c r="AS914" s="306"/>
      <c r="AT914" s="306"/>
      <c r="AU914" s="306"/>
      <c r="AV914" s="306"/>
      <c r="AW914" s="306"/>
      <c r="AX914" s="306"/>
      <c r="AY914">
        <f>COUNTA($C$914)</f>
        <v>1</v>
      </c>
    </row>
    <row r="915" spans="1:51" ht="66" customHeight="1" x14ac:dyDescent="0.15">
      <c r="A915" s="387">
        <v>5</v>
      </c>
      <c r="B915" s="387">
        <v>1</v>
      </c>
      <c r="C915" s="406" t="s">
        <v>691</v>
      </c>
      <c r="D915" s="401"/>
      <c r="E915" s="401"/>
      <c r="F915" s="401"/>
      <c r="G915" s="401"/>
      <c r="H915" s="401"/>
      <c r="I915" s="401"/>
      <c r="J915" s="402">
        <v>1012301009957</v>
      </c>
      <c r="K915" s="403"/>
      <c r="L915" s="403"/>
      <c r="M915" s="403"/>
      <c r="N915" s="403"/>
      <c r="O915" s="403"/>
      <c r="P915" s="407" t="s">
        <v>698</v>
      </c>
      <c r="Q915" s="302"/>
      <c r="R915" s="302"/>
      <c r="S915" s="302"/>
      <c r="T915" s="302"/>
      <c r="U915" s="302"/>
      <c r="V915" s="302"/>
      <c r="W915" s="302"/>
      <c r="X915" s="302"/>
      <c r="Y915" s="303">
        <v>1</v>
      </c>
      <c r="Z915" s="304"/>
      <c r="AA915" s="304"/>
      <c r="AB915" s="305"/>
      <c r="AC915" s="307" t="s">
        <v>290</v>
      </c>
      <c r="AD915" s="308"/>
      <c r="AE915" s="308"/>
      <c r="AF915" s="308"/>
      <c r="AG915" s="308"/>
      <c r="AH915" s="309" t="s">
        <v>727</v>
      </c>
      <c r="AI915" s="310"/>
      <c r="AJ915" s="310"/>
      <c r="AK915" s="310"/>
      <c r="AL915" s="311">
        <v>100</v>
      </c>
      <c r="AM915" s="312"/>
      <c r="AN915" s="312"/>
      <c r="AO915" s="313"/>
      <c r="AP915" s="306" t="s">
        <v>727</v>
      </c>
      <c r="AQ915" s="306"/>
      <c r="AR915" s="306"/>
      <c r="AS915" s="306"/>
      <c r="AT915" s="306"/>
      <c r="AU915" s="306"/>
      <c r="AV915" s="306"/>
      <c r="AW915" s="306"/>
      <c r="AX915" s="306"/>
      <c r="AY915">
        <f>COUNTA($C$915)</f>
        <v>1</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256</v>
      </c>
      <c r="AD943" s="262"/>
      <c r="AE943" s="262"/>
      <c r="AF943" s="262"/>
      <c r="AG943" s="262"/>
      <c r="AH943" s="330" t="s">
        <v>280</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1</v>
      </c>
    </row>
    <row r="944" spans="1:51" ht="66" customHeight="1" x14ac:dyDescent="0.15">
      <c r="A944" s="387">
        <v>1</v>
      </c>
      <c r="B944" s="387">
        <v>1</v>
      </c>
      <c r="C944" s="406" t="s">
        <v>692</v>
      </c>
      <c r="D944" s="401"/>
      <c r="E944" s="401"/>
      <c r="F944" s="401"/>
      <c r="G944" s="401"/>
      <c r="H944" s="401"/>
      <c r="I944" s="401"/>
      <c r="J944" s="402">
        <v>6010001021699</v>
      </c>
      <c r="K944" s="403"/>
      <c r="L944" s="403"/>
      <c r="M944" s="403"/>
      <c r="N944" s="403"/>
      <c r="O944" s="403"/>
      <c r="P944" s="407" t="s">
        <v>699</v>
      </c>
      <c r="Q944" s="302"/>
      <c r="R944" s="302"/>
      <c r="S944" s="302"/>
      <c r="T944" s="302"/>
      <c r="U944" s="302"/>
      <c r="V944" s="302"/>
      <c r="W944" s="302"/>
      <c r="X944" s="302"/>
      <c r="Y944" s="303">
        <v>2.4</v>
      </c>
      <c r="Z944" s="304"/>
      <c r="AA944" s="304"/>
      <c r="AB944" s="305"/>
      <c r="AC944" s="307" t="s">
        <v>290</v>
      </c>
      <c r="AD944" s="308"/>
      <c r="AE944" s="308"/>
      <c r="AF944" s="308"/>
      <c r="AG944" s="308"/>
      <c r="AH944" s="404" t="s">
        <v>727</v>
      </c>
      <c r="AI944" s="405"/>
      <c r="AJ944" s="405"/>
      <c r="AK944" s="405"/>
      <c r="AL944" s="311">
        <v>100</v>
      </c>
      <c r="AM944" s="312"/>
      <c r="AN944" s="312"/>
      <c r="AO944" s="313"/>
      <c r="AP944" s="306" t="s">
        <v>727</v>
      </c>
      <c r="AQ944" s="306"/>
      <c r="AR944" s="306"/>
      <c r="AS944" s="306"/>
      <c r="AT944" s="306"/>
      <c r="AU944" s="306"/>
      <c r="AV944" s="306"/>
      <c r="AW944" s="306"/>
      <c r="AX944" s="306"/>
      <c r="AY944">
        <f t="shared" si="120"/>
        <v>1</v>
      </c>
    </row>
    <row r="945" spans="1:51" ht="66" customHeight="1" x14ac:dyDescent="0.15">
      <c r="A945" s="387">
        <v>2</v>
      </c>
      <c r="B945" s="387">
        <v>1</v>
      </c>
      <c r="C945" s="406" t="s">
        <v>693</v>
      </c>
      <c r="D945" s="401"/>
      <c r="E945" s="401"/>
      <c r="F945" s="401"/>
      <c r="G945" s="401"/>
      <c r="H945" s="401"/>
      <c r="I945" s="401"/>
      <c r="J945" s="402">
        <v>5010405010423</v>
      </c>
      <c r="K945" s="403"/>
      <c r="L945" s="403"/>
      <c r="M945" s="403"/>
      <c r="N945" s="403"/>
      <c r="O945" s="403"/>
      <c r="P945" s="407" t="s">
        <v>700</v>
      </c>
      <c r="Q945" s="302"/>
      <c r="R945" s="302"/>
      <c r="S945" s="302"/>
      <c r="T945" s="302"/>
      <c r="U945" s="302"/>
      <c r="V945" s="302"/>
      <c r="W945" s="302"/>
      <c r="X945" s="302"/>
      <c r="Y945" s="303">
        <v>1.8</v>
      </c>
      <c r="Z945" s="304"/>
      <c r="AA945" s="304"/>
      <c r="AB945" s="305"/>
      <c r="AC945" s="307" t="s">
        <v>290</v>
      </c>
      <c r="AD945" s="308"/>
      <c r="AE945" s="308"/>
      <c r="AF945" s="308"/>
      <c r="AG945" s="308"/>
      <c r="AH945" s="404" t="s">
        <v>727</v>
      </c>
      <c r="AI945" s="405"/>
      <c r="AJ945" s="405"/>
      <c r="AK945" s="405"/>
      <c r="AL945" s="311">
        <v>100</v>
      </c>
      <c r="AM945" s="312"/>
      <c r="AN945" s="312"/>
      <c r="AO945" s="313"/>
      <c r="AP945" s="306" t="s">
        <v>727</v>
      </c>
      <c r="AQ945" s="306"/>
      <c r="AR945" s="306"/>
      <c r="AS945" s="306"/>
      <c r="AT945" s="306"/>
      <c r="AU945" s="306"/>
      <c r="AV945" s="306"/>
      <c r="AW945" s="306"/>
      <c r="AX945" s="306"/>
      <c r="AY945">
        <f>COUNTA($C$945)</f>
        <v>1</v>
      </c>
    </row>
    <row r="946" spans="1:51" ht="66" customHeight="1" x14ac:dyDescent="0.15">
      <c r="A946" s="387">
        <v>3</v>
      </c>
      <c r="B946" s="387">
        <v>1</v>
      </c>
      <c r="C946" s="406" t="s">
        <v>710</v>
      </c>
      <c r="D946" s="401"/>
      <c r="E946" s="401"/>
      <c r="F946" s="401"/>
      <c r="G946" s="401"/>
      <c r="H946" s="401"/>
      <c r="I946" s="401"/>
      <c r="J946" s="402">
        <v>5010601000566</v>
      </c>
      <c r="K946" s="403"/>
      <c r="L946" s="403"/>
      <c r="M946" s="403"/>
      <c r="N946" s="403"/>
      <c r="O946" s="403"/>
      <c r="P946" s="407" t="s">
        <v>701</v>
      </c>
      <c r="Q946" s="302"/>
      <c r="R946" s="302"/>
      <c r="S946" s="302"/>
      <c r="T946" s="302"/>
      <c r="U946" s="302"/>
      <c r="V946" s="302"/>
      <c r="W946" s="302"/>
      <c r="X946" s="302"/>
      <c r="Y946" s="303">
        <v>0.4</v>
      </c>
      <c r="Z946" s="304"/>
      <c r="AA946" s="304"/>
      <c r="AB946" s="305"/>
      <c r="AC946" s="307" t="s">
        <v>290</v>
      </c>
      <c r="AD946" s="308"/>
      <c r="AE946" s="308"/>
      <c r="AF946" s="308"/>
      <c r="AG946" s="308"/>
      <c r="AH946" s="309" t="s">
        <v>727</v>
      </c>
      <c r="AI946" s="310"/>
      <c r="AJ946" s="310"/>
      <c r="AK946" s="310"/>
      <c r="AL946" s="311" t="s">
        <v>727</v>
      </c>
      <c r="AM946" s="312"/>
      <c r="AN946" s="312"/>
      <c r="AO946" s="313"/>
      <c r="AP946" s="306" t="s">
        <v>727</v>
      </c>
      <c r="AQ946" s="306"/>
      <c r="AR946" s="306"/>
      <c r="AS946" s="306"/>
      <c r="AT946" s="306"/>
      <c r="AU946" s="306"/>
      <c r="AV946" s="306"/>
      <c r="AW946" s="306"/>
      <c r="AX946" s="306"/>
      <c r="AY946">
        <f>COUNTA($C$946)</f>
        <v>1</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256</v>
      </c>
      <c r="AD976" s="262"/>
      <c r="AE976" s="262"/>
      <c r="AF976" s="262"/>
      <c r="AG976" s="262"/>
      <c r="AH976" s="330" t="s">
        <v>280</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1</v>
      </c>
    </row>
    <row r="977" spans="1:51" ht="30" customHeight="1" x14ac:dyDescent="0.15">
      <c r="A977" s="387">
        <v>1</v>
      </c>
      <c r="B977" s="387">
        <v>1</v>
      </c>
      <c r="C977" s="406" t="s">
        <v>692</v>
      </c>
      <c r="D977" s="401"/>
      <c r="E977" s="401"/>
      <c r="F977" s="401"/>
      <c r="G977" s="401"/>
      <c r="H977" s="401"/>
      <c r="I977" s="401"/>
      <c r="J977" s="402">
        <v>6010001021699</v>
      </c>
      <c r="K977" s="403"/>
      <c r="L977" s="403"/>
      <c r="M977" s="403"/>
      <c r="N977" s="403"/>
      <c r="O977" s="403"/>
      <c r="P977" s="407" t="s">
        <v>702</v>
      </c>
      <c r="Q977" s="302"/>
      <c r="R977" s="302"/>
      <c r="S977" s="302"/>
      <c r="T977" s="302"/>
      <c r="U977" s="302"/>
      <c r="V977" s="302"/>
      <c r="W977" s="302"/>
      <c r="X977" s="302"/>
      <c r="Y977" s="303">
        <v>2.7</v>
      </c>
      <c r="Z977" s="304"/>
      <c r="AA977" s="304"/>
      <c r="AB977" s="305"/>
      <c r="AC977" s="307" t="s">
        <v>290</v>
      </c>
      <c r="AD977" s="308"/>
      <c r="AE977" s="308"/>
      <c r="AF977" s="308"/>
      <c r="AG977" s="308"/>
      <c r="AH977" s="404" t="s">
        <v>727</v>
      </c>
      <c r="AI977" s="405"/>
      <c r="AJ977" s="405"/>
      <c r="AK977" s="405"/>
      <c r="AL977" s="311">
        <v>100</v>
      </c>
      <c r="AM977" s="312"/>
      <c r="AN977" s="312"/>
      <c r="AO977" s="313"/>
      <c r="AP977" s="306" t="s">
        <v>727</v>
      </c>
      <c r="AQ977" s="306"/>
      <c r="AR977" s="306"/>
      <c r="AS977" s="306"/>
      <c r="AT977" s="306"/>
      <c r="AU977" s="306"/>
      <c r="AV977" s="306"/>
      <c r="AW977" s="306"/>
      <c r="AX977" s="306"/>
      <c r="AY977">
        <f t="shared" si="121"/>
        <v>1</v>
      </c>
    </row>
    <row r="978" spans="1:51" ht="30" customHeight="1" x14ac:dyDescent="0.15">
      <c r="A978" s="387">
        <v>2</v>
      </c>
      <c r="B978" s="387">
        <v>1</v>
      </c>
      <c r="C978" s="406" t="s">
        <v>710</v>
      </c>
      <c r="D978" s="401"/>
      <c r="E978" s="401"/>
      <c r="F978" s="401"/>
      <c r="G978" s="401"/>
      <c r="H978" s="401"/>
      <c r="I978" s="401"/>
      <c r="J978" s="402">
        <v>5010601000566</v>
      </c>
      <c r="K978" s="403"/>
      <c r="L978" s="403"/>
      <c r="M978" s="403"/>
      <c r="N978" s="403"/>
      <c r="O978" s="403"/>
      <c r="P978" s="407" t="s">
        <v>703</v>
      </c>
      <c r="Q978" s="302"/>
      <c r="R978" s="302"/>
      <c r="S978" s="302"/>
      <c r="T978" s="302"/>
      <c r="U978" s="302"/>
      <c r="V978" s="302"/>
      <c r="W978" s="302"/>
      <c r="X978" s="302"/>
      <c r="Y978" s="303">
        <v>0.7</v>
      </c>
      <c r="Z978" s="304"/>
      <c r="AA978" s="304"/>
      <c r="AB978" s="305"/>
      <c r="AC978" s="307" t="s">
        <v>290</v>
      </c>
      <c r="AD978" s="308"/>
      <c r="AE978" s="308"/>
      <c r="AF978" s="308"/>
      <c r="AG978" s="308"/>
      <c r="AH978" s="404" t="s">
        <v>727</v>
      </c>
      <c r="AI978" s="405"/>
      <c r="AJ978" s="405"/>
      <c r="AK978" s="405"/>
      <c r="AL978" s="311" t="s">
        <v>727</v>
      </c>
      <c r="AM978" s="312"/>
      <c r="AN978" s="312"/>
      <c r="AO978" s="313"/>
      <c r="AP978" s="306" t="s">
        <v>727</v>
      </c>
      <c r="AQ978" s="306"/>
      <c r="AR978" s="306"/>
      <c r="AS978" s="306"/>
      <c r="AT978" s="306"/>
      <c r="AU978" s="306"/>
      <c r="AV978" s="306"/>
      <c r="AW978" s="306"/>
      <c r="AX978" s="306"/>
      <c r="AY978">
        <f>COUNTA($C$978)</f>
        <v>1</v>
      </c>
    </row>
    <row r="979" spans="1:51" ht="30" customHeight="1" x14ac:dyDescent="0.15">
      <c r="A979" s="387">
        <v>3</v>
      </c>
      <c r="B979" s="387">
        <v>1</v>
      </c>
      <c r="C979" s="406" t="s">
        <v>704</v>
      </c>
      <c r="D979" s="401"/>
      <c r="E979" s="401"/>
      <c r="F979" s="401"/>
      <c r="G979" s="401"/>
      <c r="H979" s="401"/>
      <c r="I979" s="401"/>
      <c r="J979" s="402">
        <v>2011105001632</v>
      </c>
      <c r="K979" s="403"/>
      <c r="L979" s="403"/>
      <c r="M979" s="403"/>
      <c r="N979" s="403"/>
      <c r="O979" s="403"/>
      <c r="P979" s="407" t="s">
        <v>705</v>
      </c>
      <c r="Q979" s="302"/>
      <c r="R979" s="302"/>
      <c r="S979" s="302"/>
      <c r="T979" s="302"/>
      <c r="U979" s="302"/>
      <c r="V979" s="302"/>
      <c r="W979" s="302"/>
      <c r="X979" s="302"/>
      <c r="Y979" s="303">
        <v>0.5</v>
      </c>
      <c r="Z979" s="304"/>
      <c r="AA979" s="304"/>
      <c r="AB979" s="305"/>
      <c r="AC979" s="307" t="s">
        <v>290</v>
      </c>
      <c r="AD979" s="308"/>
      <c r="AE979" s="308"/>
      <c r="AF979" s="308"/>
      <c r="AG979" s="308"/>
      <c r="AH979" s="309" t="s">
        <v>727</v>
      </c>
      <c r="AI979" s="310"/>
      <c r="AJ979" s="310"/>
      <c r="AK979" s="310"/>
      <c r="AL979" s="311" t="s">
        <v>727</v>
      </c>
      <c r="AM979" s="312"/>
      <c r="AN979" s="312"/>
      <c r="AO979" s="313"/>
      <c r="AP979" s="306" t="s">
        <v>727</v>
      </c>
      <c r="AQ979" s="306"/>
      <c r="AR979" s="306"/>
      <c r="AS979" s="306"/>
      <c r="AT979" s="306"/>
      <c r="AU979" s="306"/>
      <c r="AV979" s="306"/>
      <c r="AW979" s="306"/>
      <c r="AX979" s="306"/>
      <c r="AY979">
        <f>COUNTA($C$979)</f>
        <v>1</v>
      </c>
    </row>
    <row r="980" spans="1:51" ht="30" customHeight="1" x14ac:dyDescent="0.15">
      <c r="A980" s="387">
        <v>4</v>
      </c>
      <c r="B980" s="387">
        <v>1</v>
      </c>
      <c r="C980" s="406" t="s">
        <v>706</v>
      </c>
      <c r="D980" s="401"/>
      <c r="E980" s="401"/>
      <c r="F980" s="401"/>
      <c r="G980" s="401"/>
      <c r="H980" s="401"/>
      <c r="I980" s="401"/>
      <c r="J980" s="402">
        <v>6010405003434</v>
      </c>
      <c r="K980" s="403"/>
      <c r="L980" s="403"/>
      <c r="M980" s="403"/>
      <c r="N980" s="403"/>
      <c r="O980" s="403"/>
      <c r="P980" s="407" t="s">
        <v>707</v>
      </c>
      <c r="Q980" s="302"/>
      <c r="R980" s="302"/>
      <c r="S980" s="302"/>
      <c r="T980" s="302"/>
      <c r="U980" s="302"/>
      <c r="V980" s="302"/>
      <c r="W980" s="302"/>
      <c r="X980" s="302"/>
      <c r="Y980" s="303">
        <v>0.1</v>
      </c>
      <c r="Z980" s="304"/>
      <c r="AA980" s="304"/>
      <c r="AB980" s="305"/>
      <c r="AC980" s="307" t="s">
        <v>290</v>
      </c>
      <c r="AD980" s="308"/>
      <c r="AE980" s="308"/>
      <c r="AF980" s="308"/>
      <c r="AG980" s="308"/>
      <c r="AH980" s="309" t="s">
        <v>727</v>
      </c>
      <c r="AI980" s="310"/>
      <c r="AJ980" s="310"/>
      <c r="AK980" s="310"/>
      <c r="AL980" s="311" t="s">
        <v>727</v>
      </c>
      <c r="AM980" s="312"/>
      <c r="AN980" s="312"/>
      <c r="AO980" s="313"/>
      <c r="AP980" s="306" t="s">
        <v>727</v>
      </c>
      <c r="AQ980" s="306"/>
      <c r="AR980" s="306"/>
      <c r="AS980" s="306"/>
      <c r="AT980" s="306"/>
      <c r="AU980" s="306"/>
      <c r="AV980" s="306"/>
      <c r="AW980" s="306"/>
      <c r="AX980" s="306"/>
      <c r="AY980">
        <f>COUNTA($C$980)</f>
        <v>1</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256</v>
      </c>
      <c r="AD1009" s="262"/>
      <c r="AE1009" s="262"/>
      <c r="AF1009" s="262"/>
      <c r="AG1009" s="262"/>
      <c r="AH1009" s="330" t="s">
        <v>280</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256</v>
      </c>
      <c r="AD1042" s="262"/>
      <c r="AE1042" s="262"/>
      <c r="AF1042" s="262"/>
      <c r="AG1042" s="262"/>
      <c r="AH1042" s="330" t="s">
        <v>280</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256</v>
      </c>
      <c r="AD1075" s="262"/>
      <c r="AE1075" s="262"/>
      <c r="AF1075" s="262"/>
      <c r="AG1075" s="262"/>
      <c r="AH1075" s="330" t="s">
        <v>280</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8" t="s">
        <v>247</v>
      </c>
      <c r="B1106" s="869"/>
      <c r="C1106" s="869"/>
      <c r="D1106" s="869"/>
      <c r="E1106" s="869"/>
      <c r="F1106" s="869"/>
      <c r="G1106" s="869"/>
      <c r="H1106" s="869"/>
      <c r="I1106" s="869"/>
      <c r="J1106" s="869"/>
      <c r="K1106" s="869"/>
      <c r="L1106" s="869"/>
      <c r="M1106" s="869"/>
      <c r="N1106" s="869"/>
      <c r="O1106" s="869"/>
      <c r="P1106" s="869"/>
      <c r="Q1106" s="869"/>
      <c r="R1106" s="869"/>
      <c r="S1106" s="869"/>
      <c r="T1106" s="869"/>
      <c r="U1106" s="869"/>
      <c r="V1106" s="869"/>
      <c r="W1106" s="869"/>
      <c r="X1106" s="869"/>
      <c r="Y1106" s="869"/>
      <c r="Z1106" s="869"/>
      <c r="AA1106" s="869"/>
      <c r="AB1106" s="869"/>
      <c r="AC1106" s="869"/>
      <c r="AD1106" s="869"/>
      <c r="AE1106" s="869"/>
      <c r="AF1106" s="869"/>
      <c r="AG1106" s="869"/>
      <c r="AH1106" s="869"/>
      <c r="AI1106" s="869"/>
      <c r="AJ1106" s="869"/>
      <c r="AK1106" s="870"/>
      <c r="AL1106" s="937" t="s">
        <v>262</v>
      </c>
      <c r="AM1106" s="938"/>
      <c r="AN1106" s="938"/>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1"/>
      <c r="E1109" s="262" t="s">
        <v>214</v>
      </c>
      <c r="F1109" s="871"/>
      <c r="G1109" s="871"/>
      <c r="H1109" s="871"/>
      <c r="I1109" s="871"/>
      <c r="J1109" s="262" t="s">
        <v>221</v>
      </c>
      <c r="K1109" s="262"/>
      <c r="L1109" s="262"/>
      <c r="M1109" s="262"/>
      <c r="N1109" s="262"/>
      <c r="O1109" s="262"/>
      <c r="P1109" s="330" t="s">
        <v>27</v>
      </c>
      <c r="Q1109" s="330"/>
      <c r="R1109" s="330"/>
      <c r="S1109" s="330"/>
      <c r="T1109" s="330"/>
      <c r="U1109" s="330"/>
      <c r="V1109" s="330"/>
      <c r="W1109" s="330"/>
      <c r="X1109" s="330"/>
      <c r="Y1109" s="262" t="s">
        <v>223</v>
      </c>
      <c r="Z1109" s="871"/>
      <c r="AA1109" s="871"/>
      <c r="AB1109" s="871"/>
      <c r="AC1109" s="262" t="s">
        <v>197</v>
      </c>
      <c r="AD1109" s="262"/>
      <c r="AE1109" s="262"/>
      <c r="AF1109" s="262"/>
      <c r="AG1109" s="262"/>
      <c r="AH1109" s="330" t="s">
        <v>210</v>
      </c>
      <c r="AI1109" s="331"/>
      <c r="AJ1109" s="331"/>
      <c r="AK1109" s="331"/>
      <c r="AL1109" s="331" t="s">
        <v>21</v>
      </c>
      <c r="AM1109" s="331"/>
      <c r="AN1109" s="331"/>
      <c r="AO1109" s="874"/>
      <c r="AP1109" s="409" t="s">
        <v>248</v>
      </c>
      <c r="AQ1109" s="409"/>
      <c r="AR1109" s="409"/>
      <c r="AS1109" s="409"/>
      <c r="AT1109" s="409"/>
      <c r="AU1109" s="409"/>
      <c r="AV1109" s="409"/>
      <c r="AW1109" s="409"/>
      <c r="AX1109" s="409"/>
    </row>
    <row r="1110" spans="1:51" ht="65.099999999999994" customHeight="1" x14ac:dyDescent="0.15">
      <c r="A1110" s="387">
        <v>1</v>
      </c>
      <c r="B1110" s="387">
        <v>1</v>
      </c>
      <c r="C1110" s="873" t="s">
        <v>729</v>
      </c>
      <c r="D1110" s="873"/>
      <c r="E1110" s="247" t="s">
        <v>730</v>
      </c>
      <c r="F1110" s="872"/>
      <c r="G1110" s="872"/>
      <c r="H1110" s="872"/>
      <c r="I1110" s="872"/>
      <c r="J1110" s="402">
        <v>9010001018924</v>
      </c>
      <c r="K1110" s="403"/>
      <c r="L1110" s="403"/>
      <c r="M1110" s="403"/>
      <c r="N1110" s="403"/>
      <c r="O1110" s="403"/>
      <c r="P1110" s="407" t="s">
        <v>728</v>
      </c>
      <c r="Q1110" s="302"/>
      <c r="R1110" s="302"/>
      <c r="S1110" s="302"/>
      <c r="T1110" s="302"/>
      <c r="U1110" s="302"/>
      <c r="V1110" s="302"/>
      <c r="W1110" s="302"/>
      <c r="X1110" s="302"/>
      <c r="Y1110" s="303">
        <v>253</v>
      </c>
      <c r="Z1110" s="304"/>
      <c r="AA1110" s="304"/>
      <c r="AB1110" s="305"/>
      <c r="AC1110" s="307" t="s">
        <v>285</v>
      </c>
      <c r="AD1110" s="308"/>
      <c r="AE1110" s="308"/>
      <c r="AF1110" s="308"/>
      <c r="AG1110" s="308"/>
      <c r="AH1110" s="309">
        <v>1</v>
      </c>
      <c r="AI1110" s="310"/>
      <c r="AJ1110" s="310"/>
      <c r="AK1110" s="310"/>
      <c r="AL1110" s="311">
        <v>97</v>
      </c>
      <c r="AM1110" s="312"/>
      <c r="AN1110" s="312"/>
      <c r="AO1110" s="313"/>
      <c r="AP1110" s="306" t="s">
        <v>727</v>
      </c>
      <c r="AQ1110" s="306"/>
      <c r="AR1110" s="306"/>
      <c r="AS1110" s="306"/>
      <c r="AT1110" s="306"/>
      <c r="AU1110" s="306"/>
      <c r="AV1110" s="306"/>
      <c r="AW1110" s="306"/>
      <c r="AX1110" s="306"/>
    </row>
    <row r="1111" spans="1:51" ht="30" hidden="1" customHeight="1" x14ac:dyDescent="0.15">
      <c r="A1111" s="387">
        <v>2</v>
      </c>
      <c r="B1111" s="387">
        <v>1</v>
      </c>
      <c r="C1111" s="873"/>
      <c r="D1111" s="873"/>
      <c r="E1111" s="872"/>
      <c r="F1111" s="872"/>
      <c r="G1111" s="872"/>
      <c r="H1111" s="872"/>
      <c r="I1111" s="872"/>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73"/>
      <c r="D1112" s="873"/>
      <c r="E1112" s="872"/>
      <c r="F1112" s="872"/>
      <c r="G1112" s="872"/>
      <c r="H1112" s="872"/>
      <c r="I1112" s="872"/>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73"/>
      <c r="D1113" s="873"/>
      <c r="E1113" s="872"/>
      <c r="F1113" s="872"/>
      <c r="G1113" s="872"/>
      <c r="H1113" s="872"/>
      <c r="I1113" s="872"/>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73"/>
      <c r="D1114" s="873"/>
      <c r="E1114" s="872"/>
      <c r="F1114" s="872"/>
      <c r="G1114" s="872"/>
      <c r="H1114" s="872"/>
      <c r="I1114" s="872"/>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73"/>
      <c r="D1115" s="873"/>
      <c r="E1115" s="872"/>
      <c r="F1115" s="872"/>
      <c r="G1115" s="872"/>
      <c r="H1115" s="872"/>
      <c r="I1115" s="872"/>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73"/>
      <c r="D1116" s="873"/>
      <c r="E1116" s="872"/>
      <c r="F1116" s="872"/>
      <c r="G1116" s="872"/>
      <c r="H1116" s="872"/>
      <c r="I1116" s="872"/>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73"/>
      <c r="D1117" s="873"/>
      <c r="E1117" s="872"/>
      <c r="F1117" s="872"/>
      <c r="G1117" s="872"/>
      <c r="H1117" s="872"/>
      <c r="I1117" s="872"/>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73"/>
      <c r="D1118" s="873"/>
      <c r="E1118" s="872"/>
      <c r="F1118" s="872"/>
      <c r="G1118" s="872"/>
      <c r="H1118" s="872"/>
      <c r="I1118" s="872"/>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73"/>
      <c r="D1119" s="873"/>
      <c r="E1119" s="872"/>
      <c r="F1119" s="872"/>
      <c r="G1119" s="872"/>
      <c r="H1119" s="872"/>
      <c r="I1119" s="872"/>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73"/>
      <c r="D1120" s="873"/>
      <c r="E1120" s="872"/>
      <c r="F1120" s="872"/>
      <c r="G1120" s="872"/>
      <c r="H1120" s="872"/>
      <c r="I1120" s="872"/>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73"/>
      <c r="D1121" s="873"/>
      <c r="E1121" s="872"/>
      <c r="F1121" s="872"/>
      <c r="G1121" s="872"/>
      <c r="H1121" s="872"/>
      <c r="I1121" s="872"/>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73"/>
      <c r="D1122" s="873"/>
      <c r="E1122" s="872"/>
      <c r="F1122" s="872"/>
      <c r="G1122" s="872"/>
      <c r="H1122" s="872"/>
      <c r="I1122" s="872"/>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73"/>
      <c r="D1123" s="873"/>
      <c r="E1123" s="872"/>
      <c r="F1123" s="872"/>
      <c r="G1123" s="872"/>
      <c r="H1123" s="872"/>
      <c r="I1123" s="872"/>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73"/>
      <c r="D1124" s="873"/>
      <c r="E1124" s="872"/>
      <c r="F1124" s="872"/>
      <c r="G1124" s="872"/>
      <c r="H1124" s="872"/>
      <c r="I1124" s="872"/>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73"/>
      <c r="D1125" s="873"/>
      <c r="E1125" s="872"/>
      <c r="F1125" s="872"/>
      <c r="G1125" s="872"/>
      <c r="H1125" s="872"/>
      <c r="I1125" s="872"/>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73"/>
      <c r="D1126" s="873"/>
      <c r="E1126" s="872"/>
      <c r="F1126" s="872"/>
      <c r="G1126" s="872"/>
      <c r="H1126" s="872"/>
      <c r="I1126" s="872"/>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73"/>
      <c r="D1127" s="873"/>
      <c r="E1127" s="247"/>
      <c r="F1127" s="872"/>
      <c r="G1127" s="872"/>
      <c r="H1127" s="872"/>
      <c r="I1127" s="872"/>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73"/>
      <c r="D1128" s="873"/>
      <c r="E1128" s="872"/>
      <c r="F1128" s="872"/>
      <c r="G1128" s="872"/>
      <c r="H1128" s="872"/>
      <c r="I1128" s="872"/>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73"/>
      <c r="D1129" s="873"/>
      <c r="E1129" s="872"/>
      <c r="F1129" s="872"/>
      <c r="G1129" s="872"/>
      <c r="H1129" s="872"/>
      <c r="I1129" s="872"/>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73"/>
      <c r="D1130" s="873"/>
      <c r="E1130" s="872"/>
      <c r="F1130" s="872"/>
      <c r="G1130" s="872"/>
      <c r="H1130" s="872"/>
      <c r="I1130" s="872"/>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73"/>
      <c r="D1131" s="873"/>
      <c r="E1131" s="872"/>
      <c r="F1131" s="872"/>
      <c r="G1131" s="872"/>
      <c r="H1131" s="872"/>
      <c r="I1131" s="872"/>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73"/>
      <c r="D1132" s="873"/>
      <c r="E1132" s="872"/>
      <c r="F1132" s="872"/>
      <c r="G1132" s="872"/>
      <c r="H1132" s="872"/>
      <c r="I1132" s="872"/>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73"/>
      <c r="D1133" s="873"/>
      <c r="E1133" s="872"/>
      <c r="F1133" s="872"/>
      <c r="G1133" s="872"/>
      <c r="H1133" s="872"/>
      <c r="I1133" s="872"/>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73"/>
      <c r="D1134" s="873"/>
      <c r="E1134" s="872"/>
      <c r="F1134" s="872"/>
      <c r="G1134" s="872"/>
      <c r="H1134" s="872"/>
      <c r="I1134" s="872"/>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73"/>
      <c r="D1135" s="873"/>
      <c r="E1135" s="872"/>
      <c r="F1135" s="872"/>
      <c r="G1135" s="872"/>
      <c r="H1135" s="872"/>
      <c r="I1135" s="872"/>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73"/>
      <c r="D1136" s="873"/>
      <c r="E1136" s="872"/>
      <c r="F1136" s="872"/>
      <c r="G1136" s="872"/>
      <c r="H1136" s="872"/>
      <c r="I1136" s="872"/>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73"/>
      <c r="D1137" s="873"/>
      <c r="E1137" s="872"/>
      <c r="F1137" s="872"/>
      <c r="G1137" s="872"/>
      <c r="H1137" s="872"/>
      <c r="I1137" s="872"/>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73"/>
      <c r="D1138" s="873"/>
      <c r="E1138" s="872"/>
      <c r="F1138" s="872"/>
      <c r="G1138" s="872"/>
      <c r="H1138" s="872"/>
      <c r="I1138" s="872"/>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73"/>
      <c r="D1139" s="873"/>
      <c r="E1139" s="872"/>
      <c r="F1139" s="872"/>
      <c r="G1139" s="872"/>
      <c r="H1139" s="872"/>
      <c r="I1139" s="872"/>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3" max="16383" man="1"/>
    <brk id="699" max="16383" man="1"/>
    <brk id="727" max="16383" man="1"/>
    <brk id="786" max="16383" man="1"/>
    <brk id="940"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671</v>
      </c>
      <c r="H2" s="13" t="str">
        <f>IF(G2="","",F2)</f>
        <v>一般会計</v>
      </c>
      <c r="I2" s="13" t="str">
        <f>IF(H2="","",IF(I1&lt;&gt;"",CONCATENATE(I1,"、",H2),H2))</f>
        <v>一般会計</v>
      </c>
      <c r="K2" s="14" t="s">
        <v>102</v>
      </c>
      <c r="L2" s="15" t="s">
        <v>671</v>
      </c>
      <c r="M2" s="13" t="str">
        <f>IF(L2="","",K2)</f>
        <v>社会保障</v>
      </c>
      <c r="N2" s="13" t="str">
        <f>IF(M2="","",IF(N1&lt;&gt;"",CONCATENATE(N1,"、",M2),M2))</f>
        <v>社会保障</v>
      </c>
      <c r="O2" s="13"/>
      <c r="P2" s="12" t="s">
        <v>73</v>
      </c>
      <c r="Q2" s="17" t="s">
        <v>671</v>
      </c>
      <c r="R2" s="13" t="str">
        <f>IF(Q2="","",P2)</f>
        <v>直接実施</v>
      </c>
      <c r="S2" s="13" t="str">
        <f>IF(R2="","",IF(S1&lt;&gt;"",CONCATENATE(S1,"、",R2),R2))</f>
        <v>直接実施</v>
      </c>
      <c r="T2" s="13"/>
      <c r="U2" s="86">
        <v>20</v>
      </c>
      <c r="W2" s="32" t="s">
        <v>174</v>
      </c>
      <c r="Y2" s="32" t="s">
        <v>67</v>
      </c>
      <c r="Z2" s="32" t="s">
        <v>67</v>
      </c>
      <c r="AA2" s="79" t="s">
        <v>323</v>
      </c>
      <c r="AB2" s="79" t="s">
        <v>553</v>
      </c>
      <c r="AC2" s="80" t="s">
        <v>134</v>
      </c>
      <c r="AD2" s="28"/>
      <c r="AE2" s="34" t="s">
        <v>170</v>
      </c>
      <c r="AF2" s="30"/>
      <c r="AG2" s="44" t="s">
        <v>284</v>
      </c>
      <c r="AI2" s="42" t="s">
        <v>318</v>
      </c>
      <c r="AK2" s="42" t="s">
        <v>212</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t="s">
        <v>671</v>
      </c>
      <c r="R3" s="13" t="str">
        <f t="shared" ref="R3:R8" si="3">IF(Q3="","",P3)</f>
        <v>委託・請負</v>
      </c>
      <c r="S3" s="13" t="str">
        <f t="shared" ref="S3:S8" si="4">IF(R3="",S2,IF(S2&lt;&gt;"",CONCATENATE(S2,"、",R3),R3))</f>
        <v>直接実施、委託・請負</v>
      </c>
      <c r="T3" s="13"/>
      <c r="U3" s="32" t="s">
        <v>585</v>
      </c>
      <c r="W3" s="32" t="s">
        <v>149</v>
      </c>
      <c r="Y3" s="32" t="s">
        <v>68</v>
      </c>
      <c r="Z3" s="32" t="s">
        <v>460</v>
      </c>
      <c r="AA3" s="79" t="s">
        <v>423</v>
      </c>
      <c r="AB3" s="79" t="s">
        <v>554</v>
      </c>
      <c r="AC3" s="80" t="s">
        <v>135</v>
      </c>
      <c r="AD3" s="28"/>
      <c r="AE3" s="34" t="s">
        <v>171</v>
      </c>
      <c r="AF3" s="30"/>
      <c r="AG3" s="44" t="s">
        <v>285</v>
      </c>
      <c r="AI3" s="42" t="s">
        <v>205</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586</v>
      </c>
      <c r="W4" s="32" t="s">
        <v>150</v>
      </c>
      <c r="Y4" s="32" t="s">
        <v>330</v>
      </c>
      <c r="Z4" s="32" t="s">
        <v>461</v>
      </c>
      <c r="AA4" s="79" t="s">
        <v>424</v>
      </c>
      <c r="AB4" s="79" t="s">
        <v>555</v>
      </c>
      <c r="AC4" s="79" t="s">
        <v>136</v>
      </c>
      <c r="AD4" s="28"/>
      <c r="AE4" s="34" t="s">
        <v>172</v>
      </c>
      <c r="AF4" s="30"/>
      <c r="AG4" s="44" t="s">
        <v>286</v>
      </c>
      <c r="AI4" s="42" t="s">
        <v>207</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直接実施、委託・請負</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直接実施、委託・請負</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直接実施、委託・請負</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社会保障</v>
      </c>
      <c r="O10" s="13"/>
      <c r="P10" s="13" t="str">
        <f>S8</f>
        <v>直接実施、委託・請負</v>
      </c>
      <c r="Q10" s="19"/>
      <c r="T10" s="13"/>
      <c r="W10" s="32" t="s">
        <v>155</v>
      </c>
      <c r="Y10" s="32" t="s">
        <v>336</v>
      </c>
      <c r="Z10" s="32" t="s">
        <v>467</v>
      </c>
      <c r="AA10" s="79" t="s">
        <v>430</v>
      </c>
      <c r="AB10" s="79" t="s">
        <v>561</v>
      </c>
      <c r="AC10" s="31"/>
      <c r="AD10" s="31"/>
      <c r="AE10" s="31"/>
      <c r="AF10" s="30"/>
      <c r="AG10" s="44" t="s">
        <v>276</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671</v>
      </c>
      <c r="M11" s="13" t="str">
        <f t="shared" si="2"/>
        <v>その他の事項経費</v>
      </c>
      <c r="N11" s="13" t="str">
        <f t="shared" si="6"/>
        <v>社会保障、その他の事項経費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t="s">
        <v>671</v>
      </c>
      <c r="C15" s="13" t="str">
        <f t="shared" si="9"/>
        <v>男女共同参画</v>
      </c>
      <c r="D15" s="13" t="str">
        <f t="shared" si="8"/>
        <v>男女共同参画</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235</v>
      </c>
      <c r="B20" s="15"/>
      <c r="C20" s="13" t="str">
        <f t="shared" si="9"/>
        <v/>
      </c>
      <c r="D20" s="13" t="str">
        <f t="shared" si="8"/>
        <v>男女共同参画</v>
      </c>
      <c r="F20" s="18" t="s">
        <v>234</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236</v>
      </c>
      <c r="B21" s="15"/>
      <c r="C21" s="13" t="str">
        <f t="shared" si="9"/>
        <v/>
      </c>
      <c r="D21" s="13" t="str">
        <f t="shared" si="8"/>
        <v>男女共同参画</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237</v>
      </c>
      <c r="B22" s="15"/>
      <c r="C22" s="13" t="str">
        <f t="shared" si="9"/>
        <v/>
      </c>
      <c r="D22" s="13" t="str">
        <f>IF(C22="",D21,IF(D21&lt;&gt;"",CONCATENATE(D21,"、",C22),C22))</f>
        <v>男女共同参画</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238</v>
      </c>
      <c r="B23" s="15"/>
      <c r="C23" s="13" t="str">
        <f t="shared" si="9"/>
        <v/>
      </c>
      <c r="D23" s="13" t="str">
        <f>IF(C23="",D22,IF(D22&lt;&gt;"",CONCATENATE(D22,"、",C23),C23))</f>
        <v>男女共同参画</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男女共同参画</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男女共同参画</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萩原 嘉人(hagiwara-hiroto.9t3)</dc:creator>
  <cp:lastModifiedBy>萩原 嘉人(hagiwara-hiroto.9t3)</cp:lastModifiedBy>
  <cp:lastPrinted>2021-06-09T10:40:25Z</cp:lastPrinted>
  <dcterms:created xsi:type="dcterms:W3CDTF">2012-03-13T00:50:25Z</dcterms:created>
  <dcterms:modified xsi:type="dcterms:W3CDTF">2021-08-19T13:20:44Z</dcterms:modified>
</cp:coreProperties>
</file>