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令和３年度次席\作業依頼\経理\★行政事業レビューシート\02.【作業依頼】①行政事業レビューシート（最終公表版）、②概算要求反映状況調（事業単位整理表）\中間公表（外部有識者点検対象外）\"/>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<sst xmlns="http://schemas.openxmlformats.org/spreadsheetml/2006/main" count="2491" uniqueCount="748">
  <si>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</si>
  <si>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</si>
  <si>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</si>
  <si>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</si>
  <si>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</si>
  <si>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</si>
  <si>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</si>
  <si>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</si>
  <si>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</si>
  <si>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</si>
  <si>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</si>
  <si>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</si>
  <si>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</si>
  <si>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</si>
  <si>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</si>
  <si>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</si>
  <si>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</si>
  <si>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</si>
  <si>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</si>
  <si>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</si>
  <si>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</si>
  <si>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</si>
  <si>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</si>
  <si>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</si>
  <si>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</si>
  <si>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</si>
  <si>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</si>
  <si>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</si>
  <si>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</si>
  <si>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</si>
  <si>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</si>
  <si>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</si>
  <si>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</si>
  <si>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</si>
  <si>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</si>
  <si>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</si>
  <si>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</si>
  <si>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</si>
  <si>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</si>
  <si>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</si>
  <si>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</si>
  <si>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</si>
  <si>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</si>
  <si>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</si>
  <si>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</si>
  <si>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</si>
  <si>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</si>
  <si>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</si>
  <si>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</si>
  <si>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</si>
  <si>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</si>
  <si>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</si>
  <si>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</si>
  <si>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</si>
  <si>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</si>
  <si>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</si>
  <si>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</si>
  <si>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</si>
  <si>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</si>
  <si>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</si>
  <si>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</si>
  <si>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</si>
  <si>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</si>
  <si>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</si>
  <si>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</si>
  <si>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</si>
  <si>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</si>
  <si>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</si>
  <si>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</si>
  <si>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</si>
  <si>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</si>
  <si>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</si>
  <si>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</si>
  <si>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</si>
  <si>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</si>
  <si>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</si>
  <si>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</si>
  <si>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</si>
  <si>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</si>
  <si>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</si>
  <si>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</si>
  <si>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</si>
  <si>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</si>
  <si>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</si>
  <si>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</si>
  <si>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</si>
  <si>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</si>
  <si>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</si>
  <si>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</si>
  <si>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</si>
  <si>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</si>
  <si>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</si>
  <si>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</si>
  <si>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</si>
  <si>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</si>
  <si>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</si>
  <si>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</si>
  <si>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</si>
  <si>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</si>
  <si>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</si>
  <si>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</si>
  <si>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</si>
  <si>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</si>
  <si>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</si>
  <si>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</si>
  <si>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</si>
  <si>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</si>
  <si>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</si>
  <si>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</si>
  <si>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</si>
  <si>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</si>
  <si>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</si>
  <si>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</si>
  <si>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</si>
  <si>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</si>
  <si>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</si>
  <si>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</si>
  <si>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</si>
  <si>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</si>
  <si>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</si>
  <si>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</si>
  <si>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</si>
  <si>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</si>
  <si>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</si>
  <si>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</si>
  <si>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</si>
  <si>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</si>
  <si>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</si>
  <si>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</si>
  <si>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</si>
  <si>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</si>
  <si>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</si>
  <si>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</si>
  <si>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</si>
  <si>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</si>
  <si>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</si>
  <si>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</si>
  <si>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</si>
  <si>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</si>
  <si>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</si>
  <si>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</si>
  <si>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</si>
  <si>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</si>
  <si>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</si>
  <si>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</si>
  <si>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</si>
  <si>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</si>
  <si>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</si>
  <si>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</si>
  <si>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</si>
  <si>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</si>
  <si>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</si>
  <si>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</si>
  <si>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</si>
  <si>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</si>
  <si>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</si>
  <si>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</si>
  <si>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</si>
  <si>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</si>
  <si>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</si>
  <si>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</si>
  <si>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</si>
  <si>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</si>
  <si>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</si>
  <si>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</si>
  <si>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</si>
  <si>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</si>
  <si>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</si>
  <si>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</si>
  <si>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</si>
  <si>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</si>
  <si>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</si>
  <si>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</si>
  <si>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</si>
  <si>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</si>
  <si>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</si>
  <si>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</si>
  <si>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</si>
  <si>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</si>
  <si>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</si>
  <si>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</si>
  <si>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</si>
  <si>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</si>
  <si>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</si>
  <si>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</si>
  <si>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</si>
  <si>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</si>
  <si>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</si>
  <si>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</si>
  <si>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</si>
  <si>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</si>
  <si>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</si>
  <si>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</si>
  <si>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</si>
  <si>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</si>
  <si>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</si>
  <si>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</si>
  <si>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</si>
  <si>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</si>
  <si>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</si>
  <si>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</si>
  <si>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</si>
  <si>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</si>
  <si>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</si>
  <si>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</si>
  <si>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</si>
  <si>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</si>
  <si>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</si>
  <si>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</si>
  <si>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</si>
  <si>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</si>
  <si>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</si>
  <si>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</si>
  <si>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</si>
  <si>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</si>
  <si>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</si>
  <si>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</si>
  <si>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</si>
  <si>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</si>
  <si>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</si>
  <si>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</si>
  <si>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</si>
  <si>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</si>
  <si>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</si>
  <si>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</si>
  <si>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</si>
  <si>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</si>
  <si>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</si>
  <si>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</si>
  <si>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</si>
  <si>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</si>
  <si>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</si>
  <si>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</si>
  <si>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</si>
  <si>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</si>
  <si>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</si>
  <si>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</si>
  <si>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</si>
  <si>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</si>
  <si>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</si>
  <si>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</si>
  <si>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</si>
  <si>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</si>
  <si>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</si>
  <si>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</si>
  <si>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</si>
  <si>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</si>
  <si>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</si>
  <si>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</si>
  <si>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</si>
  <si>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</si>
  <si>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</si>
  <si>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</si>
  <si>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</si>
  <si>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</si>
  <si>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</si>
  <si>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</si>
  <si>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</si>
  <si>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</si>
  <si>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</si>
  <si>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</si>
  <si>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</si>
  <si>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</si>
  <si>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</si>
  <si>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</si>
  <si>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</si>
  <si>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</si>
  <si>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</si>
  <si>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</si>
  <si>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</si>
  <si>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</si>
  <si>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</si>
  <si>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</si>
  <si>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</si>
  <si>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</si>
  <si>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</si>
  <si>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</si>
  <si>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</si>
  <si>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</si>
  <si>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</si>
  <si>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</si>
  <si>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</si>
  <si>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</si>
  <si>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</si>
  <si>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</si>
  <si>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</si>
  <si>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</si>
  <si>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</si>
  <si>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</si>
  <si>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</si>
  <si>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</si>
  <si>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</si>
  <si>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</si>
  <si>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</si>
  <si>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</si>
  <si>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</si>
  <si>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</si>
  <si>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</si>
  <si>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</si>
  <si>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</si>
  <si>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</si>
  <si>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</si>
  <si>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</si>
  <si>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</si>
  <si>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</si>
  <si>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</si>
  <si>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</si>
  <si>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</si>
  <si>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</si>
  <si>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</si>
  <si>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</si>
  <si>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</si>
  <si>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</si>
  <si>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</si>
  <si>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</si>
  <si>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</si>
  <si>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</si>
  <si>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</si>
  <si>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</si>
  <si>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</si>
  <si>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</si>
  <si>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</si>
  <si>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</si>
  <si>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</si>
  <si>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</si>
  <si>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</si>
  <si>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</si>
  <si>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</si>
  <si>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</si>
  <si>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</si>
  <si>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</si>
  <si>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</si>
  <si>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</si>
  <si>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</si>
  <si>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</si>
  <si>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</si>
  <si>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</si>
  <si>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</si>
  <si>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</si>
  <si>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</si>
  <si>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</si>
  <si>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</si>
  <si>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</si>
  <si>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</si>
  <si>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</si>
  <si>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</si>
  <si>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</si>
  <si>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</si>
  <si>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</si>
  <si>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</si>
  <si>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</si>
  <si>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</si>
  <si>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</si>
  <si>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</si>
  <si>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</si>
  <si>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</si>
  <si>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</si>
  <si>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</si>
  <si>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</si>
  <si>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</si>
  <si>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</si>
  <si>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</si>
  <si>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</si>
  <si>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</si>
  <si>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</si>
  <si>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</si>
  <si>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</si>
  <si>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</si>
  <si>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</si>
  <si>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</si>
  <si>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</si>
  <si>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</si>
  <si>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</si>
  <si>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</si>
  <si>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</si>
  <si>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</si>
  <si>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</si>
  <si>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</si>
  <si>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</si>
  <si>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</si>
  <si>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</si>
  <si>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</si>
  <si>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</si>
  <si>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</si>
  <si>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</si>
  <si>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</si>
  <si>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</si>
  <si>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</si>
  <si>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</si>
  <si>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</si>
  <si>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</si>
  <si>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</si>
  <si>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</si>
  <si>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</si>
  <si>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</si>
  <si>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</si>
  <si>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</si>
  <si>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</si>
  <si>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</si>
  <si>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</si>
  <si>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</si>
  <si>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</si>
  <si>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</si>
  <si>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</si>
  <si>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</si>
  <si>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</si>
  <si>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</si>
  <si>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</si>
  <si>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</si>
  <si>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</si>
  <si>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</si>
  <si>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</si>
  <si>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</si>
  <si>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</si>
  <si>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</si>
  <si>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</si>
  <si>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</si>
  <si>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</si>
  <si>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</si>
  <si>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</si>
  <si>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</si>
  <si>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</si>
  <si>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</si>
  <si>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</si>
  <si>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</si>
  <si>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</si>
  <si>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</si>
  <si>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</si>
  <si>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</si>
  <si>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</si>
  <si>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</si>
  <si>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</si>
  <si>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</si>
  <si>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</si>
  <si>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</si>
  <si>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</si>
  <si>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</si>
  <si>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</si>
  <si>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</si>
  <si>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</si>
  <si>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</si>
  <si>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</si>
  <si>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</si>
  <si>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</si>
  <si>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</si>
  <si>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</si>
  <si>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</si>
  <si>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</si>
  <si>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</si>
  <si>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</si>
  <si>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</si>
  <si>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</si>
  <si>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</si>
  <si>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</si>
  <si>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</si>
  <si>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</si>
  <si>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</si>
  <si>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</si>
  <si>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</si>
  <si>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</si>
  <si>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</si>
  <si>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</si>
  <si>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</si>
  <si>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</si>
  <si>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</si>
  <si>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</si>
  <si>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</si>
  <si>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</si>
  <si>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</si>
  <si>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</si>
  <si>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</si>
  <si>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</si>
  <si>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</si>
  <si>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</si>
  <si>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</si>
  <si>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</si>
  <si>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</si>
  <si>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</si>
  <si>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</si>
  <si>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</si>
  <si>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</si>
  <si>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</si>
  <si>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</si>
  <si>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</si>
  <si>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</si>
  <si>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</si>
  <si>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</si>
  <si>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</si>
  <si>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</si>
  <si>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</si>
  <si>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</si>
  <si>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</si>
  <si>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</si>
  <si>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</si>
  <si>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</si>
  <si>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</si>
  <si>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</si>
  <si>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</si>
  <si>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</si>
  <si>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</si>
  <si>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</si>
  <si>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</si>
  <si>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</si>
  <si>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</si>
  <si>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</si>
  <si>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</si>
  <si>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</si>
  <si>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</si>
  <si>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</si>
  <si>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</si>
  <si>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</si>
  <si>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</si>
  <si>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</si>
  <si>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</si>
  <si>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</si>
  <si>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</si>
  <si>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</si>
  <si>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</si>
  <si>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</si>
  <si>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</si>
  <si>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</si>
  <si>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</si>
  <si>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</si>
  <si>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</si>
  <si>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</si>
  <si>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</si>
  <si>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</si>
  <si>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</si>
  <si>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</si>
  <si>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</si>
  <si>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</si>
  <si>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</si>
  <si>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</si>
  <si>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</si>
  <si>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</si>
  <si>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</si>
  <si>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</si>
  <si>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</si>
  <si>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</si>
  <si>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</si>
  <si>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</si>
  <si>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</si>
  <si>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</si>
  <si>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</si>
  <si>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</si>
  <si>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</si>
  <si>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</si>
  <si>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</si>
  <si>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</si>
  <si>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</si>
  <si>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</si>
  <si>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</si>
  <si>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</si>
  <si>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</si>
  <si>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</si>
  <si>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</si>
  <si>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</si>
  <si>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</si>
  <si>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</si>
  <si>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</si>
  <si>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</si>
  <si>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</si>
  <si>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</si>
  <si>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</si>
  <si>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</si>
  <si>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</si>
  <si>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</si>
  <si>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</si>
  <si>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</si>
  <si>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</si>
  <si>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</si>
  <si>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</si>
  <si>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</si>
  <si>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</si>
  <si>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</si>
  <si>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</si>
  <si>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</si>
  <si>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</si>
  <si>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</si>
  <si>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</si>
  <si>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</si>
  <si>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</si>
  <si>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</si>
  <si>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</si>
  <si>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</si>
  <si>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</si>
  <si>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</si>
  <si>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</si>
  <si>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</si>
  <si>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</si>
  <si>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</si>
  <si>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</si>
  <si>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</si>
  <si>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</si>
  <si>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</si>
  <si>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</si>
  <si>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</si>
  <si>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</si>
  <si>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</si>
  <si>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</si>
  <si>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</si>
  <si>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</si>
  <si>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</si>
  <si>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</si>
  <si>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</si>
  <si>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</si>
  <si>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</si>
  <si>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</si>
  <si>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</si>
  <si>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</si>
  <si>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</si>
  <si>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</si>
  <si>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</si>
  <si>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</si>
  <si>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</si>
  <si>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</si>
  <si>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</si>
  <si>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</si>
  <si>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</si>
  <si>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</si>
  <si>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</si>
  <si>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</si>
  <si>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</si>
  <si>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麻薬等対策推進費（広報経費）</t>
  </si>
  <si>
    <t>医薬・生活衛生局</t>
  </si>
  <si>
    <t>課長　田中　徹</t>
  </si>
  <si>
    <t>昭和37年度</t>
  </si>
  <si>
    <t>終了予定なし</t>
  </si>
  <si>
    <t>-</t>
  </si>
  <si>
    <t>・薬物乱用防止対策事業の実施について
　　（平成11年7月9日医薬発第835号）
・新国連薬物乱用根絶宣言
・「ダメ。ゼッタイ。」普及運動実施要綱
・麻薬・覚醒剤乱用防止運動実施要綱
・薬物乱用防止教育の充実について
（平成20年9月17日20文科ス第639号）
・第五次薬物乱用防止五か年戦略
・「世界一安全な日本」創造戦略
・再犯防止推進計画</t>
  </si>
  <si>
    <t>【覚醒剤等撲滅啓発等委託費】
麻薬・覚醒剤等の薬物乱用による危害を広く国民に周知させ、国民一人一人の認識を高めることにより、麻薬・覚醒剤等の薬物乱用の根絶を図る
【覚醒剤防止特別対策費】
国連決議による｢6.26国際麻薬乱用撲滅デー｣の周知を図るとともに、薬物乱用による健康被害等の危害について広く国民に周知、その認識を高めることにより薬物乱用の根絶を図る
【薬物乱用防止普及啓発推進事業費】
小学6年生の保護者、高校卒業予定者、有職・無職の未成年者に対して、それぞれの成長段階にあわせた薬物乱用防止についての啓発資材を作成・配布することにより、若年層による薬物の乱用を未然に阻止する
【薬物乱用者に対する再乱用防止対策事業費】
第五次薬物乱用防止五か年戦略・再犯防止推進計画に基づき、薬物依存症の正しい知識と理解について広く国民に周知し、薬物依存症者やその家族が適切な治療や支援に結びつく社会を実現する</t>
  </si>
  <si>
    <t xml:space="preserve">①覚醒剤等撲滅啓発等委託費（昭和63年度開始）
1.薬物乱用防止啓発訪問事業
　訪問要請のあった小中高等学校等へ講師を派遣し、専門の教材をもとに薬物乱用防止に関する正しい知識の普及を図る。
2.薬物乱用防止指導員養成事業
　小中高等学校等における薬物乱用防止啓発活動の一環として、薬物乱用防止教室の講師等を担える薬物乱用防止指導員を養成するための効果的な研修を開催する。
②覚醒剤防止特別対策費（昭和37年度開始）
　毎年6月20日から1か月間、全国各地で実施している「ダメ。ゼッタイ。」普及運動及び毎年10・11月に各ブロック単位で地区大会を開催している麻薬・覚醒剤乱用防止運動に必要なポスター等の啓発資材を作成して配布する。
③薬物乱用防止普及啓発推進事業費（昭和62年度開始）
　以下の薬物乱用防止啓発読本を作成し、学校等に直接送付する。
・小学6年生の保護者を対象とした薬物乱用防止啓発読本を作成・配布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④薬物乱用者に対する再乱用防止対策事業費（平成18年度開始）
・薬物依存症者を抱える家族等に向けた家族読本の作成及びその家族だけでなく様々な支援機関に対する配布
</t>
  </si>
  <si>
    <t>保健福祉調査委託費</t>
  </si>
  <si>
    <t>本事業の目的である薬物乱用の根絶は、啓発活動だけではなく、取締強化、水際対策、国際協力など様々な施策を実施することにより実現されるものである。このため、成果について直接的な指標を示すことは困難である。</t>
  </si>
  <si>
    <t>間接的な指標として青少年の大麻・覚醒剤検挙人員を成果実績評価に活用する</t>
  </si>
  <si>
    <t>青少年の大麻・覚醒剤検挙人員</t>
  </si>
  <si>
    <t>人</t>
  </si>
  <si>
    <t>①薬物乱用防止啓発訪問事業</t>
  </si>
  <si>
    <t>②「ダメ。ゼッタイ。」普及運動用リーフレット</t>
  </si>
  <si>
    <t>万部</t>
  </si>
  <si>
    <t>③小学校の保護者への普及啓発
（全小学６年生の保護者に薬物乱用防止啓発読本を配布）</t>
  </si>
  <si>
    <t>万冊</t>
  </si>
  <si>
    <t>④高校生への普及啓発
（全高校卒業予定者に薬物乱用防止啓発読本を配布）</t>
  </si>
  <si>
    <t>⑤青少年への普及啓発
（ハローワークや勤労青少年関係団体等の有識・無識の青少年が訪れる施設等に薬物乱用防止啓発読本を配布）</t>
  </si>
  <si>
    <t>①X:「当該年度の執行額」（円）／
Y:「当該年度の人数」　　　　　　　　　　　　　　</t>
    <phoneticPr fontId="5"/>
  </si>
  <si>
    <t>円</t>
  </si>
  <si>
    <t>　X/Y</t>
    <phoneticPr fontId="5"/>
  </si>
  <si>
    <t>51,300,000
/188,970</t>
  </si>
  <si>
    <t>51,709,300
/122,171</t>
  </si>
  <si>
    <t>②X:「当該年度の執行額」（円）／
Y:「当該年度の配布数（送付数）」
（企画・編集、印刷、送付のそれぞれを合計）　　　　　　　　　　　　　　</t>
    <phoneticPr fontId="5"/>
  </si>
  <si>
    <t>企画・編集
305,316
/1.098,940
印刷
2,124,470
/1.098,940
送付
364,279/8,640</t>
  </si>
  <si>
    <t>企画・編集
305,316
/1,052,720
印刷
2,280,208
/1,052,720
送付
368,126/8,040</t>
  </si>
  <si>
    <t>③X:「当該年度の執行額」（円）／
Y:「当該年度の配布数（送付数）」
（企画・編集、印刷、送付のそれぞれを合計）　　　　　　　　　　　　　　</t>
    <phoneticPr fontId="5"/>
  </si>
  <si>
    <t>企画・編集
901,800/2,928,000
印刷
4,212,000/2,728,000
送付
5,220,000/2,728,000</t>
  </si>
  <si>
    <t>企画・編集
966,900
/2,766,000
印刷
5,872,555
/2,570,000
送付
4,840,000
/2,570,000</t>
  </si>
  <si>
    <t>④X:「当該年度の執行額」（円）／
Y:「当該年度の配布数（送付数）」
（企画・編集、印刷、送付のそれぞれを合計）　　　　　　　　　　　　　　　</t>
    <phoneticPr fontId="5"/>
  </si>
  <si>
    <t>⑤X:「当該年度の執行額」（円）／
Y:「当該年度の配布数（送付数）」
（企画・編集、印刷、送付のそれぞれを合計）　　　　　　　　　　　　　　</t>
    <phoneticPr fontId="5"/>
  </si>
  <si>
    <t>企画・編集
901,800/2,928,000
印刷
4,212,000/200,000
送付
980,000/193,123</t>
  </si>
  <si>
    <t>企画・編集
966,900
/2,766,000
印刷
3,773,000
/196,000
送付
975,000
/189,393</t>
  </si>
  <si>
    <t>麻薬・覚醒剤等の乱用を防止すること（Ⅱ－３）</t>
  </si>
  <si>
    <t>規制されている乱用薬物について、不正流通の遮断及び乱用防止を推進すること（Ⅱ－３－１）</t>
  </si>
  <si>
    <t>麻薬・覚醒剤等対策費</t>
  </si>
  <si>
    <t>危険ドラッグ対策費</t>
  </si>
  <si>
    <t>317</t>
  </si>
  <si>
    <t>276</t>
  </si>
  <si>
    <t>329</t>
  </si>
  <si>
    <t>340</t>
  </si>
  <si>
    <t>351</t>
  </si>
  <si>
    <t>348</t>
  </si>
  <si>
    <t>358</t>
  </si>
  <si>
    <t>365</t>
  </si>
  <si>
    <t>○</t>
  </si>
  <si>
    <t>監視指導・麻薬対策課</t>
    <phoneticPr fontId="5"/>
  </si>
  <si>
    <t>-</t>
    <phoneticPr fontId="5"/>
  </si>
  <si>
    <t>無</t>
  </si>
  <si>
    <t>‐</t>
  </si>
  <si>
    <t>雑役務費</t>
    <rPh sb="0" eb="2">
      <t>ザツエキ</t>
    </rPh>
    <rPh sb="2" eb="4">
      <t>ムヒ</t>
    </rPh>
    <phoneticPr fontId="5"/>
  </si>
  <si>
    <t>薬物乱用防止啓発訪問事業</t>
    <phoneticPr fontId="5"/>
  </si>
  <si>
    <t>A.（株）小学館集英社プロダクション</t>
    <phoneticPr fontId="5"/>
  </si>
  <si>
    <t>B.（株）小学館集英社プロダクション</t>
    <phoneticPr fontId="5"/>
  </si>
  <si>
    <t>雑役務費</t>
    <phoneticPr fontId="5"/>
  </si>
  <si>
    <t>薬物乱用防止指導員養成事業</t>
    <phoneticPr fontId="5"/>
  </si>
  <si>
    <t>C.宮嶋印刷株式会社</t>
    <phoneticPr fontId="5"/>
  </si>
  <si>
    <t>印刷製本費</t>
    <phoneticPr fontId="5"/>
  </si>
  <si>
    <t>薬物乱用防止普及啓発読本等の印刷</t>
    <rPh sb="12" eb="13">
      <t>トウ</t>
    </rPh>
    <phoneticPr fontId="5"/>
  </si>
  <si>
    <t>D.大和綜合印刷（株）</t>
    <phoneticPr fontId="5"/>
  </si>
  <si>
    <t>E.大和綜合印刷（株）</t>
    <phoneticPr fontId="5"/>
  </si>
  <si>
    <t>株式会社小学館集英社プロダクション</t>
    <phoneticPr fontId="5"/>
  </si>
  <si>
    <t>宮嶋印刷（株）</t>
    <phoneticPr fontId="5"/>
  </si>
  <si>
    <t>サンテックサービス株式会社</t>
    <phoneticPr fontId="5"/>
  </si>
  <si>
    <t>社会福祉法人　東京コロニー　東京都大田福祉工場</t>
    <phoneticPr fontId="5"/>
  </si>
  <si>
    <t>株式会社ペア</t>
    <phoneticPr fontId="5"/>
  </si>
  <si>
    <t>大和綜合印刷（株）</t>
    <phoneticPr fontId="5"/>
  </si>
  <si>
    <t>公益財団法人　麻薬・覚せい剤乱用防止センター</t>
    <phoneticPr fontId="5"/>
  </si>
  <si>
    <t>薬物乱用防止普及啓発読本（高校卒業予定者向け）、薬物乱用防止普及啓発読本（小学６年生保護者向け）の印刷</t>
    <phoneticPr fontId="5"/>
  </si>
  <si>
    <t>薬物乱用防止普及啓発読本（高校卒業予定者向け）等の梱包発送一式</t>
    <rPh sb="23" eb="24">
      <t>トウ</t>
    </rPh>
    <phoneticPr fontId="5"/>
  </si>
  <si>
    <t>薬物乱用防止普及啓発読本（青少年向け）の印刷</t>
    <rPh sb="20" eb="22">
      <t>インサツ</t>
    </rPh>
    <phoneticPr fontId="5"/>
  </si>
  <si>
    <t>薬物乱用防止読本（高校卒業予定者向け・小学６年生保護者向け・青少年向け）の企画・編集</t>
    <rPh sb="37" eb="39">
      <t>キカク</t>
    </rPh>
    <rPh sb="40" eb="42">
      <t>ヘンシュウ</t>
    </rPh>
    <phoneticPr fontId="5"/>
  </si>
  <si>
    <t>薬物乱用防止普及啓発読本（青少年向け）の梱包発送一式</t>
    <phoneticPr fontId="5"/>
  </si>
  <si>
    <t>「ダメ。ゼッタイ。」普及運動用リーフレットの印刷</t>
    <phoneticPr fontId="5"/>
  </si>
  <si>
    <t>「ダメ。ゼッタイ。」普及運動のデザイン一式、「ダメ。ゼッタイ。」普及運動用ポスター印刷等</t>
    <rPh sb="34" eb="37">
      <t>ウンドウヨウ</t>
    </rPh>
    <rPh sb="41" eb="43">
      <t>インサツ</t>
    </rPh>
    <rPh sb="43" eb="44">
      <t>トウ</t>
    </rPh>
    <phoneticPr fontId="5"/>
  </si>
  <si>
    <t>「ダメ。ゼッタイ。」普及運動用リーフレット等の梱包発送一式</t>
    <rPh sb="21" eb="22">
      <t>トウ</t>
    </rPh>
    <phoneticPr fontId="5"/>
  </si>
  <si>
    <t>ポスター・表彰状印刷、揮毫</t>
    <phoneticPr fontId="5"/>
  </si>
  <si>
    <t>ポスター・表彰状等の梱包発送</t>
    <phoneticPr fontId="5"/>
  </si>
  <si>
    <t>特定非営利活動法人日本セルプセンター</t>
    <phoneticPr fontId="5"/>
  </si>
  <si>
    <t>表彰品（丸筒）等の購入</t>
    <phoneticPr fontId="5"/>
  </si>
  <si>
    <t>独立行政法人国立印刷局</t>
    <phoneticPr fontId="5"/>
  </si>
  <si>
    <t>表彰状購入</t>
    <rPh sb="3" eb="5">
      <t>コウニュウ</t>
    </rPh>
    <phoneticPr fontId="5"/>
  </si>
  <si>
    <t>印刷製本費</t>
    <rPh sb="0" eb="2">
      <t>インサツ</t>
    </rPh>
    <rPh sb="2" eb="4">
      <t>セイホン</t>
    </rPh>
    <rPh sb="4" eb="5">
      <t>ヒ</t>
    </rPh>
    <phoneticPr fontId="5"/>
  </si>
  <si>
    <t>麻薬・覚醒剤乱用防止運動に係るポスター等の印刷</t>
    <rPh sb="19" eb="20">
      <t>トウ</t>
    </rPh>
    <rPh sb="21" eb="23">
      <t>インサツ</t>
    </rPh>
    <phoneticPr fontId="5"/>
  </si>
  <si>
    <t>協新流通デベロッパー株式会社</t>
    <phoneticPr fontId="5"/>
  </si>
  <si>
    <t>厚労</t>
  </si>
  <si>
    <t>全国の青少年や家族に対する啓発強化とその規範意識の向上を図る必要がある。その取組に対しては広く国民のニーズがある。</t>
    <phoneticPr fontId="5"/>
  </si>
  <si>
    <t>第五次薬物乱用防止五か年戦略の目標１で｢青少年を中心とした広報・啓発を通じた国民全体の規範意識の向上による薬物乱用未然防止｣が掲げられ、関係省庁連携の下、薬物乱用の未然防止対策を行うことになっており、厚生労働省として対応すべき事業である。</t>
    <phoneticPr fontId="5"/>
  </si>
  <si>
    <t>青少年への啓発及び再乱用防止対策を通じて薬物乱用の根絶を図るための普及啓発事業は健康被害防止、社会的安定を図るものであり、優先度は極めて高い事業である。</t>
    <phoneticPr fontId="5"/>
  </si>
  <si>
    <t>-</t>
    <phoneticPr fontId="5"/>
  </si>
  <si>
    <t>事業目的に即した適正な執行を行っている。</t>
    <phoneticPr fontId="5"/>
  </si>
  <si>
    <t>資金の流れは、事業を行うにあたり必要最小限に限定されており、合理的なものであると考えられる。</t>
    <phoneticPr fontId="5"/>
  </si>
  <si>
    <t>支出選定にあたっては、原則競争入札としており、随意契約をする場合であっても、企画競争・相見積もりを行い、競争性の確保に努めている。</t>
    <phoneticPr fontId="5"/>
  </si>
  <si>
    <t>パンフレット、リーフレット等を広く小学校、高等学校、関係団体、都道府県等に配布し、薬物乱用防止に係る啓発が図られている。</t>
    <phoneticPr fontId="5"/>
  </si>
  <si>
    <t>薬物乱用防止指導員養成事業については、以前は企画競争で行っていたが、一般競争入札（総合評価落札方式）を実施し、事業内容の質を維持しつつ、競争性が確保されるよう、見直しを行った。</t>
    <phoneticPr fontId="5"/>
  </si>
  <si>
    <t>○麻薬・覚醒剤等対策費（439）
１．地方厚生局麻薬取締部及び都道府県における麻薬取締行政職員に対する研修
２．野生大麻・けしの除去
３．国民運動として開催する麻薬・覚醒剤乱用防止運動の地区大会開催
４．危険ドラッグの分析、乱用薬物の鑑定法整備等
５．再乱用防止対策講習会の開催等
○危険ドラッグ対策費（440）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t>
    <phoneticPr fontId="5"/>
  </si>
  <si>
    <t>企画・編集
310,970
/1,069,650
印刷
2,447,359
/1,069,650
送付
370,920
/7,620</t>
    <rPh sb="0" eb="2">
      <t>キカク</t>
    </rPh>
    <rPh sb="3" eb="5">
      <t>ヘンシュウ</t>
    </rPh>
    <rPh sb="25" eb="27">
      <t>インサツ</t>
    </rPh>
    <rPh sb="49" eb="51">
      <t>ソウフ</t>
    </rPh>
    <phoneticPr fontId="5"/>
  </si>
  <si>
    <t>企画・編集
997,040
/192,500
印刷
3,705,625
/192,500
送付
975,000
/185,443</t>
    <phoneticPr fontId="5"/>
  </si>
  <si>
    <t>企画・編集
988,570
/1,320,500
印刷
5,032,768/2,482,500
送付
4,363,637/2,482,500</t>
    <rPh sb="0" eb="2">
      <t>キカク</t>
    </rPh>
    <rPh sb="3" eb="5">
      <t>ヘンシュウ</t>
    </rPh>
    <rPh sb="25" eb="27">
      <t>インサツ</t>
    </rPh>
    <rPh sb="48" eb="50">
      <t>ソウフ</t>
    </rPh>
    <phoneticPr fontId="5"/>
  </si>
  <si>
    <t>企画・編集
988,570
/1,162,000
印刷
5,032,768/2,482,500
送付
4,363,637
/2,482,500</t>
    <phoneticPr fontId="5"/>
  </si>
  <si>
    <t>青少年を始め、国民の規範意識を向上させ、薬物乱用の根絶を図ることを目標とし、薬物乱用防止啓発訪問事業や啓発資材の配布等を実施した。</t>
    <phoneticPr fontId="5"/>
  </si>
  <si>
    <t>-</t>
    <phoneticPr fontId="5"/>
  </si>
  <si>
    <t>薬物乱用防止啓発訪問事業</t>
    <phoneticPr fontId="5"/>
  </si>
  <si>
    <t>A</t>
  </si>
  <si>
    <t>株式会社小学館集英社プロダクション</t>
    <phoneticPr fontId="5"/>
  </si>
  <si>
    <t>麻薬・覚醒剤、危険ドラッグ等の薬物乱用による危害の国民への周知、小学校6年生の保護者、高校卒業予定者及び有職・無職の未成年者を対象にした薬物乱用防止についての啓発資材の提供、薬物依存症についての正しい知識等を広く周知することにより、麻薬・覚醒剤等の乱用防止に寄与するものである。（令和２年度の薬物乱用防止啓発訪問者数 66,506人　リーフレット配布部数107万部　各種読本配布冊数268万冊）</t>
    <phoneticPr fontId="5"/>
  </si>
  <si>
    <t>普及啓発運動用リーフレット、薬物乱用防止啓発読本等について、事前に必要部数を聴取し、必要最小限の範囲で執行を行っている。</t>
    <rPh sb="0" eb="2">
      <t>フキュウ</t>
    </rPh>
    <rPh sb="2" eb="4">
      <t>ケイハツ</t>
    </rPh>
    <rPh sb="4" eb="7">
      <t>ウンドウヨウ</t>
    </rPh>
    <rPh sb="14" eb="16">
      <t>ヤクブツ</t>
    </rPh>
    <rPh sb="16" eb="18">
      <t>ランヨウ</t>
    </rPh>
    <rPh sb="18" eb="20">
      <t>ボウシ</t>
    </rPh>
    <rPh sb="20" eb="22">
      <t>ケイハツ</t>
    </rPh>
    <rPh sb="22" eb="24">
      <t>ドクホン</t>
    </rPh>
    <rPh sb="24" eb="25">
      <t>トウ</t>
    </rPh>
    <phoneticPr fontId="5"/>
  </si>
  <si>
    <t>全国の青少年やその家族を対象とした薬物乱用防止啓発読本を作成・配布するなど薬物乱用防止に関する啓発強化を図った。しかし、依然として覚醒剤事犯が薬物事犯の大半を占めており、コカイン等の麻薬等の乱用も根絶に至っておらず、また最近では特に若年層による大麻の乱用が大きな社会問題となるなど、憂慮すべき状況にある。このため、薬物乱用防止啓発読本の作成や薬物乱用防止啓発訪問事業で用いる専門の教材等に大麻等の情報も充実させるとともに、新たな広告媒体を用いた啓発活動を積極的に実施していく必要がある。</t>
    <rPh sb="89" eb="90">
      <t>トウ</t>
    </rPh>
    <rPh sb="91" eb="93">
      <t>マヤク</t>
    </rPh>
    <phoneticPr fontId="5"/>
  </si>
  <si>
    <t>-</t>
    <phoneticPr fontId="5"/>
  </si>
  <si>
    <t>国庫債務負担行為等</t>
  </si>
  <si>
    <t>有</t>
  </si>
  <si>
    <t>50,597,800
/66,506</t>
    <phoneticPr fontId="5"/>
  </si>
  <si>
    <t>52,250,000/150,000</t>
    <phoneticPr fontId="5"/>
  </si>
  <si>
    <t>-</t>
    <phoneticPr fontId="5"/>
  </si>
  <si>
    <t>349</t>
    <phoneticPr fontId="5"/>
  </si>
  <si>
    <t>点検対象外</t>
    <rPh sb="0" eb="5">
      <t>テンケンタイショウガイ</t>
    </rPh>
    <phoneticPr fontId="5"/>
  </si>
  <si>
    <t>少額の随意契約案件以外は、原則として、一般競争入札を利用するなど、競争性を確保しながら、支出先を選定している。
薬物乱用防止指導員養成事業については、事業の質の確保等のため、一般競争入札（総合評価落札方式）を実施したが、実施にあたりは、公共調達委員会の了承を得て、適切に実施している。しかし、結果として、１者応札となったため、次回の入札に向けては、仕様書の記載等について検討する。</t>
    <phoneticPr fontId="5"/>
  </si>
  <si>
    <t>一者応札となっている要因を分析し、改善を図ること。</t>
    <phoneticPr fontId="5"/>
  </si>
  <si>
    <t>-</t>
    <phoneticPr fontId="5"/>
  </si>
  <si>
    <t>麻薬等乱用防止対策業務庁費</t>
    <phoneticPr fontId="5"/>
  </si>
  <si>
    <t>インターネットを活用した啓発活動や学校における薬物乱用防止教育を充実強化し、若年層の大麻乱用の未然防止のための取組を推進するためのデジタル広報啓発事業費等による増</t>
    <rPh sb="69" eb="71">
      <t>コウホウ</t>
    </rPh>
    <rPh sb="71" eb="73">
      <t>ケイハツ</t>
    </rPh>
    <rPh sb="73" eb="76">
      <t>ジギョウヒ</t>
    </rPh>
    <rPh sb="76" eb="77">
      <t>トウ</t>
    </rPh>
    <rPh sb="80" eb="81">
      <t>ゾウ</t>
    </rPh>
    <phoneticPr fontId="5"/>
  </si>
  <si>
    <t>仕様書の精査、十分な公告期間の確保等、複数の事業者が入札に参加できるよう改善する。</t>
    <rPh sb="0" eb="3">
      <t>シヨウショ</t>
    </rPh>
    <rPh sb="4" eb="6">
      <t>セイサ</t>
    </rPh>
    <rPh sb="7" eb="9">
      <t>ジュウブン</t>
    </rPh>
    <rPh sb="10" eb="12">
      <t>コウコク</t>
    </rPh>
    <rPh sb="12" eb="14">
      <t>キカン</t>
    </rPh>
    <rPh sb="15" eb="17">
      <t>カクホ</t>
    </rPh>
    <rPh sb="17" eb="18">
      <t>トウ</t>
    </rPh>
    <rPh sb="19" eb="21">
      <t>フクスウ</t>
    </rPh>
    <rPh sb="22" eb="25">
      <t>ジギョウシャ</t>
    </rPh>
    <rPh sb="26" eb="28">
      <t>ニュウサツ</t>
    </rPh>
    <rPh sb="29" eb="31">
      <t>サンカ</t>
    </rPh>
    <rPh sb="36" eb="3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</si>
</sst>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127000</xdr:colOff>
      <xdr:row>748</xdr:row>
      <xdr:rowOff>241300</xdr:rowOff>
    </xdr:from>
    <xdr:to>
      <xdr:col>37</xdr:col>
      <xdr:colOff>18693</xdr:colOff>
      <xdr:row>750</xdr:row>
      <xdr:rowOff>342539</xdr:rowOff>
    </xdr:to>
    <xdr:sp macro="" textlink="">
      <xdr:nvSpPr>
        <xdr:cNvPr id="3" name="テキスト ボックス 2"/>
        <xdr:cNvSpPr txBox="1"/>
      </xdr:nvSpPr>
      <xdr:spPr>
        <a:xfrm>
          <a:off x="3784600" y="59359800"/>
          <a:ext cx="3752493" cy="8124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厚生労働省省</a:t>
          </a:r>
          <a:endParaRPr kumimoji="1" lang="en-US" altLang="ja-JP" sz="900">
            <a:solidFill>
              <a:schemeClr val="tx1"/>
            </a:solidFill>
          </a:endParaRPr>
        </a:p>
        <a:p>
          <a:pPr algn="ctr"/>
          <a:r>
            <a:rPr kumimoji="1" lang="en-US" altLang="ja-JP" sz="900">
              <a:solidFill>
                <a:schemeClr val="tx1"/>
              </a:solidFill>
            </a:rPr>
            <a:t>81</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28</xdr:col>
      <xdr:colOff>0</xdr:colOff>
      <xdr:row>751</xdr:row>
      <xdr:rowOff>0</xdr:rowOff>
    </xdr:from>
    <xdr:to>
      <xdr:col>28</xdr:col>
      <xdr:colOff>1242</xdr:colOff>
      <xdr:row>752</xdr:row>
      <xdr:rowOff>46521</xdr:rowOff>
    </xdr:to>
    <xdr:cxnSp macro="">
      <xdr:nvCxnSpPr>
        <xdr:cNvPr id="4" name="直線コネクタ 3"/>
        <xdr:cNvCxnSpPr/>
      </xdr:nvCxnSpPr>
      <xdr:spPr>
        <a:xfrm flipH="1">
          <a:off x="5689600" y="60185300"/>
          <a:ext cx="1242" cy="4021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752</xdr:row>
      <xdr:rowOff>25400</xdr:rowOff>
    </xdr:from>
    <xdr:to>
      <xdr:col>48</xdr:col>
      <xdr:colOff>83793</xdr:colOff>
      <xdr:row>752</xdr:row>
      <xdr:rowOff>31907</xdr:rowOff>
    </xdr:to>
    <xdr:cxnSp macro="">
      <xdr:nvCxnSpPr>
        <xdr:cNvPr id="5" name="直線コネクタ 4"/>
        <xdr:cNvCxnSpPr/>
      </xdr:nvCxnSpPr>
      <xdr:spPr>
        <a:xfrm flipH="1" flipV="1">
          <a:off x="1701800" y="60566300"/>
          <a:ext cx="8135593" cy="6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752</xdr:row>
      <xdr:rowOff>25400</xdr:rowOff>
    </xdr:from>
    <xdr:to>
      <xdr:col>8</xdr:col>
      <xdr:colOff>77258</xdr:colOff>
      <xdr:row>753</xdr:row>
      <xdr:rowOff>185557</xdr:rowOff>
    </xdr:to>
    <xdr:cxnSp macro="">
      <xdr:nvCxnSpPr>
        <xdr:cNvPr id="6" name="直線コネクタ 5"/>
        <xdr:cNvCxnSpPr/>
      </xdr:nvCxnSpPr>
      <xdr:spPr>
        <a:xfrm>
          <a:off x="1701800" y="60566300"/>
          <a:ext cx="1058" cy="5157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12700</xdr:colOff>
      <xdr:row>752</xdr:row>
      <xdr:rowOff>50800</xdr:rowOff>
    </xdr:from>
    <xdr:to>
      <xdr:col>20</xdr:col>
      <xdr:colOff>13758</xdr:colOff>
      <xdr:row>753</xdr:row>
      <xdr:rowOff>210957</xdr:rowOff>
    </xdr:to>
    <xdr:cxnSp macro="">
      <xdr:nvCxnSpPr>
        <xdr:cNvPr id="8" name="直線コネクタ 7"/>
        <xdr:cNvCxnSpPr/>
      </xdr:nvCxnSpPr>
      <xdr:spPr>
        <a:xfrm>
          <a:off x="4076700" y="60591700"/>
          <a:ext cx="1058" cy="5157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752</xdr:row>
      <xdr:rowOff>292100</xdr:rowOff>
    </xdr:from>
    <xdr:to>
      <xdr:col>16</xdr:col>
      <xdr:colOff>173825</xdr:colOff>
      <xdr:row>753</xdr:row>
      <xdr:rowOff>177800</xdr:rowOff>
    </xdr:to>
    <xdr:sp macro="" textlink="">
      <xdr:nvSpPr>
        <xdr:cNvPr id="9" name="テキスト ボックス 8"/>
        <xdr:cNvSpPr txBox="1"/>
      </xdr:nvSpPr>
      <xdr:spPr>
        <a:xfrm>
          <a:off x="1536700" y="60833000"/>
          <a:ext cx="1888325" cy="241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国庫債務負担行為等</a:t>
          </a:r>
          <a:r>
            <a:rPr kumimoji="1" lang="en-US" altLang="ja-JP" sz="1000"/>
            <a:t>】</a:t>
          </a:r>
          <a:endParaRPr kumimoji="1" lang="ja-JP" altLang="en-US" sz="1000"/>
        </a:p>
      </xdr:txBody>
    </xdr:sp>
    <xdr:clientData/>
  </xdr:twoCellAnchor>
  <xdr:twoCellAnchor>
    <xdr:from>
      <xdr:col>7</xdr:col>
      <xdr:colOff>0</xdr:colOff>
      <xdr:row>753</xdr:row>
      <xdr:rowOff>177800</xdr:rowOff>
    </xdr:from>
    <xdr:to>
      <xdr:col>17</xdr:col>
      <xdr:colOff>127254</xdr:colOff>
      <xdr:row>755</xdr:row>
      <xdr:rowOff>243986</xdr:rowOff>
    </xdr:to>
    <xdr:sp macro="" textlink="">
      <xdr:nvSpPr>
        <xdr:cNvPr id="10" name="テキスト ボックス 9"/>
        <xdr:cNvSpPr txBox="1"/>
      </xdr:nvSpPr>
      <xdr:spPr>
        <a:xfrm>
          <a:off x="1422400" y="61074300"/>
          <a:ext cx="2159254" cy="7773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Ａ．（株）小学館集英社プロダクション　</a:t>
          </a:r>
          <a:endParaRPr kumimoji="1" lang="en-US" altLang="ja-JP" sz="900">
            <a:solidFill>
              <a:schemeClr val="tx1"/>
            </a:solidFill>
          </a:endParaRPr>
        </a:p>
        <a:p>
          <a:pPr algn="ctr"/>
          <a:r>
            <a:rPr kumimoji="1" lang="en-US" altLang="ja-JP" sz="900">
              <a:solidFill>
                <a:schemeClr val="tx1"/>
              </a:solidFill>
            </a:rPr>
            <a:t>50.6</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18</xdr:col>
      <xdr:colOff>177800</xdr:colOff>
      <xdr:row>753</xdr:row>
      <xdr:rowOff>203200</xdr:rowOff>
    </xdr:from>
    <xdr:to>
      <xdr:col>30</xdr:col>
      <xdr:colOff>75845</xdr:colOff>
      <xdr:row>755</xdr:row>
      <xdr:rowOff>252051</xdr:rowOff>
    </xdr:to>
    <xdr:sp macro="" textlink="">
      <xdr:nvSpPr>
        <xdr:cNvPr id="11" name="テキスト ボックス 10"/>
        <xdr:cNvSpPr txBox="1"/>
      </xdr:nvSpPr>
      <xdr:spPr>
        <a:xfrm>
          <a:off x="3835400" y="61099700"/>
          <a:ext cx="2336445" cy="7600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Ｂ．（株）小学館集英社プロダクション　</a:t>
          </a:r>
          <a:endParaRPr kumimoji="1" lang="en-US" altLang="ja-JP" sz="900">
            <a:solidFill>
              <a:schemeClr val="tx1"/>
            </a:solidFill>
          </a:endParaRPr>
        </a:p>
        <a:p>
          <a:pPr algn="ctr"/>
          <a:r>
            <a:rPr kumimoji="1" lang="en-US" altLang="ja-JP" sz="900">
              <a:solidFill>
                <a:schemeClr val="tx1"/>
              </a:solidFill>
            </a:rPr>
            <a:t>3.5</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32</xdr:col>
      <xdr:colOff>165100</xdr:colOff>
      <xdr:row>753</xdr:row>
      <xdr:rowOff>203200</xdr:rowOff>
    </xdr:from>
    <xdr:to>
      <xdr:col>46</xdr:col>
      <xdr:colOff>39373</xdr:colOff>
      <xdr:row>755</xdr:row>
      <xdr:rowOff>252604</xdr:rowOff>
    </xdr:to>
    <xdr:sp macro="" textlink="">
      <xdr:nvSpPr>
        <xdr:cNvPr id="12" name="テキスト ボックス 11"/>
        <xdr:cNvSpPr txBox="1"/>
      </xdr:nvSpPr>
      <xdr:spPr>
        <a:xfrm>
          <a:off x="6667500" y="61099700"/>
          <a:ext cx="2719073" cy="7606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Ｃ．宮嶋印刷株式会社　他</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18</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38</xdr:col>
      <xdr:colOff>177800</xdr:colOff>
      <xdr:row>752</xdr:row>
      <xdr:rowOff>38100</xdr:rowOff>
    </xdr:from>
    <xdr:to>
      <xdr:col>38</xdr:col>
      <xdr:colOff>178858</xdr:colOff>
      <xdr:row>753</xdr:row>
      <xdr:rowOff>195082</xdr:rowOff>
    </xdr:to>
    <xdr:cxnSp macro="">
      <xdr:nvCxnSpPr>
        <xdr:cNvPr id="13" name="直線コネクタ 12"/>
        <xdr:cNvCxnSpPr/>
      </xdr:nvCxnSpPr>
      <xdr:spPr>
        <a:xfrm>
          <a:off x="7899400" y="60579000"/>
          <a:ext cx="1058" cy="512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88900</xdr:colOff>
      <xdr:row>752</xdr:row>
      <xdr:rowOff>292100</xdr:rowOff>
    </xdr:from>
    <xdr:to>
      <xdr:col>49</xdr:col>
      <xdr:colOff>241300</xdr:colOff>
      <xdr:row>753</xdr:row>
      <xdr:rowOff>214842</xdr:rowOff>
    </xdr:to>
    <xdr:sp macro="" textlink="">
      <xdr:nvSpPr>
        <xdr:cNvPr id="15" name="テキスト ボックス 14"/>
        <xdr:cNvSpPr txBox="1"/>
      </xdr:nvSpPr>
      <xdr:spPr>
        <a:xfrm>
          <a:off x="8013700" y="60833000"/>
          <a:ext cx="2184400" cy="278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48</xdr:col>
      <xdr:colOff>63500</xdr:colOff>
      <xdr:row>752</xdr:row>
      <xdr:rowOff>38100</xdr:rowOff>
    </xdr:from>
    <xdr:to>
      <xdr:col>48</xdr:col>
      <xdr:colOff>67227</xdr:colOff>
      <xdr:row>759</xdr:row>
      <xdr:rowOff>36443</xdr:rowOff>
    </xdr:to>
    <xdr:cxnSp macro="">
      <xdr:nvCxnSpPr>
        <xdr:cNvPr id="16" name="直線コネクタ 15"/>
        <xdr:cNvCxnSpPr/>
      </xdr:nvCxnSpPr>
      <xdr:spPr>
        <a:xfrm flipH="1">
          <a:off x="9817100" y="60579000"/>
          <a:ext cx="3727" cy="24875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88900</xdr:colOff>
      <xdr:row>759</xdr:row>
      <xdr:rowOff>25400</xdr:rowOff>
    </xdr:from>
    <xdr:to>
      <xdr:col>48</xdr:col>
      <xdr:colOff>74345</xdr:colOff>
      <xdr:row>759</xdr:row>
      <xdr:rowOff>33032</xdr:rowOff>
    </xdr:to>
    <xdr:cxnSp macro="">
      <xdr:nvCxnSpPr>
        <xdr:cNvPr id="18" name="直線コネクタ 17"/>
        <xdr:cNvCxnSpPr/>
      </xdr:nvCxnSpPr>
      <xdr:spPr>
        <a:xfrm flipH="1">
          <a:off x="4356100" y="63055500"/>
          <a:ext cx="5471845" cy="76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759</xdr:row>
      <xdr:rowOff>50800</xdr:rowOff>
    </xdr:from>
    <xdr:to>
      <xdr:col>37</xdr:col>
      <xdr:colOff>191558</xdr:colOff>
      <xdr:row>760</xdr:row>
      <xdr:rowOff>207782</xdr:rowOff>
    </xdr:to>
    <xdr:cxnSp macro="">
      <xdr:nvCxnSpPr>
        <xdr:cNvPr id="19" name="直線コネクタ 18"/>
        <xdr:cNvCxnSpPr/>
      </xdr:nvCxnSpPr>
      <xdr:spPr>
        <a:xfrm>
          <a:off x="7708900" y="63080900"/>
          <a:ext cx="1058" cy="512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88900</xdr:colOff>
      <xdr:row>759</xdr:row>
      <xdr:rowOff>38100</xdr:rowOff>
    </xdr:from>
    <xdr:to>
      <xdr:col>21</xdr:col>
      <xdr:colOff>89958</xdr:colOff>
      <xdr:row>760</xdr:row>
      <xdr:rowOff>198257</xdr:rowOff>
    </xdr:to>
    <xdr:cxnSp macro="">
      <xdr:nvCxnSpPr>
        <xdr:cNvPr id="20" name="直線コネクタ 19"/>
        <xdr:cNvCxnSpPr/>
      </xdr:nvCxnSpPr>
      <xdr:spPr>
        <a:xfrm>
          <a:off x="4356100" y="63068200"/>
          <a:ext cx="1058" cy="5157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xdr:colOff>
      <xdr:row>760</xdr:row>
      <xdr:rowOff>215900</xdr:rowOff>
    </xdr:from>
    <xdr:to>
      <xdr:col>26</xdr:col>
      <xdr:colOff>155829</xdr:colOff>
      <xdr:row>762</xdr:row>
      <xdr:rowOff>282086</xdr:rowOff>
    </xdr:to>
    <xdr:sp macro="" textlink="">
      <xdr:nvSpPr>
        <xdr:cNvPr id="21" name="テキスト ボックス 20"/>
        <xdr:cNvSpPr txBox="1"/>
      </xdr:nvSpPr>
      <xdr:spPr>
        <a:xfrm>
          <a:off x="3276600" y="63601600"/>
          <a:ext cx="2162429" cy="7773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Ｄ．大和綜合印刷（株）　他　</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4.6</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32</xdr:col>
      <xdr:colOff>101600</xdr:colOff>
      <xdr:row>760</xdr:row>
      <xdr:rowOff>228600</xdr:rowOff>
    </xdr:from>
    <xdr:to>
      <xdr:col>43</xdr:col>
      <xdr:colOff>28829</xdr:colOff>
      <xdr:row>762</xdr:row>
      <xdr:rowOff>294786</xdr:rowOff>
    </xdr:to>
    <xdr:sp macro="" textlink="">
      <xdr:nvSpPr>
        <xdr:cNvPr id="22" name="テキスト ボックス 21"/>
        <xdr:cNvSpPr txBox="1"/>
      </xdr:nvSpPr>
      <xdr:spPr>
        <a:xfrm>
          <a:off x="6604000" y="63614300"/>
          <a:ext cx="2162429" cy="7773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Ｅ．大和綜合印刷（株）　他</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4.0</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7</xdr:col>
      <xdr:colOff>38100</xdr:colOff>
      <xdr:row>756</xdr:row>
      <xdr:rowOff>50800</xdr:rowOff>
    </xdr:from>
    <xdr:to>
      <xdr:col>17</xdr:col>
      <xdr:colOff>38100</xdr:colOff>
      <xdr:row>757</xdr:row>
      <xdr:rowOff>158750</xdr:rowOff>
    </xdr:to>
    <xdr:sp macro="" textlink="">
      <xdr:nvSpPr>
        <xdr:cNvPr id="23" name="大かっこ 22"/>
        <xdr:cNvSpPr/>
      </xdr:nvSpPr>
      <xdr:spPr>
        <a:xfrm>
          <a:off x="1460500" y="62014100"/>
          <a:ext cx="2032000" cy="4635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薬物乱用防止啓発訪問事業</a:t>
          </a:r>
          <a:endParaRPr lang="ja-JP" altLang="ja-JP" sz="1000">
            <a:effectLst/>
          </a:endParaRPr>
        </a:p>
      </xdr:txBody>
    </xdr:sp>
    <xdr:clientData/>
  </xdr:twoCellAnchor>
  <xdr:twoCellAnchor>
    <xdr:from>
      <xdr:col>19</xdr:col>
      <xdr:colOff>50800</xdr:colOff>
      <xdr:row>756</xdr:row>
      <xdr:rowOff>38100</xdr:rowOff>
    </xdr:from>
    <xdr:to>
      <xdr:col>29</xdr:col>
      <xdr:colOff>174625</xdr:colOff>
      <xdr:row>757</xdr:row>
      <xdr:rowOff>165100</xdr:rowOff>
    </xdr:to>
    <xdr:sp macro="" textlink="">
      <xdr:nvSpPr>
        <xdr:cNvPr id="24" name="大かっこ 23"/>
        <xdr:cNvSpPr/>
      </xdr:nvSpPr>
      <xdr:spPr>
        <a:xfrm>
          <a:off x="3911600" y="62001400"/>
          <a:ext cx="2155825" cy="4826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000">
              <a:solidFill>
                <a:schemeClr val="tx1"/>
              </a:solidFill>
              <a:effectLst/>
              <a:latin typeface="+mn-lt"/>
              <a:ea typeface="+mn-ea"/>
              <a:cs typeface="+mn-cs"/>
            </a:rPr>
            <a:t>薬物乱用防止指導員養成事業</a:t>
          </a:r>
          <a:endParaRPr lang="ja-JP" altLang="ja-JP" sz="1000">
            <a:effectLst/>
          </a:endParaRPr>
        </a:p>
      </xdr:txBody>
    </xdr:sp>
    <xdr:clientData/>
  </xdr:twoCellAnchor>
  <xdr:twoCellAnchor>
    <xdr:from>
      <xdr:col>32</xdr:col>
      <xdr:colOff>25400</xdr:colOff>
      <xdr:row>756</xdr:row>
      <xdr:rowOff>25400</xdr:rowOff>
    </xdr:from>
    <xdr:to>
      <xdr:col>46</xdr:col>
      <xdr:colOff>200025</xdr:colOff>
      <xdr:row>757</xdr:row>
      <xdr:rowOff>152400</xdr:rowOff>
    </xdr:to>
    <xdr:sp macro="" textlink="">
      <xdr:nvSpPr>
        <xdr:cNvPr id="25" name="大かっこ 24"/>
        <xdr:cNvSpPr/>
      </xdr:nvSpPr>
      <xdr:spPr>
        <a:xfrm>
          <a:off x="6527800" y="61988700"/>
          <a:ext cx="3019425" cy="4826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00">
              <a:effectLst/>
            </a:rPr>
            <a:t>薬物乱用防止普及啓発読本の印刷・発送等</a:t>
          </a:r>
          <a:endParaRPr lang="ja-JP" altLang="ja-JP" sz="1000">
            <a:effectLst/>
          </a:endParaRPr>
        </a:p>
      </xdr:txBody>
    </xdr:sp>
    <xdr:clientData/>
  </xdr:twoCellAnchor>
  <xdr:twoCellAnchor>
    <xdr:from>
      <xdr:col>16</xdr:col>
      <xdr:colOff>0</xdr:colOff>
      <xdr:row>763</xdr:row>
      <xdr:rowOff>127000</xdr:rowOff>
    </xdr:from>
    <xdr:to>
      <xdr:col>26</xdr:col>
      <xdr:colOff>165100</xdr:colOff>
      <xdr:row>764</xdr:row>
      <xdr:rowOff>234950</xdr:rowOff>
    </xdr:to>
    <xdr:sp macro="" textlink="">
      <xdr:nvSpPr>
        <xdr:cNvPr id="26" name="大かっこ 25"/>
        <xdr:cNvSpPr/>
      </xdr:nvSpPr>
      <xdr:spPr>
        <a:xfrm>
          <a:off x="3251200" y="64579500"/>
          <a:ext cx="2197100" cy="4635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「ダメ。ゼッタイ。」普及運動事業</a:t>
          </a:r>
          <a:endParaRPr lang="ja-JP" altLang="ja-JP" sz="1000">
            <a:effectLst/>
          </a:endParaRPr>
        </a:p>
      </xdr:txBody>
    </xdr:sp>
    <xdr:clientData/>
  </xdr:twoCellAnchor>
  <xdr:twoCellAnchor>
    <xdr:from>
      <xdr:col>32</xdr:col>
      <xdr:colOff>50800</xdr:colOff>
      <xdr:row>763</xdr:row>
      <xdr:rowOff>127000</xdr:rowOff>
    </xdr:from>
    <xdr:to>
      <xdr:col>43</xdr:col>
      <xdr:colOff>12700</xdr:colOff>
      <xdr:row>764</xdr:row>
      <xdr:rowOff>234950</xdr:rowOff>
    </xdr:to>
    <xdr:sp macro="" textlink="">
      <xdr:nvSpPr>
        <xdr:cNvPr id="27" name="大かっこ 26"/>
        <xdr:cNvSpPr/>
      </xdr:nvSpPr>
      <xdr:spPr>
        <a:xfrm>
          <a:off x="6553200" y="64579500"/>
          <a:ext cx="2197100" cy="4635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雑役務費、消耗品等</a:t>
          </a:r>
          <a:endParaRPr lang="ja-JP" altLang="ja-JP" sz="1000">
            <a:effectLst/>
          </a:endParaRPr>
        </a:p>
      </xdr:txBody>
    </xdr:sp>
    <xdr:clientData/>
  </xdr:twoCellAnchor>
  <xdr:twoCellAnchor>
    <xdr:from>
      <xdr:col>20</xdr:col>
      <xdr:colOff>88900</xdr:colOff>
      <xdr:row>752</xdr:row>
      <xdr:rowOff>304800</xdr:rowOff>
    </xdr:from>
    <xdr:to>
      <xdr:col>34</xdr:col>
      <xdr:colOff>131750</xdr:colOff>
      <xdr:row>753</xdr:row>
      <xdr:rowOff>227542</xdr:rowOff>
    </xdr:to>
    <xdr:sp macro="" textlink="">
      <xdr:nvSpPr>
        <xdr:cNvPr id="31" name="テキスト ボックス 30"/>
        <xdr:cNvSpPr txBox="1"/>
      </xdr:nvSpPr>
      <xdr:spPr>
        <a:xfrm>
          <a:off x="4152900" y="60845700"/>
          <a:ext cx="2887650" cy="278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14</xdr:col>
      <xdr:colOff>165100</xdr:colOff>
      <xdr:row>759</xdr:row>
      <xdr:rowOff>241300</xdr:rowOff>
    </xdr:from>
    <xdr:to>
      <xdr:col>22</xdr:col>
      <xdr:colOff>30236</xdr:colOff>
      <xdr:row>760</xdr:row>
      <xdr:rowOff>264931</xdr:rowOff>
    </xdr:to>
    <xdr:sp macro="" textlink="">
      <xdr:nvSpPr>
        <xdr:cNvPr id="33" name="テキスト ボックス 32"/>
        <xdr:cNvSpPr txBox="1"/>
      </xdr:nvSpPr>
      <xdr:spPr>
        <a:xfrm>
          <a:off x="3009900" y="63271400"/>
          <a:ext cx="1490736" cy="379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12700</xdr:colOff>
      <xdr:row>759</xdr:row>
      <xdr:rowOff>254000</xdr:rowOff>
    </xdr:from>
    <xdr:to>
      <xdr:col>38</xdr:col>
      <xdr:colOff>81036</xdr:colOff>
      <xdr:row>760</xdr:row>
      <xdr:rowOff>277631</xdr:rowOff>
    </xdr:to>
    <xdr:sp macro="" textlink="">
      <xdr:nvSpPr>
        <xdr:cNvPr id="34" name="テキスト ボックス 33"/>
        <xdr:cNvSpPr txBox="1"/>
      </xdr:nvSpPr>
      <xdr:spPr>
        <a:xfrm>
          <a:off x="6311900" y="63284100"/>
          <a:ext cx="1490736" cy="379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711</v>
      </c>
      <c r="AK2" s="191"/>
      <c r="AL2" s="191"/>
      <c r="AM2" s="191"/>
      <c r="AN2" s="83" t="s">
        <v>318</v>
      </c>
      <c r="AO2" s="191">
        <v>20</v>
      </c>
      <c r="AP2" s="191"/>
      <c r="AQ2" s="191"/>
      <c r="AR2" s="84" t="s">
        <v>621</v>
      </c>
      <c r="AS2" s="192">
        <v>443</v>
      </c>
      <c r="AT2" s="192"/>
      <c r="AU2" s="192"/>
      <c r="AV2" s="83" t="str">
        <f>IF(AW2="","","-")</f>
        <v/>
      </c>
      <c r="AW2" s="380"/>
      <c r="AX2" s="380"/>
    </row>
    <row r="3" spans="1:50" ht="21" customHeight="1" thickBot="1" x14ac:dyDescent="0.2">
      <c r="A3" s="505" t="s">
        <v>614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622</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623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626</v>
      </c>
      <c r="H5" s="541"/>
      <c r="I5" s="541"/>
      <c r="J5" s="541"/>
      <c r="K5" s="541"/>
      <c r="L5" s="541"/>
      <c r="M5" s="542" t="s">
        <v>65</v>
      </c>
      <c r="N5" s="543"/>
      <c r="O5" s="543"/>
      <c r="P5" s="543"/>
      <c r="Q5" s="543"/>
      <c r="R5" s="544"/>
      <c r="S5" s="545" t="s">
        <v>627</v>
      </c>
      <c r="T5" s="541"/>
      <c r="U5" s="541"/>
      <c r="V5" s="541"/>
      <c r="W5" s="541"/>
      <c r="X5" s="546"/>
      <c r="Y5" s="699" t="s">
        <v>3</v>
      </c>
      <c r="Z5" s="700"/>
      <c r="AA5" s="700"/>
      <c r="AB5" s="700"/>
      <c r="AC5" s="700"/>
      <c r="AD5" s="701"/>
      <c r="AE5" s="702" t="s">
        <v>672</v>
      </c>
      <c r="AF5" s="702"/>
      <c r="AG5" s="702"/>
      <c r="AH5" s="702"/>
      <c r="AI5" s="702"/>
      <c r="AJ5" s="702"/>
      <c r="AK5" s="702"/>
      <c r="AL5" s="702"/>
      <c r="AM5" s="702"/>
      <c r="AN5" s="702"/>
      <c r="AO5" s="702"/>
      <c r="AP5" s="703"/>
      <c r="AQ5" s="704" t="s">
        <v>625</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162" customHeight="1" x14ac:dyDescent="0.15">
      <c r="A7" s="806" t="s">
        <v>22</v>
      </c>
      <c r="B7" s="807"/>
      <c r="C7" s="807"/>
      <c r="D7" s="807"/>
      <c r="E7" s="807"/>
      <c r="F7" s="808"/>
      <c r="G7" s="809" t="s">
        <v>628</v>
      </c>
      <c r="H7" s="810"/>
      <c r="I7" s="810"/>
      <c r="J7" s="810"/>
      <c r="K7" s="810"/>
      <c r="L7" s="810"/>
      <c r="M7" s="810"/>
      <c r="N7" s="810"/>
      <c r="O7" s="810"/>
      <c r="P7" s="810"/>
      <c r="Q7" s="810"/>
      <c r="R7" s="810"/>
      <c r="S7" s="810"/>
      <c r="T7" s="810"/>
      <c r="U7" s="810"/>
      <c r="V7" s="810"/>
      <c r="W7" s="810"/>
      <c r="X7" s="811"/>
      <c r="Y7" s="378" t="s">
        <v>301</v>
      </c>
      <c r="Z7" s="281"/>
      <c r="AA7" s="281"/>
      <c r="AB7" s="281"/>
      <c r="AC7" s="281"/>
      <c r="AD7" s="379"/>
      <c r="AE7" s="365" t="s">
        <v>629</v>
      </c>
      <c r="AF7" s="366"/>
      <c r="AG7" s="366"/>
      <c r="AH7" s="366"/>
      <c r="AI7" s="366"/>
      <c r="AJ7" s="366"/>
      <c r="AK7" s="366"/>
      <c r="AL7" s="366"/>
      <c r="AM7" s="366"/>
      <c r="AN7" s="366"/>
      <c r="AO7" s="366"/>
      <c r="AP7" s="366"/>
      <c r="AQ7" s="366"/>
      <c r="AR7" s="366"/>
      <c r="AS7" s="366"/>
      <c r="AT7" s="366"/>
      <c r="AU7" s="366"/>
      <c r="AV7" s="366"/>
      <c r="AW7" s="366"/>
      <c r="AX7" s="367"/>
    </row>
    <row r="8" spans="1:50" ht="24.75" customHeight="1" x14ac:dyDescent="0.15">
      <c r="A8" s="806" t="s">
        <v>208</v>
      </c>
      <c r="B8" s="807"/>
      <c r="C8" s="807"/>
      <c r="D8" s="807"/>
      <c r="E8" s="807"/>
      <c r="F8" s="808"/>
      <c r="G8" s="203" t="str">
        <f>入力規則等!A27</f>
        <v>男女共同参画</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社会保障、その他の事項経費</v>
      </c>
      <c r="AF8" s="204"/>
      <c r="AG8" s="204"/>
      <c r="AH8" s="204"/>
      <c r="AI8" s="204"/>
      <c r="AJ8" s="204"/>
      <c r="AK8" s="204"/>
      <c r="AL8" s="204"/>
      <c r="AM8" s="204"/>
      <c r="AN8" s="204"/>
      <c r="AO8" s="204"/>
      <c r="AP8" s="204"/>
      <c r="AQ8" s="204"/>
      <c r="AR8" s="204"/>
      <c r="AS8" s="204"/>
      <c r="AT8" s="204"/>
      <c r="AU8" s="204"/>
      <c r="AV8" s="204"/>
      <c r="AW8" s="204"/>
      <c r="AX8" s="723"/>
    </row>
    <row r="9" spans="1:50" ht="136.5" customHeight="1" x14ac:dyDescent="0.15">
      <c r="A9" s="108" t="s">
        <v>23</v>
      </c>
      <c r="B9" s="109"/>
      <c r="C9" s="109"/>
      <c r="D9" s="109"/>
      <c r="E9" s="109"/>
      <c r="F9" s="109"/>
      <c r="G9" s="554" t="s">
        <v>630</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211.5" customHeight="1" x14ac:dyDescent="0.15">
      <c r="A10" s="724" t="s">
        <v>29</v>
      </c>
      <c r="B10" s="725"/>
      <c r="C10" s="725"/>
      <c r="D10" s="725"/>
      <c r="E10" s="725"/>
      <c r="F10" s="725"/>
      <c r="G10" s="657" t="s">
        <v>631</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84</v>
      </c>
      <c r="Q13" s="149"/>
      <c r="R13" s="149"/>
      <c r="S13" s="149"/>
      <c r="T13" s="149"/>
      <c r="U13" s="149"/>
      <c r="V13" s="150"/>
      <c r="W13" s="148">
        <v>88</v>
      </c>
      <c r="X13" s="149"/>
      <c r="Y13" s="149"/>
      <c r="Z13" s="149"/>
      <c r="AA13" s="149"/>
      <c r="AB13" s="149"/>
      <c r="AC13" s="150"/>
      <c r="AD13" s="148">
        <v>88</v>
      </c>
      <c r="AE13" s="149"/>
      <c r="AF13" s="149"/>
      <c r="AG13" s="149"/>
      <c r="AH13" s="149"/>
      <c r="AI13" s="149"/>
      <c r="AJ13" s="150"/>
      <c r="AK13" s="148">
        <v>118</v>
      </c>
      <c r="AL13" s="149"/>
      <c r="AM13" s="149"/>
      <c r="AN13" s="149"/>
      <c r="AO13" s="149"/>
      <c r="AP13" s="149"/>
      <c r="AQ13" s="150"/>
      <c r="AR13" s="145">
        <v>287</v>
      </c>
      <c r="AS13" s="146"/>
      <c r="AT13" s="146"/>
      <c r="AU13" s="146"/>
      <c r="AV13" s="146"/>
      <c r="AW13" s="146"/>
      <c r="AX13" s="377"/>
    </row>
    <row r="14" spans="1:50" ht="21" customHeight="1" x14ac:dyDescent="0.15">
      <c r="A14" s="105"/>
      <c r="B14" s="106"/>
      <c r="C14" s="106"/>
      <c r="D14" s="106"/>
      <c r="E14" s="106"/>
      <c r="F14" s="107"/>
      <c r="G14" s="729"/>
      <c r="H14" s="730"/>
      <c r="I14" s="557" t="s">
        <v>8</v>
      </c>
      <c r="J14" s="611"/>
      <c r="K14" s="611"/>
      <c r="L14" s="611"/>
      <c r="M14" s="611"/>
      <c r="N14" s="611"/>
      <c r="O14" s="612"/>
      <c r="P14" s="148" t="s">
        <v>628</v>
      </c>
      <c r="Q14" s="149"/>
      <c r="R14" s="149"/>
      <c r="S14" s="149"/>
      <c r="T14" s="149"/>
      <c r="U14" s="149"/>
      <c r="V14" s="150"/>
      <c r="W14" s="148" t="s">
        <v>628</v>
      </c>
      <c r="X14" s="149"/>
      <c r="Y14" s="149"/>
      <c r="Z14" s="149"/>
      <c r="AA14" s="149"/>
      <c r="AB14" s="149"/>
      <c r="AC14" s="150"/>
      <c r="AD14" s="148" t="s">
        <v>628</v>
      </c>
      <c r="AE14" s="149"/>
      <c r="AF14" s="149"/>
      <c r="AG14" s="149"/>
      <c r="AH14" s="149"/>
      <c r="AI14" s="149"/>
      <c r="AJ14" s="150"/>
      <c r="AK14" s="148" t="s">
        <v>673</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628</v>
      </c>
      <c r="Q15" s="149"/>
      <c r="R15" s="149"/>
      <c r="S15" s="149"/>
      <c r="T15" s="149"/>
      <c r="U15" s="149"/>
      <c r="V15" s="150"/>
      <c r="W15" s="148" t="s">
        <v>628</v>
      </c>
      <c r="X15" s="149"/>
      <c r="Y15" s="149"/>
      <c r="Z15" s="149"/>
      <c r="AA15" s="149"/>
      <c r="AB15" s="149"/>
      <c r="AC15" s="150"/>
      <c r="AD15" s="148" t="s">
        <v>628</v>
      </c>
      <c r="AE15" s="149"/>
      <c r="AF15" s="149"/>
      <c r="AG15" s="149"/>
      <c r="AH15" s="149"/>
      <c r="AI15" s="149"/>
      <c r="AJ15" s="150"/>
      <c r="AK15" s="148" t="s">
        <v>673</v>
      </c>
      <c r="AL15" s="149"/>
      <c r="AM15" s="149"/>
      <c r="AN15" s="149"/>
      <c r="AO15" s="149"/>
      <c r="AP15" s="149"/>
      <c r="AQ15" s="150"/>
      <c r="AR15" s="148" t="s">
        <v>744</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628</v>
      </c>
      <c r="Q16" s="149"/>
      <c r="R16" s="149"/>
      <c r="S16" s="149"/>
      <c r="T16" s="149"/>
      <c r="U16" s="149"/>
      <c r="V16" s="150"/>
      <c r="W16" s="148" t="s">
        <v>628</v>
      </c>
      <c r="X16" s="149"/>
      <c r="Y16" s="149"/>
      <c r="Z16" s="149"/>
      <c r="AA16" s="149"/>
      <c r="AB16" s="149"/>
      <c r="AC16" s="150"/>
      <c r="AD16" s="148" t="s">
        <v>628</v>
      </c>
      <c r="AE16" s="149"/>
      <c r="AF16" s="149"/>
      <c r="AG16" s="149"/>
      <c r="AH16" s="149"/>
      <c r="AI16" s="149"/>
      <c r="AJ16" s="150"/>
      <c r="AK16" s="148" t="s">
        <v>673</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628</v>
      </c>
      <c r="Q17" s="149"/>
      <c r="R17" s="149"/>
      <c r="S17" s="149"/>
      <c r="T17" s="149"/>
      <c r="U17" s="149"/>
      <c r="V17" s="150"/>
      <c r="W17" s="148" t="s">
        <v>628</v>
      </c>
      <c r="X17" s="149"/>
      <c r="Y17" s="149"/>
      <c r="Z17" s="149"/>
      <c r="AA17" s="149"/>
      <c r="AB17" s="149"/>
      <c r="AC17" s="150"/>
      <c r="AD17" s="148" t="s">
        <v>628</v>
      </c>
      <c r="AE17" s="149"/>
      <c r="AF17" s="149"/>
      <c r="AG17" s="149"/>
      <c r="AH17" s="149"/>
      <c r="AI17" s="149"/>
      <c r="AJ17" s="150"/>
      <c r="AK17" s="148" t="s">
        <v>673</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1"/>
      <c r="H18" s="732"/>
      <c r="I18" s="719" t="s">
        <v>20</v>
      </c>
      <c r="J18" s="720"/>
      <c r="K18" s="720"/>
      <c r="L18" s="720"/>
      <c r="M18" s="720"/>
      <c r="N18" s="720"/>
      <c r="O18" s="721"/>
      <c r="P18" s="154">
        <f>SUM(P13:V17)</f>
        <v>84</v>
      </c>
      <c r="Q18" s="155"/>
      <c r="R18" s="155"/>
      <c r="S18" s="155"/>
      <c r="T18" s="155"/>
      <c r="U18" s="155"/>
      <c r="V18" s="156"/>
      <c r="W18" s="154">
        <f>SUM(W13:AC17)</f>
        <v>88</v>
      </c>
      <c r="X18" s="155"/>
      <c r="Y18" s="155"/>
      <c r="Z18" s="155"/>
      <c r="AA18" s="155"/>
      <c r="AB18" s="155"/>
      <c r="AC18" s="156"/>
      <c r="AD18" s="154">
        <f>SUM(AD13:AJ17)</f>
        <v>88</v>
      </c>
      <c r="AE18" s="155"/>
      <c r="AF18" s="155"/>
      <c r="AG18" s="155"/>
      <c r="AH18" s="155"/>
      <c r="AI18" s="155"/>
      <c r="AJ18" s="156"/>
      <c r="AK18" s="154">
        <f>SUM(AK13:AQ17)</f>
        <v>118</v>
      </c>
      <c r="AL18" s="155"/>
      <c r="AM18" s="155"/>
      <c r="AN18" s="155"/>
      <c r="AO18" s="155"/>
      <c r="AP18" s="155"/>
      <c r="AQ18" s="156"/>
      <c r="AR18" s="154">
        <f>SUM(AR13:AX17)</f>
        <v>287</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82</v>
      </c>
      <c r="Q19" s="149"/>
      <c r="R19" s="149"/>
      <c r="S19" s="149"/>
      <c r="T19" s="149"/>
      <c r="U19" s="149"/>
      <c r="V19" s="150"/>
      <c r="W19" s="148">
        <v>84</v>
      </c>
      <c r="X19" s="149"/>
      <c r="Y19" s="149"/>
      <c r="Z19" s="149"/>
      <c r="AA19" s="149"/>
      <c r="AB19" s="149"/>
      <c r="AC19" s="150"/>
      <c r="AD19" s="148">
        <v>81</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0.97619047619047616</v>
      </c>
      <c r="Q20" s="521"/>
      <c r="R20" s="521"/>
      <c r="S20" s="521"/>
      <c r="T20" s="521"/>
      <c r="U20" s="521"/>
      <c r="V20" s="521"/>
      <c r="W20" s="521">
        <f t="shared" ref="W20" si="0">IF(W18=0, "-", SUM(W19)/W18)</f>
        <v>0.95454545454545459</v>
      </c>
      <c r="X20" s="521"/>
      <c r="Y20" s="521"/>
      <c r="Z20" s="521"/>
      <c r="AA20" s="521"/>
      <c r="AB20" s="521"/>
      <c r="AC20" s="521"/>
      <c r="AD20" s="521">
        <f t="shared" ref="AD20" si="1">IF(AD18=0, "-", SUM(AD19)/AD18)</f>
        <v>0.92045454545454541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271</v>
      </c>
      <c r="H21" s="905"/>
      <c r="I21" s="905"/>
      <c r="J21" s="905"/>
      <c r="K21" s="905"/>
      <c r="L21" s="905"/>
      <c r="M21" s="905"/>
      <c r="N21" s="905"/>
      <c r="O21" s="905"/>
      <c r="P21" s="521">
        <f>IF(P19=0, "-", SUM(P19)/SUM(P13,P14))</f>
        <v>0.97619047619047616</v>
      </c>
      <c r="Q21" s="521"/>
      <c r="R21" s="521"/>
      <c r="S21" s="521"/>
      <c r="T21" s="521"/>
      <c r="U21" s="521"/>
      <c r="V21" s="521"/>
      <c r="W21" s="521">
        <f t="shared" ref="W21" si="2">IF(W19=0, "-", SUM(W19)/SUM(W13,W14))</f>
        <v>0.95454545454545459</v>
      </c>
      <c r="X21" s="521"/>
      <c r="Y21" s="521"/>
      <c r="Z21" s="521"/>
      <c r="AA21" s="521"/>
      <c r="AB21" s="521"/>
      <c r="AC21" s="521"/>
      <c r="AD21" s="521">
        <f t="shared" ref="AD21" si="3">IF(AD19=0, "-", SUM(AD19)/SUM(AD13,AD14))</f>
        <v>0.92045454545454541</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619</v>
      </c>
      <c r="B22" s="124"/>
      <c r="C22" s="124"/>
      <c r="D22" s="124"/>
      <c r="E22" s="124"/>
      <c r="F22" s="125"/>
      <c r="G22" s="114" t="s">
        <v>251</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632</v>
      </c>
      <c r="H23" s="118"/>
      <c r="I23" s="118"/>
      <c r="J23" s="118"/>
      <c r="K23" s="118"/>
      <c r="L23" s="118"/>
      <c r="M23" s="118"/>
      <c r="N23" s="118"/>
      <c r="O23" s="119"/>
      <c r="P23" s="145">
        <v>56</v>
      </c>
      <c r="Q23" s="146"/>
      <c r="R23" s="146"/>
      <c r="S23" s="146"/>
      <c r="T23" s="146"/>
      <c r="U23" s="146"/>
      <c r="V23" s="147"/>
      <c r="W23" s="145">
        <v>56</v>
      </c>
      <c r="X23" s="146"/>
      <c r="Y23" s="146"/>
      <c r="Z23" s="146"/>
      <c r="AA23" s="146"/>
      <c r="AB23" s="146"/>
      <c r="AC23" s="147"/>
      <c r="AD23" s="134" t="s">
        <v>746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745</v>
      </c>
      <c r="H24" s="121"/>
      <c r="I24" s="121"/>
      <c r="J24" s="121"/>
      <c r="K24" s="121"/>
      <c r="L24" s="121"/>
      <c r="M24" s="121"/>
      <c r="N24" s="121"/>
      <c r="O24" s="122"/>
      <c r="P24" s="148">
        <v>62</v>
      </c>
      <c r="Q24" s="149"/>
      <c r="R24" s="149"/>
      <c r="S24" s="149"/>
      <c r="T24" s="149"/>
      <c r="U24" s="149"/>
      <c r="V24" s="150"/>
      <c r="W24" s="148">
        <v>231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118</v>
      </c>
      <c r="Q29" s="149"/>
      <c r="R29" s="149"/>
      <c r="S29" s="149"/>
      <c r="T29" s="149"/>
      <c r="U29" s="149"/>
      <c r="V29" s="150"/>
      <c r="W29" s="196">
        <f>AR13</f>
        <v>287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267</v>
      </c>
      <c r="B30" s="492"/>
      <c r="C30" s="492"/>
      <c r="D30" s="492"/>
      <c r="E30" s="492"/>
      <c r="F30" s="493"/>
      <c r="G30" s="632" t="s">
        <v>145</v>
      </c>
      <c r="H30" s="373"/>
      <c r="I30" s="373"/>
      <c r="J30" s="373"/>
      <c r="K30" s="373"/>
      <c r="L30" s="373"/>
      <c r="M30" s="373"/>
      <c r="N30" s="373"/>
      <c r="O30" s="561"/>
      <c r="P30" s="560" t="s">
        <v>58</v>
      </c>
      <c r="Q30" s="373"/>
      <c r="R30" s="373"/>
      <c r="S30" s="373"/>
      <c r="T30" s="373"/>
      <c r="U30" s="373"/>
      <c r="V30" s="373"/>
      <c r="W30" s="373"/>
      <c r="X30" s="561"/>
      <c r="Y30" s="447"/>
      <c r="Z30" s="448"/>
      <c r="AA30" s="449"/>
      <c r="AB30" s="368" t="s">
        <v>11</v>
      </c>
      <c r="AC30" s="369"/>
      <c r="AD30" s="370"/>
      <c r="AE30" s="368" t="s">
        <v>302</v>
      </c>
      <c r="AF30" s="369"/>
      <c r="AG30" s="369"/>
      <c r="AH30" s="370"/>
      <c r="AI30" s="371" t="s">
        <v>324</v>
      </c>
      <c r="AJ30" s="371"/>
      <c r="AK30" s="371"/>
      <c r="AL30" s="368"/>
      <c r="AM30" s="371" t="s">
        <v>421</v>
      </c>
      <c r="AN30" s="371"/>
      <c r="AO30" s="371"/>
      <c r="AP30" s="368"/>
      <c r="AQ30" s="623" t="s">
        <v>184</v>
      </c>
      <c r="AR30" s="624"/>
      <c r="AS30" s="624"/>
      <c r="AT30" s="625"/>
      <c r="AU30" s="373" t="s">
        <v>133</v>
      </c>
      <c r="AV30" s="373"/>
      <c r="AW30" s="373"/>
      <c r="AX30" s="374"/>
    </row>
    <row r="31" spans="1:50" ht="18.75" customHeight="1" x14ac:dyDescent="0.15">
      <c r="A31" s="494"/>
      <c r="B31" s="495"/>
      <c r="C31" s="495"/>
      <c r="D31" s="495"/>
      <c r="E31" s="495"/>
      <c r="F31" s="496"/>
      <c r="G31" s="549"/>
      <c r="H31" s="361"/>
      <c r="I31" s="361"/>
      <c r="J31" s="361"/>
      <c r="K31" s="361"/>
      <c r="L31" s="361"/>
      <c r="M31" s="361"/>
      <c r="N31" s="361"/>
      <c r="O31" s="550"/>
      <c r="P31" s="562"/>
      <c r="Q31" s="361"/>
      <c r="R31" s="361"/>
      <c r="S31" s="361"/>
      <c r="T31" s="361"/>
      <c r="U31" s="361"/>
      <c r="V31" s="361"/>
      <c r="W31" s="361"/>
      <c r="X31" s="550"/>
      <c r="Y31" s="450"/>
      <c r="Z31" s="451"/>
      <c r="AA31" s="452"/>
      <c r="AB31" s="317"/>
      <c r="AC31" s="318"/>
      <c r="AD31" s="319"/>
      <c r="AE31" s="317"/>
      <c r="AF31" s="318"/>
      <c r="AG31" s="318"/>
      <c r="AH31" s="319"/>
      <c r="AI31" s="372"/>
      <c r="AJ31" s="372"/>
      <c r="AK31" s="372"/>
      <c r="AL31" s="317"/>
      <c r="AM31" s="372"/>
      <c r="AN31" s="372"/>
      <c r="AO31" s="372"/>
      <c r="AP31" s="317"/>
      <c r="AQ31" s="216" t="s">
        <v>628</v>
      </c>
      <c r="AR31" s="163"/>
      <c r="AS31" s="164" t="s">
        <v>185</v>
      </c>
      <c r="AT31" s="187"/>
      <c r="AU31" s="256" t="s">
        <v>628</v>
      </c>
      <c r="AV31" s="256"/>
      <c r="AW31" s="361" t="s">
        <v>175</v>
      </c>
      <c r="AX31" s="362"/>
    </row>
    <row r="32" spans="1:50" ht="23.25" customHeight="1" x14ac:dyDescent="0.15">
      <c r="A32" s="497"/>
      <c r="B32" s="495"/>
      <c r="C32" s="495"/>
      <c r="D32" s="495"/>
      <c r="E32" s="495"/>
      <c r="F32" s="496"/>
      <c r="G32" s="522" t="s">
        <v>628</v>
      </c>
      <c r="H32" s="523"/>
      <c r="I32" s="523"/>
      <c r="J32" s="523"/>
      <c r="K32" s="523"/>
      <c r="L32" s="523"/>
      <c r="M32" s="523"/>
      <c r="N32" s="523"/>
      <c r="O32" s="524"/>
      <c r="P32" s="176" t="s">
        <v>628</v>
      </c>
      <c r="Q32" s="176"/>
      <c r="R32" s="176"/>
      <c r="S32" s="176"/>
      <c r="T32" s="176"/>
      <c r="U32" s="176"/>
      <c r="V32" s="176"/>
      <c r="W32" s="176"/>
      <c r="X32" s="218"/>
      <c r="Y32" s="324" t="s">
        <v>12</v>
      </c>
      <c r="Z32" s="531"/>
      <c r="AA32" s="532"/>
      <c r="AB32" s="533" t="s">
        <v>628</v>
      </c>
      <c r="AC32" s="533"/>
      <c r="AD32" s="533"/>
      <c r="AE32" s="349" t="s">
        <v>628</v>
      </c>
      <c r="AF32" s="350"/>
      <c r="AG32" s="350"/>
      <c r="AH32" s="350"/>
      <c r="AI32" s="349" t="s">
        <v>628</v>
      </c>
      <c r="AJ32" s="350"/>
      <c r="AK32" s="350"/>
      <c r="AL32" s="350"/>
      <c r="AM32" s="349" t="s">
        <v>673</v>
      </c>
      <c r="AN32" s="350"/>
      <c r="AO32" s="350"/>
      <c r="AP32" s="350"/>
      <c r="AQ32" s="151" t="s">
        <v>628</v>
      </c>
      <c r="AR32" s="152"/>
      <c r="AS32" s="152"/>
      <c r="AT32" s="153"/>
      <c r="AU32" s="350" t="s">
        <v>628</v>
      </c>
      <c r="AV32" s="350"/>
      <c r="AW32" s="350"/>
      <c r="AX32" s="351"/>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628</v>
      </c>
      <c r="AC33" s="504"/>
      <c r="AD33" s="504"/>
      <c r="AE33" s="349" t="s">
        <v>628</v>
      </c>
      <c r="AF33" s="350"/>
      <c r="AG33" s="350"/>
      <c r="AH33" s="350"/>
      <c r="AI33" s="349" t="s">
        <v>628</v>
      </c>
      <c r="AJ33" s="350"/>
      <c r="AK33" s="350"/>
      <c r="AL33" s="350"/>
      <c r="AM33" s="349" t="s">
        <v>673</v>
      </c>
      <c r="AN33" s="350"/>
      <c r="AO33" s="350"/>
      <c r="AP33" s="350"/>
      <c r="AQ33" s="151" t="s">
        <v>628</v>
      </c>
      <c r="AR33" s="152"/>
      <c r="AS33" s="152"/>
      <c r="AT33" s="153"/>
      <c r="AU33" s="350" t="s">
        <v>628</v>
      </c>
      <c r="AV33" s="350"/>
      <c r="AW33" s="350"/>
      <c r="AX33" s="351"/>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9" t="s">
        <v>628</v>
      </c>
      <c r="AF34" s="350"/>
      <c r="AG34" s="350"/>
      <c r="AH34" s="350"/>
      <c r="AI34" s="349" t="s">
        <v>628</v>
      </c>
      <c r="AJ34" s="350"/>
      <c r="AK34" s="350"/>
      <c r="AL34" s="350"/>
      <c r="AM34" s="349" t="s">
        <v>673</v>
      </c>
      <c r="AN34" s="350"/>
      <c r="AO34" s="350"/>
      <c r="AP34" s="350"/>
      <c r="AQ34" s="151" t="s">
        <v>628</v>
      </c>
      <c r="AR34" s="152"/>
      <c r="AS34" s="152"/>
      <c r="AT34" s="153"/>
      <c r="AU34" s="350" t="s">
        <v>628</v>
      </c>
      <c r="AV34" s="350"/>
      <c r="AW34" s="350"/>
      <c r="AX34" s="351"/>
    </row>
    <row r="35" spans="1:51" ht="23.25" customHeight="1" x14ac:dyDescent="0.15">
      <c r="A35" s="877" t="s">
        <v>292</v>
      </c>
      <c r="B35" s="878"/>
      <c r="C35" s="878"/>
      <c r="D35" s="878"/>
      <c r="E35" s="878"/>
      <c r="F35" s="879"/>
      <c r="G35" s="883" t="s">
        <v>628</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267</v>
      </c>
      <c r="B37" s="627"/>
      <c r="C37" s="627"/>
      <c r="D37" s="627"/>
      <c r="E37" s="627"/>
      <c r="F37" s="628"/>
      <c r="G37" s="547" t="s">
        <v>145</v>
      </c>
      <c r="H37" s="363"/>
      <c r="I37" s="363"/>
      <c r="J37" s="363"/>
      <c r="K37" s="363"/>
      <c r="L37" s="363"/>
      <c r="M37" s="363"/>
      <c r="N37" s="363"/>
      <c r="O37" s="548"/>
      <c r="P37" s="613" t="s">
        <v>58</v>
      </c>
      <c r="Q37" s="363"/>
      <c r="R37" s="363"/>
      <c r="S37" s="363"/>
      <c r="T37" s="363"/>
      <c r="U37" s="363"/>
      <c r="V37" s="363"/>
      <c r="W37" s="363"/>
      <c r="X37" s="548"/>
      <c r="Y37" s="614"/>
      <c r="Z37" s="615"/>
      <c r="AA37" s="616"/>
      <c r="AB37" s="617" t="s">
        <v>11</v>
      </c>
      <c r="AC37" s="618"/>
      <c r="AD37" s="619"/>
      <c r="AE37" s="320" t="s">
        <v>302</v>
      </c>
      <c r="AF37" s="320"/>
      <c r="AG37" s="320"/>
      <c r="AH37" s="320"/>
      <c r="AI37" s="320" t="s">
        <v>324</v>
      </c>
      <c r="AJ37" s="320"/>
      <c r="AK37" s="320"/>
      <c r="AL37" s="320"/>
      <c r="AM37" s="320" t="s">
        <v>421</v>
      </c>
      <c r="AN37" s="320"/>
      <c r="AO37" s="320"/>
      <c r="AP37" s="320"/>
      <c r="AQ37" s="252" t="s">
        <v>184</v>
      </c>
      <c r="AR37" s="253"/>
      <c r="AS37" s="253"/>
      <c r="AT37" s="254"/>
      <c r="AU37" s="363" t="s">
        <v>133</v>
      </c>
      <c r="AV37" s="363"/>
      <c r="AW37" s="363"/>
      <c r="AX37" s="364"/>
      <c r="AY37">
        <f>COUNTA($G$39)</f>
        <v>0</v>
      </c>
    </row>
    <row r="38" spans="1:51" ht="18.75" hidden="1" customHeight="1" x14ac:dyDescent="0.15">
      <c r="A38" s="494"/>
      <c r="B38" s="495"/>
      <c r="C38" s="495"/>
      <c r="D38" s="495"/>
      <c r="E38" s="495"/>
      <c r="F38" s="496"/>
      <c r="G38" s="549"/>
      <c r="H38" s="361"/>
      <c r="I38" s="361"/>
      <c r="J38" s="361"/>
      <c r="K38" s="361"/>
      <c r="L38" s="361"/>
      <c r="M38" s="361"/>
      <c r="N38" s="361"/>
      <c r="O38" s="550"/>
      <c r="P38" s="562"/>
      <c r="Q38" s="361"/>
      <c r="R38" s="361"/>
      <c r="S38" s="361"/>
      <c r="T38" s="361"/>
      <c r="U38" s="361"/>
      <c r="V38" s="361"/>
      <c r="W38" s="361"/>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1" t="s">
        <v>175</v>
      </c>
      <c r="AX38" s="362"/>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77" t="s">
        <v>292</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267</v>
      </c>
      <c r="B44" s="627"/>
      <c r="C44" s="627"/>
      <c r="D44" s="627"/>
      <c r="E44" s="627"/>
      <c r="F44" s="628"/>
      <c r="G44" s="547" t="s">
        <v>145</v>
      </c>
      <c r="H44" s="363"/>
      <c r="I44" s="363"/>
      <c r="J44" s="363"/>
      <c r="K44" s="363"/>
      <c r="L44" s="363"/>
      <c r="M44" s="363"/>
      <c r="N44" s="363"/>
      <c r="O44" s="548"/>
      <c r="P44" s="613" t="s">
        <v>58</v>
      </c>
      <c r="Q44" s="363"/>
      <c r="R44" s="363"/>
      <c r="S44" s="363"/>
      <c r="T44" s="363"/>
      <c r="U44" s="363"/>
      <c r="V44" s="363"/>
      <c r="W44" s="363"/>
      <c r="X44" s="548"/>
      <c r="Y44" s="614"/>
      <c r="Z44" s="615"/>
      <c r="AA44" s="616"/>
      <c r="AB44" s="617" t="s">
        <v>11</v>
      </c>
      <c r="AC44" s="618"/>
      <c r="AD44" s="619"/>
      <c r="AE44" s="320" t="s">
        <v>302</v>
      </c>
      <c r="AF44" s="320"/>
      <c r="AG44" s="320"/>
      <c r="AH44" s="320"/>
      <c r="AI44" s="320" t="s">
        <v>324</v>
      </c>
      <c r="AJ44" s="320"/>
      <c r="AK44" s="320"/>
      <c r="AL44" s="320"/>
      <c r="AM44" s="320" t="s">
        <v>421</v>
      </c>
      <c r="AN44" s="320"/>
      <c r="AO44" s="320"/>
      <c r="AP44" s="320"/>
      <c r="AQ44" s="252" t="s">
        <v>184</v>
      </c>
      <c r="AR44" s="253"/>
      <c r="AS44" s="253"/>
      <c r="AT44" s="254"/>
      <c r="AU44" s="363" t="s">
        <v>133</v>
      </c>
      <c r="AV44" s="363"/>
      <c r="AW44" s="363"/>
      <c r="AX44" s="364"/>
      <c r="AY44">
        <f>COUNTA($G$46)</f>
        <v>0</v>
      </c>
    </row>
    <row r="45" spans="1:51" ht="18.75" hidden="1" customHeight="1" x14ac:dyDescent="0.15">
      <c r="A45" s="494"/>
      <c r="B45" s="495"/>
      <c r="C45" s="495"/>
      <c r="D45" s="495"/>
      <c r="E45" s="495"/>
      <c r="F45" s="496"/>
      <c r="G45" s="549"/>
      <c r="H45" s="361"/>
      <c r="I45" s="361"/>
      <c r="J45" s="361"/>
      <c r="K45" s="361"/>
      <c r="L45" s="361"/>
      <c r="M45" s="361"/>
      <c r="N45" s="361"/>
      <c r="O45" s="550"/>
      <c r="P45" s="562"/>
      <c r="Q45" s="361"/>
      <c r="R45" s="361"/>
      <c r="S45" s="361"/>
      <c r="T45" s="361"/>
      <c r="U45" s="361"/>
      <c r="V45" s="361"/>
      <c r="W45" s="361"/>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1" t="s">
        <v>175</v>
      </c>
      <c r="AX45" s="362"/>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50"/>
      <c r="AV46" s="350"/>
      <c r="AW46" s="350"/>
      <c r="AX46" s="351"/>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77" t="s">
        <v>292</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267</v>
      </c>
      <c r="B51" s="495"/>
      <c r="C51" s="495"/>
      <c r="D51" s="495"/>
      <c r="E51" s="495"/>
      <c r="F51" s="496"/>
      <c r="G51" s="547" t="s">
        <v>145</v>
      </c>
      <c r="H51" s="363"/>
      <c r="I51" s="363"/>
      <c r="J51" s="363"/>
      <c r="K51" s="363"/>
      <c r="L51" s="363"/>
      <c r="M51" s="363"/>
      <c r="N51" s="363"/>
      <c r="O51" s="548"/>
      <c r="P51" s="613" t="s">
        <v>58</v>
      </c>
      <c r="Q51" s="363"/>
      <c r="R51" s="363"/>
      <c r="S51" s="363"/>
      <c r="T51" s="363"/>
      <c r="U51" s="363"/>
      <c r="V51" s="363"/>
      <c r="W51" s="363"/>
      <c r="X51" s="548"/>
      <c r="Y51" s="614"/>
      <c r="Z51" s="615"/>
      <c r="AA51" s="616"/>
      <c r="AB51" s="617" t="s">
        <v>11</v>
      </c>
      <c r="AC51" s="618"/>
      <c r="AD51" s="619"/>
      <c r="AE51" s="320" t="s">
        <v>302</v>
      </c>
      <c r="AF51" s="320"/>
      <c r="AG51" s="320"/>
      <c r="AH51" s="320"/>
      <c r="AI51" s="320" t="s">
        <v>324</v>
      </c>
      <c r="AJ51" s="320"/>
      <c r="AK51" s="320"/>
      <c r="AL51" s="320"/>
      <c r="AM51" s="320" t="s">
        <v>421</v>
      </c>
      <c r="AN51" s="320"/>
      <c r="AO51" s="320"/>
      <c r="AP51" s="320"/>
      <c r="AQ51" s="252" t="s">
        <v>184</v>
      </c>
      <c r="AR51" s="253"/>
      <c r="AS51" s="253"/>
      <c r="AT51" s="254"/>
      <c r="AU51" s="359" t="s">
        <v>133</v>
      </c>
      <c r="AV51" s="359"/>
      <c r="AW51" s="359"/>
      <c r="AX51" s="360"/>
      <c r="AY51">
        <f>COUNTA($G$53)</f>
        <v>0</v>
      </c>
    </row>
    <row r="52" spans="1:51" ht="18.75" hidden="1" customHeight="1" x14ac:dyDescent="0.15">
      <c r="A52" s="494"/>
      <c r="B52" s="495"/>
      <c r="C52" s="495"/>
      <c r="D52" s="495"/>
      <c r="E52" s="495"/>
      <c r="F52" s="496"/>
      <c r="G52" s="549"/>
      <c r="H52" s="361"/>
      <c r="I52" s="361"/>
      <c r="J52" s="361"/>
      <c r="K52" s="361"/>
      <c r="L52" s="361"/>
      <c r="M52" s="361"/>
      <c r="N52" s="361"/>
      <c r="O52" s="550"/>
      <c r="P52" s="562"/>
      <c r="Q52" s="361"/>
      <c r="R52" s="361"/>
      <c r="S52" s="361"/>
      <c r="T52" s="361"/>
      <c r="U52" s="361"/>
      <c r="V52" s="361"/>
      <c r="W52" s="361"/>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1" t="s">
        <v>175</v>
      </c>
      <c r="AX52" s="362"/>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77" t="s">
        <v>292</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267</v>
      </c>
      <c r="B58" s="495"/>
      <c r="C58" s="495"/>
      <c r="D58" s="495"/>
      <c r="E58" s="495"/>
      <c r="F58" s="496"/>
      <c r="G58" s="547" t="s">
        <v>145</v>
      </c>
      <c r="H58" s="363"/>
      <c r="I58" s="363"/>
      <c r="J58" s="363"/>
      <c r="K58" s="363"/>
      <c r="L58" s="363"/>
      <c r="M58" s="363"/>
      <c r="N58" s="363"/>
      <c r="O58" s="548"/>
      <c r="P58" s="613" t="s">
        <v>58</v>
      </c>
      <c r="Q58" s="363"/>
      <c r="R58" s="363"/>
      <c r="S58" s="363"/>
      <c r="T58" s="363"/>
      <c r="U58" s="363"/>
      <c r="V58" s="363"/>
      <c r="W58" s="363"/>
      <c r="X58" s="548"/>
      <c r="Y58" s="614"/>
      <c r="Z58" s="615"/>
      <c r="AA58" s="616"/>
      <c r="AB58" s="617" t="s">
        <v>11</v>
      </c>
      <c r="AC58" s="618"/>
      <c r="AD58" s="619"/>
      <c r="AE58" s="320" t="s">
        <v>302</v>
      </c>
      <c r="AF58" s="320"/>
      <c r="AG58" s="320"/>
      <c r="AH58" s="320"/>
      <c r="AI58" s="320" t="s">
        <v>324</v>
      </c>
      <c r="AJ58" s="320"/>
      <c r="AK58" s="320"/>
      <c r="AL58" s="320"/>
      <c r="AM58" s="320" t="s">
        <v>421</v>
      </c>
      <c r="AN58" s="320"/>
      <c r="AO58" s="320"/>
      <c r="AP58" s="320"/>
      <c r="AQ58" s="252" t="s">
        <v>184</v>
      </c>
      <c r="AR58" s="253"/>
      <c r="AS58" s="253"/>
      <c r="AT58" s="254"/>
      <c r="AU58" s="359" t="s">
        <v>133</v>
      </c>
      <c r="AV58" s="359"/>
      <c r="AW58" s="359"/>
      <c r="AX58" s="360"/>
      <c r="AY58">
        <f>COUNTA($G$60)</f>
        <v>0</v>
      </c>
    </row>
    <row r="59" spans="1:51" ht="18.75" hidden="1" customHeight="1" x14ac:dyDescent="0.15">
      <c r="A59" s="494"/>
      <c r="B59" s="495"/>
      <c r="C59" s="495"/>
      <c r="D59" s="495"/>
      <c r="E59" s="495"/>
      <c r="F59" s="496"/>
      <c r="G59" s="549"/>
      <c r="H59" s="361"/>
      <c r="I59" s="361"/>
      <c r="J59" s="361"/>
      <c r="K59" s="361"/>
      <c r="L59" s="361"/>
      <c r="M59" s="361"/>
      <c r="N59" s="361"/>
      <c r="O59" s="550"/>
      <c r="P59" s="562"/>
      <c r="Q59" s="361"/>
      <c r="R59" s="361"/>
      <c r="S59" s="361"/>
      <c r="T59" s="361"/>
      <c r="U59" s="361"/>
      <c r="V59" s="361"/>
      <c r="W59" s="361"/>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1" t="s">
        <v>175</v>
      </c>
      <c r="AX59" s="362"/>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77" t="s">
        <v>292</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268</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263</v>
      </c>
      <c r="X65" s="850"/>
      <c r="Y65" s="853"/>
      <c r="Z65" s="853"/>
      <c r="AA65" s="854"/>
      <c r="AB65" s="847" t="s">
        <v>11</v>
      </c>
      <c r="AC65" s="843"/>
      <c r="AD65" s="844"/>
      <c r="AE65" s="320" t="s">
        <v>302</v>
      </c>
      <c r="AF65" s="320"/>
      <c r="AG65" s="320"/>
      <c r="AH65" s="320"/>
      <c r="AI65" s="320" t="s">
        <v>324</v>
      </c>
      <c r="AJ65" s="320"/>
      <c r="AK65" s="320"/>
      <c r="AL65" s="320"/>
      <c r="AM65" s="320" t="s">
        <v>421</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266</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282</v>
      </c>
      <c r="AC67" s="931"/>
      <c r="AD67" s="931"/>
      <c r="AE67" s="349"/>
      <c r="AF67" s="350"/>
      <c r="AG67" s="350"/>
      <c r="AH67" s="350"/>
      <c r="AI67" s="349"/>
      <c r="AJ67" s="350"/>
      <c r="AK67" s="350"/>
      <c r="AL67" s="350"/>
      <c r="AM67" s="349"/>
      <c r="AN67" s="350"/>
      <c r="AO67" s="350"/>
      <c r="AP67" s="350"/>
      <c r="AQ67" s="349"/>
      <c r="AR67" s="350"/>
      <c r="AS67" s="350"/>
      <c r="AT67" s="796"/>
      <c r="AU67" s="350"/>
      <c r="AV67" s="350"/>
      <c r="AW67" s="350"/>
      <c r="AX67" s="351"/>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282</v>
      </c>
      <c r="AC68" s="954"/>
      <c r="AD68" s="954"/>
      <c r="AE68" s="349"/>
      <c r="AF68" s="350"/>
      <c r="AG68" s="350"/>
      <c r="AH68" s="350"/>
      <c r="AI68" s="349"/>
      <c r="AJ68" s="350"/>
      <c r="AK68" s="350"/>
      <c r="AL68" s="350"/>
      <c r="AM68" s="349"/>
      <c r="AN68" s="350"/>
      <c r="AO68" s="350"/>
      <c r="AP68" s="350"/>
      <c r="AQ68" s="349"/>
      <c r="AR68" s="350"/>
      <c r="AS68" s="350"/>
      <c r="AT68" s="796"/>
      <c r="AU68" s="350"/>
      <c r="AV68" s="350"/>
      <c r="AW68" s="350"/>
      <c r="AX68" s="351"/>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283</v>
      </c>
      <c r="AC69" s="955"/>
      <c r="AD69" s="955"/>
      <c r="AE69" s="357"/>
      <c r="AF69" s="358"/>
      <c r="AG69" s="358"/>
      <c r="AH69" s="358"/>
      <c r="AI69" s="357"/>
      <c r="AJ69" s="358"/>
      <c r="AK69" s="358"/>
      <c r="AL69" s="358"/>
      <c r="AM69" s="357"/>
      <c r="AN69" s="358"/>
      <c r="AO69" s="358"/>
      <c r="AP69" s="358"/>
      <c r="AQ69" s="349"/>
      <c r="AR69" s="350"/>
      <c r="AS69" s="350"/>
      <c r="AT69" s="796"/>
      <c r="AU69" s="350"/>
      <c r="AV69" s="350"/>
      <c r="AW69" s="350"/>
      <c r="AX69" s="351"/>
      <c r="AY69">
        <f t="shared" si="8"/>
        <v>0</v>
      </c>
    </row>
    <row r="70" spans="1:51" ht="23.25" hidden="1" customHeight="1" x14ac:dyDescent="0.15">
      <c r="A70" s="831" t="s">
        <v>272</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281</v>
      </c>
      <c r="X70" s="924"/>
      <c r="Y70" s="929" t="s">
        <v>12</v>
      </c>
      <c r="Z70" s="929"/>
      <c r="AA70" s="930"/>
      <c r="AB70" s="931" t="s">
        <v>282</v>
      </c>
      <c r="AC70" s="931"/>
      <c r="AD70" s="931"/>
      <c r="AE70" s="349"/>
      <c r="AF70" s="350"/>
      <c r="AG70" s="350"/>
      <c r="AH70" s="350"/>
      <c r="AI70" s="349"/>
      <c r="AJ70" s="350"/>
      <c r="AK70" s="350"/>
      <c r="AL70" s="350"/>
      <c r="AM70" s="349"/>
      <c r="AN70" s="350"/>
      <c r="AO70" s="350"/>
      <c r="AP70" s="350"/>
      <c r="AQ70" s="349"/>
      <c r="AR70" s="350"/>
      <c r="AS70" s="350"/>
      <c r="AT70" s="796"/>
      <c r="AU70" s="350"/>
      <c r="AV70" s="350"/>
      <c r="AW70" s="350"/>
      <c r="AX70" s="351"/>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282</v>
      </c>
      <c r="AC71" s="954"/>
      <c r="AD71" s="954"/>
      <c r="AE71" s="349"/>
      <c r="AF71" s="350"/>
      <c r="AG71" s="350"/>
      <c r="AH71" s="350"/>
      <c r="AI71" s="349"/>
      <c r="AJ71" s="350"/>
      <c r="AK71" s="350"/>
      <c r="AL71" s="350"/>
      <c r="AM71" s="349"/>
      <c r="AN71" s="350"/>
      <c r="AO71" s="350"/>
      <c r="AP71" s="350"/>
      <c r="AQ71" s="349"/>
      <c r="AR71" s="350"/>
      <c r="AS71" s="350"/>
      <c r="AT71" s="796"/>
      <c r="AU71" s="350"/>
      <c r="AV71" s="350"/>
      <c r="AW71" s="350"/>
      <c r="AX71" s="351"/>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283</v>
      </c>
      <c r="AC72" s="955"/>
      <c r="AD72" s="955"/>
      <c r="AE72" s="357"/>
      <c r="AF72" s="358"/>
      <c r="AG72" s="358"/>
      <c r="AH72" s="358"/>
      <c r="AI72" s="357"/>
      <c r="AJ72" s="358"/>
      <c r="AK72" s="358"/>
      <c r="AL72" s="358"/>
      <c r="AM72" s="357"/>
      <c r="AN72" s="358"/>
      <c r="AO72" s="358"/>
      <c r="AP72" s="918"/>
      <c r="AQ72" s="349"/>
      <c r="AR72" s="350"/>
      <c r="AS72" s="350"/>
      <c r="AT72" s="796"/>
      <c r="AU72" s="350"/>
      <c r="AV72" s="350"/>
      <c r="AW72" s="350"/>
      <c r="AX72" s="351"/>
      <c r="AY72">
        <f t="shared" si="8"/>
        <v>0</v>
      </c>
    </row>
    <row r="73" spans="1:51" ht="18.75" hidden="1" customHeight="1" x14ac:dyDescent="0.15">
      <c r="A73" s="817" t="s">
        <v>268</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302</v>
      </c>
      <c r="AF73" s="320"/>
      <c r="AG73" s="320"/>
      <c r="AH73" s="320"/>
      <c r="AI73" s="320" t="s">
        <v>324</v>
      </c>
      <c r="AJ73" s="320"/>
      <c r="AK73" s="320"/>
      <c r="AL73" s="320"/>
      <c r="AM73" s="320" t="s">
        <v>421</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2" t="s">
        <v>295</v>
      </c>
      <c r="B78" s="893"/>
      <c r="C78" s="893"/>
      <c r="D78" s="893"/>
      <c r="E78" s="890" t="s">
        <v>246</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262</v>
      </c>
      <c r="AP79" s="112"/>
      <c r="AQ79" s="112"/>
      <c r="AR79" s="62" t="s">
        <v>260</v>
      </c>
      <c r="AS79" s="111"/>
      <c r="AT79" s="112"/>
      <c r="AU79" s="112"/>
      <c r="AV79" s="112"/>
      <c r="AW79" s="112"/>
      <c r="AX79" s="113"/>
      <c r="AY79">
        <f>COUNTIF($AR$79,"☑")</f>
        <v>0</v>
      </c>
    </row>
    <row r="80" spans="1:51" ht="18.75" customHeight="1" x14ac:dyDescent="0.15">
      <c r="A80" s="501" t="s">
        <v>146</v>
      </c>
      <c r="B80" s="826" t="s">
        <v>259</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612</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1</v>
      </c>
    </row>
    <row r="81" spans="1:60" ht="22.5" customHeight="1" x14ac:dyDescent="0.15">
      <c r="A81" s="502"/>
      <c r="B81" s="829"/>
      <c r="C81" s="534"/>
      <c r="D81" s="534"/>
      <c r="E81" s="534"/>
      <c r="F81" s="535"/>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1</v>
      </c>
    </row>
    <row r="82" spans="1:60" ht="23.1" customHeight="1" x14ac:dyDescent="0.15">
      <c r="A82" s="502"/>
      <c r="B82" s="829"/>
      <c r="C82" s="534"/>
      <c r="D82" s="534"/>
      <c r="E82" s="534"/>
      <c r="F82" s="535"/>
      <c r="G82" s="483" t="s">
        <v>633</v>
      </c>
      <c r="H82" s="483"/>
      <c r="I82" s="483"/>
      <c r="J82" s="483"/>
      <c r="K82" s="483"/>
      <c r="L82" s="483"/>
      <c r="M82" s="483"/>
      <c r="N82" s="483"/>
      <c r="O82" s="483"/>
      <c r="P82" s="483"/>
      <c r="Q82" s="483"/>
      <c r="R82" s="483"/>
      <c r="S82" s="483"/>
      <c r="T82" s="483"/>
      <c r="U82" s="483"/>
      <c r="V82" s="483"/>
      <c r="W82" s="483"/>
      <c r="X82" s="483"/>
      <c r="Y82" s="483"/>
      <c r="Z82" s="483"/>
      <c r="AA82" s="734"/>
      <c r="AB82" s="482" t="s">
        <v>726</v>
      </c>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1</v>
      </c>
    </row>
    <row r="83" spans="1:60" ht="23.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1</v>
      </c>
    </row>
    <row r="84" spans="1:60" ht="23.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1</v>
      </c>
    </row>
    <row r="85" spans="1:60" ht="18.75"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302</v>
      </c>
      <c r="AF85" s="320"/>
      <c r="AG85" s="320"/>
      <c r="AH85" s="320"/>
      <c r="AI85" s="320" t="s">
        <v>324</v>
      </c>
      <c r="AJ85" s="320"/>
      <c r="AK85" s="320"/>
      <c r="AL85" s="320"/>
      <c r="AM85" s="320" t="s">
        <v>421</v>
      </c>
      <c r="AN85" s="320"/>
      <c r="AO85" s="320"/>
      <c r="AP85" s="320"/>
      <c r="AQ85" s="200" t="s">
        <v>184</v>
      </c>
      <c r="AR85" s="184"/>
      <c r="AS85" s="184"/>
      <c r="AT85" s="185"/>
      <c r="AU85" s="355" t="s">
        <v>133</v>
      </c>
      <c r="AV85" s="355"/>
      <c r="AW85" s="355"/>
      <c r="AX85" s="356"/>
      <c r="AY85">
        <f t="shared" si="10"/>
        <v>1</v>
      </c>
      <c r="AZ85" s="10"/>
      <c r="BA85" s="10"/>
      <c r="BB85" s="10"/>
      <c r="BC85" s="10"/>
    </row>
    <row r="86" spans="1:60" ht="18.75" customHeight="1" x14ac:dyDescent="0.15">
      <c r="A86" s="502"/>
      <c r="B86" s="534"/>
      <c r="C86" s="534"/>
      <c r="D86" s="534"/>
      <c r="E86" s="534"/>
      <c r="F86" s="535"/>
      <c r="G86" s="549"/>
      <c r="H86" s="361"/>
      <c r="I86" s="361"/>
      <c r="J86" s="361"/>
      <c r="K86" s="361"/>
      <c r="L86" s="361"/>
      <c r="M86" s="361"/>
      <c r="N86" s="361"/>
      <c r="O86" s="550"/>
      <c r="P86" s="562"/>
      <c r="Q86" s="361"/>
      <c r="R86" s="361"/>
      <c r="S86" s="361"/>
      <c r="T86" s="361"/>
      <c r="U86" s="361"/>
      <c r="V86" s="361"/>
      <c r="W86" s="361"/>
      <c r="X86" s="550"/>
      <c r="Y86" s="188"/>
      <c r="Z86" s="189"/>
      <c r="AA86" s="190"/>
      <c r="AB86" s="317"/>
      <c r="AC86" s="318"/>
      <c r="AD86" s="319"/>
      <c r="AE86" s="320"/>
      <c r="AF86" s="320"/>
      <c r="AG86" s="320"/>
      <c r="AH86" s="320"/>
      <c r="AI86" s="320"/>
      <c r="AJ86" s="320"/>
      <c r="AK86" s="320"/>
      <c r="AL86" s="320"/>
      <c r="AM86" s="320"/>
      <c r="AN86" s="320"/>
      <c r="AO86" s="320"/>
      <c r="AP86" s="320"/>
      <c r="AQ86" s="255" t="s">
        <v>628</v>
      </c>
      <c r="AR86" s="256"/>
      <c r="AS86" s="164" t="s">
        <v>185</v>
      </c>
      <c r="AT86" s="187"/>
      <c r="AU86" s="256">
        <v>3</v>
      </c>
      <c r="AV86" s="256"/>
      <c r="AW86" s="361" t="s">
        <v>175</v>
      </c>
      <c r="AX86" s="362"/>
      <c r="AY86">
        <f t="shared" si="10"/>
        <v>1</v>
      </c>
      <c r="AZ86" s="10"/>
      <c r="BA86" s="10"/>
      <c r="BB86" s="10"/>
      <c r="BC86" s="10"/>
      <c r="BD86" s="10"/>
      <c r="BE86" s="10"/>
      <c r="BF86" s="10"/>
      <c r="BG86" s="10"/>
      <c r="BH86" s="10"/>
    </row>
    <row r="87" spans="1:60" ht="23.25" customHeight="1" x14ac:dyDescent="0.15">
      <c r="A87" s="502"/>
      <c r="B87" s="534"/>
      <c r="C87" s="534"/>
      <c r="D87" s="534"/>
      <c r="E87" s="534"/>
      <c r="F87" s="535"/>
      <c r="G87" s="217" t="s">
        <v>634</v>
      </c>
      <c r="H87" s="176"/>
      <c r="I87" s="176"/>
      <c r="J87" s="176"/>
      <c r="K87" s="176"/>
      <c r="L87" s="176"/>
      <c r="M87" s="176"/>
      <c r="N87" s="176"/>
      <c r="O87" s="218"/>
      <c r="P87" s="176" t="s">
        <v>635</v>
      </c>
      <c r="Q87" s="781"/>
      <c r="R87" s="781"/>
      <c r="S87" s="781"/>
      <c r="T87" s="781"/>
      <c r="U87" s="781"/>
      <c r="V87" s="781"/>
      <c r="W87" s="781"/>
      <c r="X87" s="782"/>
      <c r="Y87" s="737" t="s">
        <v>61</v>
      </c>
      <c r="Z87" s="738"/>
      <c r="AA87" s="739"/>
      <c r="AB87" s="533" t="s">
        <v>636</v>
      </c>
      <c r="AC87" s="533"/>
      <c r="AD87" s="533"/>
      <c r="AE87" s="349">
        <v>3292</v>
      </c>
      <c r="AF87" s="350"/>
      <c r="AG87" s="350"/>
      <c r="AH87" s="350"/>
      <c r="AI87" s="349">
        <v>3773</v>
      </c>
      <c r="AJ87" s="350"/>
      <c r="AK87" s="350"/>
      <c r="AL87" s="350"/>
      <c r="AM87" s="349">
        <v>4625</v>
      </c>
      <c r="AN87" s="350"/>
      <c r="AO87" s="350"/>
      <c r="AP87" s="350"/>
      <c r="AQ87" s="151" t="s">
        <v>628</v>
      </c>
      <c r="AR87" s="152"/>
      <c r="AS87" s="152"/>
      <c r="AT87" s="153"/>
      <c r="AU87" s="350" t="s">
        <v>628</v>
      </c>
      <c r="AV87" s="350"/>
      <c r="AW87" s="350"/>
      <c r="AX87" s="351"/>
      <c r="AY87">
        <f t="shared" si="10"/>
        <v>1</v>
      </c>
    </row>
    <row r="88" spans="1:60" ht="23.25"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t="s">
        <v>636</v>
      </c>
      <c r="AC88" s="504"/>
      <c r="AD88" s="504"/>
      <c r="AE88" s="349" t="s">
        <v>628</v>
      </c>
      <c r="AF88" s="350"/>
      <c r="AG88" s="350"/>
      <c r="AH88" s="350"/>
      <c r="AI88" s="349" t="s">
        <v>628</v>
      </c>
      <c r="AJ88" s="350"/>
      <c r="AK88" s="350"/>
      <c r="AL88" s="350"/>
      <c r="AM88" s="349" t="s">
        <v>673</v>
      </c>
      <c r="AN88" s="350"/>
      <c r="AO88" s="350"/>
      <c r="AP88" s="350"/>
      <c r="AQ88" s="151" t="s">
        <v>628</v>
      </c>
      <c r="AR88" s="152"/>
      <c r="AS88" s="152"/>
      <c r="AT88" s="153"/>
      <c r="AU88" s="350" t="s">
        <v>628</v>
      </c>
      <c r="AV88" s="350"/>
      <c r="AW88" s="350"/>
      <c r="AX88" s="351"/>
      <c r="AY88">
        <f t="shared" si="10"/>
        <v>1</v>
      </c>
      <c r="AZ88" s="10"/>
      <c r="BA88" s="10"/>
      <c r="BB88" s="10"/>
      <c r="BC88" s="10"/>
    </row>
    <row r="89" spans="1:60" ht="23.25" customHeight="1" thickBot="1" x14ac:dyDescent="0.2">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7" t="s">
        <v>628</v>
      </c>
      <c r="AF89" s="358"/>
      <c r="AG89" s="358"/>
      <c r="AH89" s="358"/>
      <c r="AI89" s="357" t="s">
        <v>628</v>
      </c>
      <c r="AJ89" s="358"/>
      <c r="AK89" s="358"/>
      <c r="AL89" s="358"/>
      <c r="AM89" s="357" t="s">
        <v>673</v>
      </c>
      <c r="AN89" s="358"/>
      <c r="AO89" s="358"/>
      <c r="AP89" s="358"/>
      <c r="AQ89" s="151" t="s">
        <v>628</v>
      </c>
      <c r="AR89" s="152"/>
      <c r="AS89" s="152"/>
      <c r="AT89" s="153"/>
      <c r="AU89" s="350" t="s">
        <v>628</v>
      </c>
      <c r="AV89" s="350"/>
      <c r="AW89" s="350"/>
      <c r="AX89" s="351"/>
      <c r="AY89">
        <f t="shared" si="10"/>
        <v>1</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302</v>
      </c>
      <c r="AF90" s="320"/>
      <c r="AG90" s="320"/>
      <c r="AH90" s="320"/>
      <c r="AI90" s="320" t="s">
        <v>324</v>
      </c>
      <c r="AJ90" s="320"/>
      <c r="AK90" s="320"/>
      <c r="AL90" s="320"/>
      <c r="AM90" s="320" t="s">
        <v>421</v>
      </c>
      <c r="AN90" s="320"/>
      <c r="AO90" s="320"/>
      <c r="AP90" s="320"/>
      <c r="AQ90" s="200" t="s">
        <v>184</v>
      </c>
      <c r="AR90" s="184"/>
      <c r="AS90" s="184"/>
      <c r="AT90" s="185"/>
      <c r="AU90" s="355" t="s">
        <v>133</v>
      </c>
      <c r="AV90" s="355"/>
      <c r="AW90" s="355"/>
      <c r="AX90" s="356"/>
      <c r="AY90">
        <f>COUNTA($G$92)</f>
        <v>0</v>
      </c>
    </row>
    <row r="91" spans="1:60" ht="18.75" hidden="1" customHeight="1" x14ac:dyDescent="0.15">
      <c r="A91" s="502"/>
      <c r="B91" s="534"/>
      <c r="C91" s="534"/>
      <c r="D91" s="534"/>
      <c r="E91" s="534"/>
      <c r="F91" s="535"/>
      <c r="G91" s="549"/>
      <c r="H91" s="361"/>
      <c r="I91" s="361"/>
      <c r="J91" s="361"/>
      <c r="K91" s="361"/>
      <c r="L91" s="361"/>
      <c r="M91" s="361"/>
      <c r="N91" s="361"/>
      <c r="O91" s="550"/>
      <c r="P91" s="562"/>
      <c r="Q91" s="361"/>
      <c r="R91" s="361"/>
      <c r="S91" s="361"/>
      <c r="T91" s="361"/>
      <c r="U91" s="361"/>
      <c r="V91" s="361"/>
      <c r="W91" s="361"/>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1" t="s">
        <v>175</v>
      </c>
      <c r="AX91" s="362"/>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302</v>
      </c>
      <c r="AF95" s="320"/>
      <c r="AG95" s="320"/>
      <c r="AH95" s="320"/>
      <c r="AI95" s="320" t="s">
        <v>324</v>
      </c>
      <c r="AJ95" s="320"/>
      <c r="AK95" s="320"/>
      <c r="AL95" s="320"/>
      <c r="AM95" s="320" t="s">
        <v>421</v>
      </c>
      <c r="AN95" s="320"/>
      <c r="AO95" s="320"/>
      <c r="AP95" s="320"/>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1"/>
      <c r="I96" s="361"/>
      <c r="J96" s="361"/>
      <c r="K96" s="361"/>
      <c r="L96" s="361"/>
      <c r="M96" s="361"/>
      <c r="N96" s="361"/>
      <c r="O96" s="550"/>
      <c r="P96" s="562"/>
      <c r="Q96" s="361"/>
      <c r="R96" s="361"/>
      <c r="S96" s="361"/>
      <c r="T96" s="361"/>
      <c r="U96" s="361"/>
      <c r="V96" s="361"/>
      <c r="W96" s="361"/>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1" t="s">
        <v>175</v>
      </c>
      <c r="AX96" s="362"/>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9"/>
      <c r="AF97" s="350"/>
      <c r="AG97" s="350"/>
      <c r="AH97" s="796"/>
      <c r="AI97" s="349"/>
      <c r="AJ97" s="350"/>
      <c r="AK97" s="350"/>
      <c r="AL97" s="796"/>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9"/>
      <c r="AF98" s="350"/>
      <c r="AG98" s="350"/>
      <c r="AH98" s="796"/>
      <c r="AI98" s="349"/>
      <c r="AJ98" s="350"/>
      <c r="AK98" s="350"/>
      <c r="AL98" s="796"/>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269</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302</v>
      </c>
      <c r="AF100" s="804"/>
      <c r="AG100" s="804"/>
      <c r="AH100" s="805"/>
      <c r="AI100" s="803" t="s">
        <v>324</v>
      </c>
      <c r="AJ100" s="804"/>
      <c r="AK100" s="804"/>
      <c r="AL100" s="805"/>
      <c r="AM100" s="803" t="s">
        <v>421</v>
      </c>
      <c r="AN100" s="804"/>
      <c r="AO100" s="804"/>
      <c r="AP100" s="805"/>
      <c r="AQ100" s="906" t="s">
        <v>329</v>
      </c>
      <c r="AR100" s="907"/>
      <c r="AS100" s="907"/>
      <c r="AT100" s="908"/>
      <c r="AU100" s="906" t="s">
        <v>453</v>
      </c>
      <c r="AV100" s="907"/>
      <c r="AW100" s="907"/>
      <c r="AX100" s="909"/>
    </row>
    <row r="101" spans="1:60" ht="23.25" customHeight="1" x14ac:dyDescent="0.15">
      <c r="A101" s="473"/>
      <c r="B101" s="474"/>
      <c r="C101" s="474"/>
      <c r="D101" s="474"/>
      <c r="E101" s="474"/>
      <c r="F101" s="475"/>
      <c r="G101" s="176" t="s">
        <v>637</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636</v>
      </c>
      <c r="AC101" s="533"/>
      <c r="AD101" s="533"/>
      <c r="AE101" s="343">
        <v>188970</v>
      </c>
      <c r="AF101" s="343"/>
      <c r="AG101" s="343"/>
      <c r="AH101" s="343"/>
      <c r="AI101" s="343">
        <v>122171</v>
      </c>
      <c r="AJ101" s="343"/>
      <c r="AK101" s="343"/>
      <c r="AL101" s="343"/>
      <c r="AM101" s="343">
        <v>66506</v>
      </c>
      <c r="AN101" s="343"/>
      <c r="AO101" s="343"/>
      <c r="AP101" s="343"/>
      <c r="AQ101" s="343" t="s">
        <v>673</v>
      </c>
      <c r="AR101" s="343"/>
      <c r="AS101" s="343"/>
      <c r="AT101" s="343"/>
      <c r="AU101" s="349" t="s">
        <v>734</v>
      </c>
      <c r="AV101" s="350"/>
      <c r="AW101" s="350"/>
      <c r="AX101" s="351"/>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636</v>
      </c>
      <c r="AC102" s="533"/>
      <c r="AD102" s="533"/>
      <c r="AE102" s="343">
        <v>110000</v>
      </c>
      <c r="AF102" s="343"/>
      <c r="AG102" s="343"/>
      <c r="AH102" s="343"/>
      <c r="AI102" s="343">
        <v>110000</v>
      </c>
      <c r="AJ102" s="343"/>
      <c r="AK102" s="343"/>
      <c r="AL102" s="343"/>
      <c r="AM102" s="343">
        <v>150000</v>
      </c>
      <c r="AN102" s="343"/>
      <c r="AO102" s="343"/>
      <c r="AP102" s="343"/>
      <c r="AQ102" s="343">
        <v>150000</v>
      </c>
      <c r="AR102" s="343"/>
      <c r="AS102" s="343"/>
      <c r="AT102" s="343"/>
      <c r="AU102" s="357" t="s">
        <v>734</v>
      </c>
      <c r="AV102" s="358"/>
      <c r="AW102" s="358"/>
      <c r="AX102" s="910"/>
    </row>
    <row r="103" spans="1:60" ht="31.5" customHeight="1" x14ac:dyDescent="0.15">
      <c r="A103" s="470" t="s">
        <v>269</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302</v>
      </c>
      <c r="AF103" s="320"/>
      <c r="AG103" s="320"/>
      <c r="AH103" s="320"/>
      <c r="AI103" s="320" t="s">
        <v>324</v>
      </c>
      <c r="AJ103" s="320"/>
      <c r="AK103" s="320"/>
      <c r="AL103" s="320"/>
      <c r="AM103" s="320" t="s">
        <v>421</v>
      </c>
      <c r="AN103" s="320"/>
      <c r="AO103" s="320"/>
      <c r="AP103" s="320"/>
      <c r="AQ103" s="346" t="s">
        <v>329</v>
      </c>
      <c r="AR103" s="347"/>
      <c r="AS103" s="347"/>
      <c r="AT103" s="347"/>
      <c r="AU103" s="346" t="s">
        <v>453</v>
      </c>
      <c r="AV103" s="347"/>
      <c r="AW103" s="347"/>
      <c r="AX103" s="348"/>
      <c r="AY103">
        <f>COUNTA($G$104)</f>
        <v>1</v>
      </c>
    </row>
    <row r="104" spans="1:60" ht="23.25" customHeight="1" x14ac:dyDescent="0.15">
      <c r="A104" s="473"/>
      <c r="B104" s="474"/>
      <c r="C104" s="474"/>
      <c r="D104" s="474"/>
      <c r="E104" s="474"/>
      <c r="F104" s="475"/>
      <c r="G104" s="176" t="s">
        <v>638</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639</v>
      </c>
      <c r="AC104" s="454"/>
      <c r="AD104" s="455"/>
      <c r="AE104" s="343">
        <v>110</v>
      </c>
      <c r="AF104" s="343"/>
      <c r="AG104" s="343"/>
      <c r="AH104" s="343"/>
      <c r="AI104" s="343">
        <v>105</v>
      </c>
      <c r="AJ104" s="343"/>
      <c r="AK104" s="343"/>
      <c r="AL104" s="343"/>
      <c r="AM104" s="343">
        <v>107</v>
      </c>
      <c r="AN104" s="343"/>
      <c r="AO104" s="343"/>
      <c r="AP104" s="343"/>
      <c r="AQ104" s="343" t="s">
        <v>673</v>
      </c>
      <c r="AR104" s="343"/>
      <c r="AS104" s="343"/>
      <c r="AT104" s="343"/>
      <c r="AU104" s="343" t="s">
        <v>734</v>
      </c>
      <c r="AV104" s="343"/>
      <c r="AW104" s="343"/>
      <c r="AX104" s="344"/>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t="s">
        <v>639</v>
      </c>
      <c r="AC105" s="390"/>
      <c r="AD105" s="391"/>
      <c r="AE105" s="343">
        <v>112</v>
      </c>
      <c r="AF105" s="343"/>
      <c r="AG105" s="343"/>
      <c r="AH105" s="343"/>
      <c r="AI105" s="343">
        <v>112</v>
      </c>
      <c r="AJ105" s="343"/>
      <c r="AK105" s="343"/>
      <c r="AL105" s="343"/>
      <c r="AM105" s="343">
        <v>112</v>
      </c>
      <c r="AN105" s="343"/>
      <c r="AO105" s="343"/>
      <c r="AP105" s="343"/>
      <c r="AQ105" s="343">
        <v>112</v>
      </c>
      <c r="AR105" s="343"/>
      <c r="AS105" s="343"/>
      <c r="AT105" s="343"/>
      <c r="AU105" s="343" t="s">
        <v>734</v>
      </c>
      <c r="AV105" s="343"/>
      <c r="AW105" s="343"/>
      <c r="AX105" s="344"/>
      <c r="AY105">
        <f>$AY$103</f>
        <v>1</v>
      </c>
    </row>
    <row r="106" spans="1:60" ht="31.5" customHeight="1" x14ac:dyDescent="0.15">
      <c r="A106" s="470" t="s">
        <v>269</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302</v>
      </c>
      <c r="AF106" s="320"/>
      <c r="AG106" s="320"/>
      <c r="AH106" s="320"/>
      <c r="AI106" s="320" t="s">
        <v>324</v>
      </c>
      <c r="AJ106" s="320"/>
      <c r="AK106" s="320"/>
      <c r="AL106" s="320"/>
      <c r="AM106" s="320" t="s">
        <v>421</v>
      </c>
      <c r="AN106" s="320"/>
      <c r="AO106" s="320"/>
      <c r="AP106" s="320"/>
      <c r="AQ106" s="346" t="s">
        <v>329</v>
      </c>
      <c r="AR106" s="347"/>
      <c r="AS106" s="347"/>
      <c r="AT106" s="347"/>
      <c r="AU106" s="346" t="s">
        <v>453</v>
      </c>
      <c r="AV106" s="347"/>
      <c r="AW106" s="347"/>
      <c r="AX106" s="348"/>
      <c r="AY106">
        <f>COUNTA($G$107)</f>
        <v>1</v>
      </c>
    </row>
    <row r="107" spans="1:60" ht="23.25" customHeight="1" x14ac:dyDescent="0.15">
      <c r="A107" s="473"/>
      <c r="B107" s="474"/>
      <c r="C107" s="474"/>
      <c r="D107" s="474"/>
      <c r="E107" s="474"/>
      <c r="F107" s="475"/>
      <c r="G107" s="176" t="s">
        <v>640</v>
      </c>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t="s">
        <v>641</v>
      </c>
      <c r="AC107" s="454"/>
      <c r="AD107" s="455"/>
      <c r="AE107" s="343">
        <v>133</v>
      </c>
      <c r="AF107" s="343"/>
      <c r="AG107" s="343"/>
      <c r="AH107" s="343"/>
      <c r="AI107" s="343">
        <v>134</v>
      </c>
      <c r="AJ107" s="343"/>
      <c r="AK107" s="343"/>
      <c r="AL107" s="343"/>
      <c r="AM107" s="343">
        <v>132</v>
      </c>
      <c r="AN107" s="343"/>
      <c r="AO107" s="343"/>
      <c r="AP107" s="343"/>
      <c r="AQ107" s="343" t="s">
        <v>673</v>
      </c>
      <c r="AR107" s="343"/>
      <c r="AS107" s="343"/>
      <c r="AT107" s="343"/>
      <c r="AU107" s="343" t="s">
        <v>734</v>
      </c>
      <c r="AV107" s="343"/>
      <c r="AW107" s="343"/>
      <c r="AX107" s="344"/>
      <c r="AY107">
        <f>$AY$106</f>
        <v>1</v>
      </c>
    </row>
    <row r="108" spans="1:60" ht="23.25"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t="s">
        <v>641</v>
      </c>
      <c r="AC108" s="390"/>
      <c r="AD108" s="391"/>
      <c r="AE108" s="343">
        <v>120</v>
      </c>
      <c r="AF108" s="343"/>
      <c r="AG108" s="343"/>
      <c r="AH108" s="343"/>
      <c r="AI108" s="343">
        <v>120</v>
      </c>
      <c r="AJ108" s="343"/>
      <c r="AK108" s="343"/>
      <c r="AL108" s="343"/>
      <c r="AM108" s="343">
        <v>120</v>
      </c>
      <c r="AN108" s="343"/>
      <c r="AO108" s="343"/>
      <c r="AP108" s="343"/>
      <c r="AQ108" s="343">
        <v>120</v>
      </c>
      <c r="AR108" s="343"/>
      <c r="AS108" s="343"/>
      <c r="AT108" s="343"/>
      <c r="AU108" s="343" t="s">
        <v>734</v>
      </c>
      <c r="AV108" s="343"/>
      <c r="AW108" s="343"/>
      <c r="AX108" s="344"/>
      <c r="AY108">
        <f>$AY$106</f>
        <v>1</v>
      </c>
    </row>
    <row r="109" spans="1:60" ht="31.5" customHeight="1" x14ac:dyDescent="0.15">
      <c r="A109" s="470" t="s">
        <v>269</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302</v>
      </c>
      <c r="AF109" s="320"/>
      <c r="AG109" s="320"/>
      <c r="AH109" s="320"/>
      <c r="AI109" s="320" t="s">
        <v>324</v>
      </c>
      <c r="AJ109" s="320"/>
      <c r="AK109" s="320"/>
      <c r="AL109" s="320"/>
      <c r="AM109" s="320" t="s">
        <v>421</v>
      </c>
      <c r="AN109" s="320"/>
      <c r="AO109" s="320"/>
      <c r="AP109" s="320"/>
      <c r="AQ109" s="346" t="s">
        <v>329</v>
      </c>
      <c r="AR109" s="347"/>
      <c r="AS109" s="347"/>
      <c r="AT109" s="347"/>
      <c r="AU109" s="346" t="s">
        <v>453</v>
      </c>
      <c r="AV109" s="347"/>
      <c r="AW109" s="347"/>
      <c r="AX109" s="348"/>
      <c r="AY109">
        <f>COUNTA($G$110)</f>
        <v>1</v>
      </c>
    </row>
    <row r="110" spans="1:60" ht="23.25" customHeight="1" x14ac:dyDescent="0.15">
      <c r="A110" s="473"/>
      <c r="B110" s="474"/>
      <c r="C110" s="474"/>
      <c r="D110" s="474"/>
      <c r="E110" s="474"/>
      <c r="F110" s="475"/>
      <c r="G110" s="176" t="s">
        <v>642</v>
      </c>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t="s">
        <v>641</v>
      </c>
      <c r="AC110" s="454"/>
      <c r="AD110" s="455"/>
      <c r="AE110" s="343">
        <v>140</v>
      </c>
      <c r="AF110" s="343"/>
      <c r="AG110" s="343"/>
      <c r="AH110" s="343"/>
      <c r="AI110" s="343">
        <v>123</v>
      </c>
      <c r="AJ110" s="343"/>
      <c r="AK110" s="343"/>
      <c r="AL110" s="343"/>
      <c r="AM110" s="343">
        <v>116</v>
      </c>
      <c r="AN110" s="343"/>
      <c r="AO110" s="343"/>
      <c r="AP110" s="343"/>
      <c r="AQ110" s="343" t="s">
        <v>673</v>
      </c>
      <c r="AR110" s="343"/>
      <c r="AS110" s="343"/>
      <c r="AT110" s="343"/>
      <c r="AU110" s="343" t="s">
        <v>734</v>
      </c>
      <c r="AV110" s="343"/>
      <c r="AW110" s="343"/>
      <c r="AX110" s="344"/>
      <c r="AY110">
        <f>$AY$109</f>
        <v>1</v>
      </c>
    </row>
    <row r="111" spans="1:60" ht="23.25"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t="s">
        <v>641</v>
      </c>
      <c r="AC111" s="390"/>
      <c r="AD111" s="391"/>
      <c r="AE111" s="343">
        <v>111</v>
      </c>
      <c r="AF111" s="343"/>
      <c r="AG111" s="343"/>
      <c r="AH111" s="343"/>
      <c r="AI111" s="343">
        <v>120</v>
      </c>
      <c r="AJ111" s="343"/>
      <c r="AK111" s="343"/>
      <c r="AL111" s="343"/>
      <c r="AM111" s="343">
        <v>120</v>
      </c>
      <c r="AN111" s="343"/>
      <c r="AO111" s="343"/>
      <c r="AP111" s="343"/>
      <c r="AQ111" s="343">
        <v>120</v>
      </c>
      <c r="AR111" s="343"/>
      <c r="AS111" s="343"/>
      <c r="AT111" s="343"/>
      <c r="AU111" s="343" t="s">
        <v>734</v>
      </c>
      <c r="AV111" s="343"/>
      <c r="AW111" s="343"/>
      <c r="AX111" s="344"/>
      <c r="AY111">
        <f>$AY$109</f>
        <v>1</v>
      </c>
    </row>
    <row r="112" spans="1:60" ht="31.5" customHeight="1" x14ac:dyDescent="0.15">
      <c r="A112" s="470" t="s">
        <v>269</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302</v>
      </c>
      <c r="AF112" s="320"/>
      <c r="AG112" s="320"/>
      <c r="AH112" s="320"/>
      <c r="AI112" s="320" t="s">
        <v>324</v>
      </c>
      <c r="AJ112" s="320"/>
      <c r="AK112" s="320"/>
      <c r="AL112" s="320"/>
      <c r="AM112" s="320" t="s">
        <v>421</v>
      </c>
      <c r="AN112" s="320"/>
      <c r="AO112" s="320"/>
      <c r="AP112" s="320"/>
      <c r="AQ112" s="346" t="s">
        <v>329</v>
      </c>
      <c r="AR112" s="347"/>
      <c r="AS112" s="347"/>
      <c r="AT112" s="347"/>
      <c r="AU112" s="346" t="s">
        <v>453</v>
      </c>
      <c r="AV112" s="347"/>
      <c r="AW112" s="347"/>
      <c r="AX112" s="348"/>
      <c r="AY112">
        <f>COUNTA($G$113)</f>
        <v>1</v>
      </c>
    </row>
    <row r="113" spans="1:51" ht="30" customHeight="1" x14ac:dyDescent="0.15">
      <c r="A113" s="473"/>
      <c r="B113" s="474"/>
      <c r="C113" s="474"/>
      <c r="D113" s="474"/>
      <c r="E113" s="474"/>
      <c r="F113" s="475"/>
      <c r="G113" s="176" t="s">
        <v>643</v>
      </c>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t="s">
        <v>641</v>
      </c>
      <c r="AC113" s="454"/>
      <c r="AD113" s="455"/>
      <c r="AE113" s="343">
        <v>20</v>
      </c>
      <c r="AF113" s="343"/>
      <c r="AG113" s="343"/>
      <c r="AH113" s="343"/>
      <c r="AI113" s="343">
        <v>20</v>
      </c>
      <c r="AJ113" s="343"/>
      <c r="AK113" s="343"/>
      <c r="AL113" s="343"/>
      <c r="AM113" s="343">
        <v>19</v>
      </c>
      <c r="AN113" s="343"/>
      <c r="AO113" s="343"/>
      <c r="AP113" s="343"/>
      <c r="AQ113" s="349" t="s">
        <v>673</v>
      </c>
      <c r="AR113" s="350"/>
      <c r="AS113" s="350"/>
      <c r="AT113" s="796"/>
      <c r="AU113" s="343" t="s">
        <v>734</v>
      </c>
      <c r="AV113" s="343"/>
      <c r="AW113" s="343"/>
      <c r="AX113" s="344"/>
      <c r="AY113">
        <f>$AY$112</f>
        <v>1</v>
      </c>
    </row>
    <row r="114" spans="1:51" ht="30"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t="s">
        <v>641</v>
      </c>
      <c r="AC114" s="390"/>
      <c r="AD114" s="391"/>
      <c r="AE114" s="352">
        <v>26</v>
      </c>
      <c r="AF114" s="352"/>
      <c r="AG114" s="352"/>
      <c r="AH114" s="352"/>
      <c r="AI114" s="352">
        <v>26</v>
      </c>
      <c r="AJ114" s="352"/>
      <c r="AK114" s="352"/>
      <c r="AL114" s="352"/>
      <c r="AM114" s="352">
        <v>26</v>
      </c>
      <c r="AN114" s="352"/>
      <c r="AO114" s="352"/>
      <c r="AP114" s="352"/>
      <c r="AQ114" s="349">
        <v>26</v>
      </c>
      <c r="AR114" s="350"/>
      <c r="AS114" s="350"/>
      <c r="AT114" s="796"/>
      <c r="AU114" s="349" t="s">
        <v>734</v>
      </c>
      <c r="AV114" s="350"/>
      <c r="AW114" s="350"/>
      <c r="AX114" s="351"/>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302</v>
      </c>
      <c r="AF115" s="320"/>
      <c r="AG115" s="320"/>
      <c r="AH115" s="320"/>
      <c r="AI115" s="320" t="s">
        <v>324</v>
      </c>
      <c r="AJ115" s="320"/>
      <c r="AK115" s="320"/>
      <c r="AL115" s="320"/>
      <c r="AM115" s="320" t="s">
        <v>421</v>
      </c>
      <c r="AN115" s="320"/>
      <c r="AO115" s="320"/>
      <c r="AP115" s="320"/>
      <c r="AQ115" s="321" t="s">
        <v>454</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v>271</v>
      </c>
      <c r="AF116" s="343"/>
      <c r="AG116" s="343"/>
      <c r="AH116" s="343"/>
      <c r="AI116" s="343">
        <v>423</v>
      </c>
      <c r="AJ116" s="343"/>
      <c r="AK116" s="343"/>
      <c r="AL116" s="343"/>
      <c r="AM116" s="343">
        <v>761</v>
      </c>
      <c r="AN116" s="343"/>
      <c r="AO116" s="343"/>
      <c r="AP116" s="343"/>
      <c r="AQ116" s="349">
        <v>348</v>
      </c>
      <c r="AR116" s="350"/>
      <c r="AS116" s="350"/>
      <c r="AT116" s="350"/>
      <c r="AU116" s="350"/>
      <c r="AV116" s="350"/>
      <c r="AW116" s="350"/>
      <c r="AX116" s="351"/>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646</v>
      </c>
      <c r="AC117" s="328"/>
      <c r="AD117" s="329"/>
      <c r="AE117" s="345" t="s">
        <v>647</v>
      </c>
      <c r="AF117" s="291"/>
      <c r="AG117" s="291"/>
      <c r="AH117" s="291"/>
      <c r="AI117" s="345" t="s">
        <v>648</v>
      </c>
      <c r="AJ117" s="291"/>
      <c r="AK117" s="291"/>
      <c r="AL117" s="291"/>
      <c r="AM117" s="345" t="s">
        <v>737</v>
      </c>
      <c r="AN117" s="291"/>
      <c r="AO117" s="291"/>
      <c r="AP117" s="291"/>
      <c r="AQ117" s="291" t="s">
        <v>738</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302</v>
      </c>
      <c r="AF118" s="320"/>
      <c r="AG118" s="320"/>
      <c r="AH118" s="320"/>
      <c r="AI118" s="320" t="s">
        <v>324</v>
      </c>
      <c r="AJ118" s="320"/>
      <c r="AK118" s="320"/>
      <c r="AL118" s="320"/>
      <c r="AM118" s="320" t="s">
        <v>421</v>
      </c>
      <c r="AN118" s="320"/>
      <c r="AO118" s="320"/>
      <c r="AP118" s="320"/>
      <c r="AQ118" s="321" t="s">
        <v>454</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649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645</v>
      </c>
      <c r="AC119" s="286"/>
      <c r="AD119" s="287"/>
      <c r="AE119" s="343">
        <v>44</v>
      </c>
      <c r="AF119" s="343"/>
      <c r="AG119" s="343"/>
      <c r="AH119" s="343"/>
      <c r="AI119" s="343">
        <v>48</v>
      </c>
      <c r="AJ119" s="343"/>
      <c r="AK119" s="343"/>
      <c r="AL119" s="343"/>
      <c r="AM119" s="343">
        <v>51</v>
      </c>
      <c r="AN119" s="343"/>
      <c r="AO119" s="343"/>
      <c r="AP119" s="343"/>
      <c r="AQ119" s="343" t="s">
        <v>727</v>
      </c>
      <c r="AR119" s="343"/>
      <c r="AS119" s="343"/>
      <c r="AT119" s="343"/>
      <c r="AU119" s="343"/>
      <c r="AV119" s="343"/>
      <c r="AW119" s="343"/>
      <c r="AX119" s="344"/>
      <c r="AY119">
        <f>$AY$118</f>
        <v>1</v>
      </c>
    </row>
    <row r="120" spans="1:51" ht="137.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646</v>
      </c>
      <c r="AC120" s="328"/>
      <c r="AD120" s="329"/>
      <c r="AE120" s="345" t="s">
        <v>650</v>
      </c>
      <c r="AF120" s="291"/>
      <c r="AG120" s="291"/>
      <c r="AH120" s="291"/>
      <c r="AI120" s="345" t="s">
        <v>651</v>
      </c>
      <c r="AJ120" s="291"/>
      <c r="AK120" s="291"/>
      <c r="AL120" s="291"/>
      <c r="AM120" s="345" t="s">
        <v>722</v>
      </c>
      <c r="AN120" s="291"/>
      <c r="AO120" s="291"/>
      <c r="AP120" s="291"/>
      <c r="AQ120" s="291" t="s">
        <v>739</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302</v>
      </c>
      <c r="AF121" s="320"/>
      <c r="AG121" s="320"/>
      <c r="AH121" s="320"/>
      <c r="AI121" s="320" t="s">
        <v>324</v>
      </c>
      <c r="AJ121" s="320"/>
      <c r="AK121" s="320"/>
      <c r="AL121" s="320"/>
      <c r="AM121" s="320" t="s">
        <v>421</v>
      </c>
      <c r="AN121" s="320"/>
      <c r="AO121" s="320"/>
      <c r="AP121" s="320"/>
      <c r="AQ121" s="321" t="s">
        <v>454</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652</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645</v>
      </c>
      <c r="AC122" s="286"/>
      <c r="AD122" s="287"/>
      <c r="AE122" s="343">
        <v>4</v>
      </c>
      <c r="AF122" s="343"/>
      <c r="AG122" s="343"/>
      <c r="AH122" s="343"/>
      <c r="AI122" s="343">
        <v>5</v>
      </c>
      <c r="AJ122" s="343"/>
      <c r="AK122" s="343"/>
      <c r="AL122" s="343"/>
      <c r="AM122" s="343">
        <v>5</v>
      </c>
      <c r="AN122" s="343"/>
      <c r="AO122" s="343"/>
      <c r="AP122" s="343"/>
      <c r="AQ122" s="343" t="s">
        <v>727</v>
      </c>
      <c r="AR122" s="343"/>
      <c r="AS122" s="343"/>
      <c r="AT122" s="343"/>
      <c r="AU122" s="343"/>
      <c r="AV122" s="343"/>
      <c r="AW122" s="343"/>
      <c r="AX122" s="344"/>
      <c r="AY122">
        <f>$AY$121</f>
        <v>1</v>
      </c>
    </row>
    <row r="123" spans="1:51" ht="137.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646</v>
      </c>
      <c r="AC123" s="328"/>
      <c r="AD123" s="329"/>
      <c r="AE123" s="345" t="s">
        <v>653</v>
      </c>
      <c r="AF123" s="291"/>
      <c r="AG123" s="291"/>
      <c r="AH123" s="291"/>
      <c r="AI123" s="345" t="s">
        <v>654</v>
      </c>
      <c r="AJ123" s="291"/>
      <c r="AK123" s="291"/>
      <c r="AL123" s="291"/>
      <c r="AM123" s="345" t="s">
        <v>724</v>
      </c>
      <c r="AN123" s="291"/>
      <c r="AO123" s="291"/>
      <c r="AP123" s="291"/>
      <c r="AQ123" s="291" t="s">
        <v>318</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302</v>
      </c>
      <c r="AF124" s="320"/>
      <c r="AG124" s="320"/>
      <c r="AH124" s="320"/>
      <c r="AI124" s="320" t="s">
        <v>324</v>
      </c>
      <c r="AJ124" s="320"/>
      <c r="AK124" s="320"/>
      <c r="AL124" s="320"/>
      <c r="AM124" s="320" t="s">
        <v>421</v>
      </c>
      <c r="AN124" s="320"/>
      <c r="AO124" s="320"/>
      <c r="AP124" s="320"/>
      <c r="AQ124" s="321" t="s">
        <v>454</v>
      </c>
      <c r="AR124" s="322"/>
      <c r="AS124" s="322"/>
      <c r="AT124" s="322"/>
      <c r="AU124" s="322"/>
      <c r="AV124" s="322"/>
      <c r="AW124" s="322"/>
      <c r="AX124" s="323"/>
      <c r="AY124" s="77">
        <f>IF(SUBSTITUTE(SUBSTITUTE($G$125,"／",""),"　","")="",0,1)</f>
        <v>1</v>
      </c>
    </row>
    <row r="125" spans="1:51" ht="23.25" customHeight="1" x14ac:dyDescent="0.15">
      <c r="A125" s="277"/>
      <c r="B125" s="278"/>
      <c r="C125" s="278"/>
      <c r="D125" s="278"/>
      <c r="E125" s="278"/>
      <c r="F125" s="279"/>
      <c r="G125" s="336" t="s">
        <v>655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t="s">
        <v>645</v>
      </c>
      <c r="AC125" s="286"/>
      <c r="AD125" s="287"/>
      <c r="AE125" s="343">
        <v>4</v>
      </c>
      <c r="AF125" s="343"/>
      <c r="AG125" s="343"/>
      <c r="AH125" s="343"/>
      <c r="AI125" s="343">
        <v>5</v>
      </c>
      <c r="AJ125" s="343"/>
      <c r="AK125" s="343"/>
      <c r="AL125" s="343"/>
      <c r="AM125" s="343">
        <v>5</v>
      </c>
      <c r="AN125" s="343"/>
      <c r="AO125" s="343"/>
      <c r="AP125" s="343"/>
      <c r="AQ125" s="343" t="s">
        <v>727</v>
      </c>
      <c r="AR125" s="343"/>
      <c r="AS125" s="343"/>
      <c r="AT125" s="343"/>
      <c r="AU125" s="343"/>
      <c r="AV125" s="343"/>
      <c r="AW125" s="343"/>
      <c r="AX125" s="344"/>
      <c r="AY125">
        <f>$AY$124</f>
        <v>1</v>
      </c>
    </row>
    <row r="126" spans="1:51" ht="128.25"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646</v>
      </c>
      <c r="AC126" s="328"/>
      <c r="AD126" s="329"/>
      <c r="AE126" s="345" t="s">
        <v>653</v>
      </c>
      <c r="AF126" s="291"/>
      <c r="AG126" s="291"/>
      <c r="AH126" s="291"/>
      <c r="AI126" s="345" t="s">
        <v>654</v>
      </c>
      <c r="AJ126" s="291"/>
      <c r="AK126" s="291"/>
      <c r="AL126" s="291"/>
      <c r="AM126" s="345" t="s">
        <v>725</v>
      </c>
      <c r="AN126" s="291"/>
      <c r="AO126" s="291"/>
      <c r="AP126" s="291"/>
      <c r="AQ126" s="291" t="s">
        <v>727</v>
      </c>
      <c r="AR126" s="291"/>
      <c r="AS126" s="291"/>
      <c r="AT126" s="291"/>
      <c r="AU126" s="291"/>
      <c r="AV126" s="291"/>
      <c r="AW126" s="291"/>
      <c r="AX126" s="292"/>
      <c r="AY126">
        <f>$AY$124</f>
        <v>1</v>
      </c>
    </row>
    <row r="127" spans="1:51" ht="23.25"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302</v>
      </c>
      <c r="AF127" s="320"/>
      <c r="AG127" s="320"/>
      <c r="AH127" s="320"/>
      <c r="AI127" s="320" t="s">
        <v>324</v>
      </c>
      <c r="AJ127" s="320"/>
      <c r="AK127" s="320"/>
      <c r="AL127" s="320"/>
      <c r="AM127" s="320" t="s">
        <v>421</v>
      </c>
      <c r="AN127" s="320"/>
      <c r="AO127" s="320"/>
      <c r="AP127" s="320"/>
      <c r="AQ127" s="321" t="s">
        <v>454</v>
      </c>
      <c r="AR127" s="322"/>
      <c r="AS127" s="322"/>
      <c r="AT127" s="322"/>
      <c r="AU127" s="322"/>
      <c r="AV127" s="322"/>
      <c r="AW127" s="322"/>
      <c r="AX127" s="323"/>
      <c r="AY127" s="77">
        <f>IF(SUBSTITUTE(SUBSTITUTE($G$128,"／",""),"　","")="",0,1)</f>
        <v>1</v>
      </c>
    </row>
    <row r="128" spans="1:51" ht="23.25" customHeight="1" x14ac:dyDescent="0.15">
      <c r="A128" s="277"/>
      <c r="B128" s="278"/>
      <c r="C128" s="278"/>
      <c r="D128" s="278"/>
      <c r="E128" s="278"/>
      <c r="F128" s="279"/>
      <c r="G128" s="336" t="s">
        <v>656</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t="s">
        <v>645</v>
      </c>
      <c r="AC128" s="286"/>
      <c r="AD128" s="287"/>
      <c r="AE128" s="343">
        <v>26</v>
      </c>
      <c r="AF128" s="343"/>
      <c r="AG128" s="343"/>
      <c r="AH128" s="343"/>
      <c r="AI128" s="343">
        <v>25</v>
      </c>
      <c r="AJ128" s="343"/>
      <c r="AK128" s="343"/>
      <c r="AL128" s="343"/>
      <c r="AM128" s="343">
        <v>30</v>
      </c>
      <c r="AN128" s="343"/>
      <c r="AO128" s="343"/>
      <c r="AP128" s="343"/>
      <c r="AQ128" s="343" t="s">
        <v>727</v>
      </c>
      <c r="AR128" s="343"/>
      <c r="AS128" s="343"/>
      <c r="AT128" s="343"/>
      <c r="AU128" s="343"/>
      <c r="AV128" s="343"/>
      <c r="AW128" s="343"/>
      <c r="AX128" s="344"/>
      <c r="AY128">
        <f>$AY$127</f>
        <v>1</v>
      </c>
    </row>
    <row r="129" spans="1:51" ht="128.25"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646</v>
      </c>
      <c r="AC129" s="328"/>
      <c r="AD129" s="329"/>
      <c r="AE129" s="345" t="s">
        <v>657</v>
      </c>
      <c r="AF129" s="291"/>
      <c r="AG129" s="291"/>
      <c r="AH129" s="291"/>
      <c r="AI129" s="345" t="s">
        <v>658</v>
      </c>
      <c r="AJ129" s="291"/>
      <c r="AK129" s="291"/>
      <c r="AL129" s="291"/>
      <c r="AM129" s="345" t="s">
        <v>723</v>
      </c>
      <c r="AN129" s="291"/>
      <c r="AO129" s="291"/>
      <c r="AP129" s="291"/>
      <c r="AQ129" s="291" t="s">
        <v>727</v>
      </c>
      <c r="AR129" s="291"/>
      <c r="AS129" s="291"/>
      <c r="AT129" s="291"/>
      <c r="AU129" s="291"/>
      <c r="AV129" s="291"/>
      <c r="AW129" s="291"/>
      <c r="AX129" s="292"/>
      <c r="AY129">
        <f>$AY$127</f>
        <v>1</v>
      </c>
    </row>
    <row r="130" spans="1:51" ht="45" customHeight="1" x14ac:dyDescent="0.15">
      <c r="A130" s="973" t="s">
        <v>317</v>
      </c>
      <c r="B130" s="971"/>
      <c r="C130" s="970" t="s">
        <v>188</v>
      </c>
      <c r="D130" s="971"/>
      <c r="E130" s="293" t="s">
        <v>217</v>
      </c>
      <c r="F130" s="294"/>
      <c r="G130" s="295" t="s">
        <v>659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660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628</v>
      </c>
      <c r="AR133" s="256"/>
      <c r="AS133" s="164" t="s">
        <v>185</v>
      </c>
      <c r="AT133" s="187"/>
      <c r="AU133" s="163" t="s">
        <v>628</v>
      </c>
      <c r="AV133" s="163"/>
      <c r="AW133" s="164" t="s">
        <v>175</v>
      </c>
      <c r="AX133" s="165"/>
      <c r="AY133">
        <f>$AY$132</f>
        <v>1</v>
      </c>
    </row>
    <row r="134" spans="1:51" ht="39.75" customHeight="1" x14ac:dyDescent="0.15">
      <c r="A134" s="974"/>
      <c r="B134" s="238"/>
      <c r="C134" s="237"/>
      <c r="D134" s="238"/>
      <c r="E134" s="237"/>
      <c r="F134" s="299"/>
      <c r="G134" s="217" t="s">
        <v>628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628</v>
      </c>
      <c r="AC134" s="209"/>
      <c r="AD134" s="209"/>
      <c r="AE134" s="251" t="s">
        <v>628</v>
      </c>
      <c r="AF134" s="152"/>
      <c r="AG134" s="152"/>
      <c r="AH134" s="152"/>
      <c r="AI134" s="251" t="s">
        <v>628</v>
      </c>
      <c r="AJ134" s="152"/>
      <c r="AK134" s="152"/>
      <c r="AL134" s="152"/>
      <c r="AM134" s="251" t="s">
        <v>673</v>
      </c>
      <c r="AN134" s="152"/>
      <c r="AO134" s="152"/>
      <c r="AP134" s="152"/>
      <c r="AQ134" s="251" t="s">
        <v>628</v>
      </c>
      <c r="AR134" s="152"/>
      <c r="AS134" s="152"/>
      <c r="AT134" s="152"/>
      <c r="AU134" s="251" t="s">
        <v>628</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628</v>
      </c>
      <c r="AC135" s="160"/>
      <c r="AD135" s="160"/>
      <c r="AE135" s="251" t="s">
        <v>628</v>
      </c>
      <c r="AF135" s="152"/>
      <c r="AG135" s="152"/>
      <c r="AH135" s="152"/>
      <c r="AI135" s="251" t="s">
        <v>628</v>
      </c>
      <c r="AJ135" s="152"/>
      <c r="AK135" s="152"/>
      <c r="AL135" s="152"/>
      <c r="AM135" s="251" t="s">
        <v>673</v>
      </c>
      <c r="AN135" s="152"/>
      <c r="AO135" s="152"/>
      <c r="AP135" s="152"/>
      <c r="AQ135" s="251" t="s">
        <v>628</v>
      </c>
      <c r="AR135" s="152"/>
      <c r="AS135" s="152"/>
      <c r="AT135" s="152"/>
      <c r="AU135" s="251" t="s">
        <v>628</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4"/>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1</v>
      </c>
    </row>
    <row r="153" spans="1:51" ht="22.5"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17.100000000000001" customHeight="1" x14ac:dyDescent="0.15">
      <c r="A154" s="974"/>
      <c r="B154" s="238"/>
      <c r="C154" s="237"/>
      <c r="D154" s="238"/>
      <c r="E154" s="237"/>
      <c r="F154" s="299"/>
      <c r="G154" s="217" t="s">
        <v>628</v>
      </c>
      <c r="H154" s="176"/>
      <c r="I154" s="176"/>
      <c r="J154" s="176"/>
      <c r="K154" s="176"/>
      <c r="L154" s="176"/>
      <c r="M154" s="176"/>
      <c r="N154" s="176"/>
      <c r="O154" s="176"/>
      <c r="P154" s="218"/>
      <c r="Q154" s="175" t="s">
        <v>628</v>
      </c>
      <c r="R154" s="176"/>
      <c r="S154" s="176"/>
      <c r="T154" s="176"/>
      <c r="U154" s="176"/>
      <c r="V154" s="176"/>
      <c r="W154" s="176"/>
      <c r="X154" s="176"/>
      <c r="Y154" s="176"/>
      <c r="Z154" s="176"/>
      <c r="AA154" s="901"/>
      <c r="AB154" s="241" t="s">
        <v>628</v>
      </c>
      <c r="AC154" s="242"/>
      <c r="AD154" s="242"/>
      <c r="AE154" s="247" t="s">
        <v>628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17.100000000000001" customHeight="1" x14ac:dyDescent="0.15">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17.100000000000001" customHeight="1" x14ac:dyDescent="0.15">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t="s">
        <v>673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17.10000000000000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731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583</v>
      </c>
      <c r="D430" s="236"/>
      <c r="E430" s="224" t="s">
        <v>311</v>
      </c>
      <c r="F430" s="430"/>
      <c r="G430" s="226" t="s">
        <v>204</v>
      </c>
      <c r="H430" s="173"/>
      <c r="I430" s="173"/>
      <c r="J430" s="227" t="s">
        <v>628</v>
      </c>
      <c r="K430" s="228"/>
      <c r="L430" s="228"/>
      <c r="M430" s="228"/>
      <c r="N430" s="228"/>
      <c r="O430" s="228"/>
      <c r="P430" s="228"/>
      <c r="Q430" s="228"/>
      <c r="R430" s="228"/>
      <c r="S430" s="228"/>
      <c r="T430" s="229"/>
      <c r="U430" s="230" t="s">
        <v>673</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455</v>
      </c>
      <c r="AJ431" s="199"/>
      <c r="AK431" s="199"/>
      <c r="AL431" s="200"/>
      <c r="AM431" s="199" t="s">
        <v>456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628</v>
      </c>
      <c r="AF432" s="163"/>
      <c r="AG432" s="164" t="s">
        <v>185</v>
      </c>
      <c r="AH432" s="187"/>
      <c r="AI432" s="201"/>
      <c r="AJ432" s="201"/>
      <c r="AK432" s="201"/>
      <c r="AL432" s="202"/>
      <c r="AM432" s="201"/>
      <c r="AN432" s="201"/>
      <c r="AO432" s="201"/>
      <c r="AP432" s="202"/>
      <c r="AQ432" s="216" t="s">
        <v>628</v>
      </c>
      <c r="AR432" s="163"/>
      <c r="AS432" s="164" t="s">
        <v>185</v>
      </c>
      <c r="AT432" s="187"/>
      <c r="AU432" s="163" t="s">
        <v>628</v>
      </c>
      <c r="AV432" s="163"/>
      <c r="AW432" s="164" t="s">
        <v>175</v>
      </c>
      <c r="AX432" s="165"/>
      <c r="AY432">
        <f>$AY$431</f>
        <v>1</v>
      </c>
    </row>
    <row r="433" spans="1:51" ht="23.25" customHeight="1" x14ac:dyDescent="0.15">
      <c r="A433" s="974"/>
      <c r="B433" s="238"/>
      <c r="C433" s="237"/>
      <c r="D433" s="238"/>
      <c r="E433" s="181"/>
      <c r="F433" s="182"/>
      <c r="G433" s="217" t="s">
        <v>628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628</v>
      </c>
      <c r="AC433" s="160"/>
      <c r="AD433" s="160"/>
      <c r="AE433" s="151" t="s">
        <v>628</v>
      </c>
      <c r="AF433" s="152"/>
      <c r="AG433" s="152"/>
      <c r="AH433" s="152"/>
      <c r="AI433" s="151" t="s">
        <v>628</v>
      </c>
      <c r="AJ433" s="152"/>
      <c r="AK433" s="152"/>
      <c r="AL433" s="152"/>
      <c r="AM433" s="151" t="s">
        <v>673</v>
      </c>
      <c r="AN433" s="152"/>
      <c r="AO433" s="152"/>
      <c r="AP433" s="153"/>
      <c r="AQ433" s="151" t="s">
        <v>628</v>
      </c>
      <c r="AR433" s="152"/>
      <c r="AS433" s="152"/>
      <c r="AT433" s="153"/>
      <c r="AU433" s="152" t="s">
        <v>628</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628</v>
      </c>
      <c r="AC434" s="209"/>
      <c r="AD434" s="209"/>
      <c r="AE434" s="151" t="s">
        <v>628</v>
      </c>
      <c r="AF434" s="152"/>
      <c r="AG434" s="152"/>
      <c r="AH434" s="153"/>
      <c r="AI434" s="151" t="s">
        <v>628</v>
      </c>
      <c r="AJ434" s="152"/>
      <c r="AK434" s="152"/>
      <c r="AL434" s="152"/>
      <c r="AM434" s="151" t="s">
        <v>673</v>
      </c>
      <c r="AN434" s="152"/>
      <c r="AO434" s="152"/>
      <c r="AP434" s="153"/>
      <c r="AQ434" s="151" t="s">
        <v>628</v>
      </c>
      <c r="AR434" s="152"/>
      <c r="AS434" s="152"/>
      <c r="AT434" s="153"/>
      <c r="AU434" s="152" t="s">
        <v>628</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628</v>
      </c>
      <c r="AF435" s="152"/>
      <c r="AG435" s="152"/>
      <c r="AH435" s="153"/>
      <c r="AI435" s="151" t="s">
        <v>628</v>
      </c>
      <c r="AJ435" s="152"/>
      <c r="AK435" s="152"/>
      <c r="AL435" s="152"/>
      <c r="AM435" s="151" t="s">
        <v>673</v>
      </c>
      <c r="AN435" s="152"/>
      <c r="AO435" s="152"/>
      <c r="AP435" s="153"/>
      <c r="AQ435" s="151" t="s">
        <v>628</v>
      </c>
      <c r="AR435" s="152"/>
      <c r="AS435" s="152"/>
      <c r="AT435" s="153"/>
      <c r="AU435" s="152" t="s">
        <v>628</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455</v>
      </c>
      <c r="AJ436" s="199"/>
      <c r="AK436" s="199"/>
      <c r="AL436" s="200"/>
      <c r="AM436" s="199" t="s">
        <v>456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455</v>
      </c>
      <c r="AJ441" s="199"/>
      <c r="AK441" s="199"/>
      <c r="AL441" s="200"/>
      <c r="AM441" s="199" t="s">
        <v>456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455</v>
      </c>
      <c r="AJ446" s="199"/>
      <c r="AK446" s="199"/>
      <c r="AL446" s="200"/>
      <c r="AM446" s="199" t="s">
        <v>456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455</v>
      </c>
      <c r="AJ451" s="199"/>
      <c r="AK451" s="199"/>
      <c r="AL451" s="200"/>
      <c r="AM451" s="199" t="s">
        <v>456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455</v>
      </c>
      <c r="AJ456" s="199"/>
      <c r="AK456" s="199"/>
      <c r="AL456" s="200"/>
      <c r="AM456" s="199" t="s">
        <v>456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628</v>
      </c>
      <c r="AF457" s="163"/>
      <c r="AG457" s="164" t="s">
        <v>185</v>
      </c>
      <c r="AH457" s="187"/>
      <c r="AI457" s="201"/>
      <c r="AJ457" s="201"/>
      <c r="AK457" s="201"/>
      <c r="AL457" s="202"/>
      <c r="AM457" s="201"/>
      <c r="AN457" s="201"/>
      <c r="AO457" s="201"/>
      <c r="AP457" s="202"/>
      <c r="AQ457" s="216" t="s">
        <v>628</v>
      </c>
      <c r="AR457" s="163"/>
      <c r="AS457" s="164" t="s">
        <v>185</v>
      </c>
      <c r="AT457" s="187"/>
      <c r="AU457" s="163" t="s">
        <v>628</v>
      </c>
      <c r="AV457" s="163"/>
      <c r="AW457" s="164" t="s">
        <v>175</v>
      </c>
      <c r="AX457" s="165"/>
      <c r="AY457">
        <f>$AY$456</f>
        <v>1</v>
      </c>
    </row>
    <row r="458" spans="1:51" ht="23.25" customHeight="1" x14ac:dyDescent="0.15">
      <c r="A458" s="974"/>
      <c r="B458" s="238"/>
      <c r="C458" s="237"/>
      <c r="D458" s="238"/>
      <c r="E458" s="181"/>
      <c r="F458" s="182"/>
      <c r="G458" s="217" t="s">
        <v>628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628</v>
      </c>
      <c r="AC458" s="160"/>
      <c r="AD458" s="160"/>
      <c r="AE458" s="151" t="s">
        <v>628</v>
      </c>
      <c r="AF458" s="152"/>
      <c r="AG458" s="152"/>
      <c r="AH458" s="152"/>
      <c r="AI458" s="151" t="s">
        <v>628</v>
      </c>
      <c r="AJ458" s="152"/>
      <c r="AK458" s="152"/>
      <c r="AL458" s="152"/>
      <c r="AM458" s="151" t="s">
        <v>673</v>
      </c>
      <c r="AN458" s="152"/>
      <c r="AO458" s="152"/>
      <c r="AP458" s="153"/>
      <c r="AQ458" s="151" t="s">
        <v>628</v>
      </c>
      <c r="AR458" s="152"/>
      <c r="AS458" s="152"/>
      <c r="AT458" s="153"/>
      <c r="AU458" s="152" t="s">
        <v>628</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628</v>
      </c>
      <c r="AC459" s="209"/>
      <c r="AD459" s="209"/>
      <c r="AE459" s="151" t="s">
        <v>628</v>
      </c>
      <c r="AF459" s="152"/>
      <c r="AG459" s="152"/>
      <c r="AH459" s="153"/>
      <c r="AI459" s="151" t="s">
        <v>628</v>
      </c>
      <c r="AJ459" s="152"/>
      <c r="AK459" s="152"/>
      <c r="AL459" s="152"/>
      <c r="AM459" s="151" t="s">
        <v>673</v>
      </c>
      <c r="AN459" s="152"/>
      <c r="AO459" s="152"/>
      <c r="AP459" s="153"/>
      <c r="AQ459" s="151" t="s">
        <v>628</v>
      </c>
      <c r="AR459" s="152"/>
      <c r="AS459" s="152"/>
      <c r="AT459" s="153"/>
      <c r="AU459" s="152" t="s">
        <v>628</v>
      </c>
      <c r="AV459" s="152"/>
      <c r="AW459" s="152"/>
      <c r="AX459" s="193"/>
      <c r="AY459">
        <f t="shared" si="68"/>
        <v>1</v>
      </c>
    </row>
    <row r="460" spans="1:51" ht="23.2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628</v>
      </c>
      <c r="AF460" s="152"/>
      <c r="AG460" s="152"/>
      <c r="AH460" s="153"/>
      <c r="AI460" s="151" t="s">
        <v>628</v>
      </c>
      <c r="AJ460" s="152"/>
      <c r="AK460" s="152"/>
      <c r="AL460" s="152"/>
      <c r="AM460" s="151" t="s">
        <v>673</v>
      </c>
      <c r="AN460" s="152"/>
      <c r="AO460" s="152"/>
      <c r="AP460" s="153"/>
      <c r="AQ460" s="151" t="s">
        <v>628</v>
      </c>
      <c r="AR460" s="152"/>
      <c r="AS460" s="152"/>
      <c r="AT460" s="153"/>
      <c r="AU460" s="152" t="s">
        <v>628</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455</v>
      </c>
      <c r="AJ461" s="199"/>
      <c r="AK461" s="199"/>
      <c r="AL461" s="200"/>
      <c r="AM461" s="199" t="s">
        <v>456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455</v>
      </c>
      <c r="AJ466" s="199"/>
      <c r="AK466" s="199"/>
      <c r="AL466" s="200"/>
      <c r="AM466" s="199" t="s">
        <v>456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455</v>
      </c>
      <c r="AJ471" s="199"/>
      <c r="AK471" s="199"/>
      <c r="AL471" s="200"/>
      <c r="AM471" s="199" t="s">
        <v>456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455</v>
      </c>
      <c r="AJ476" s="199"/>
      <c r="AK476" s="199"/>
      <c r="AL476" s="200"/>
      <c r="AM476" s="199" t="s">
        <v>456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4"/>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314</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455</v>
      </c>
      <c r="AJ485" s="199"/>
      <c r="AK485" s="199"/>
      <c r="AL485" s="200"/>
      <c r="AM485" s="199" t="s">
        <v>456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455</v>
      </c>
      <c r="AJ490" s="199"/>
      <c r="AK490" s="199"/>
      <c r="AL490" s="200"/>
      <c r="AM490" s="199" t="s">
        <v>456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455</v>
      </c>
      <c r="AJ495" s="199"/>
      <c r="AK495" s="199"/>
      <c r="AL495" s="200"/>
      <c r="AM495" s="199" t="s">
        <v>456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455</v>
      </c>
      <c r="AJ500" s="199"/>
      <c r="AK500" s="199"/>
      <c r="AL500" s="200"/>
      <c r="AM500" s="199" t="s">
        <v>456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455</v>
      </c>
      <c r="AJ505" s="199"/>
      <c r="AK505" s="199"/>
      <c r="AL505" s="200"/>
      <c r="AM505" s="199" t="s">
        <v>456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455</v>
      </c>
      <c r="AJ510" s="199"/>
      <c r="AK510" s="199"/>
      <c r="AL510" s="200"/>
      <c r="AM510" s="199" t="s">
        <v>456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455</v>
      </c>
      <c r="AJ515" s="199"/>
      <c r="AK515" s="199"/>
      <c r="AL515" s="200"/>
      <c r="AM515" s="199" t="s">
        <v>456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455</v>
      </c>
      <c r="AJ520" s="199"/>
      <c r="AK520" s="199"/>
      <c r="AL520" s="200"/>
      <c r="AM520" s="199" t="s">
        <v>456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455</v>
      </c>
      <c r="AJ525" s="199"/>
      <c r="AK525" s="199"/>
      <c r="AL525" s="200"/>
      <c r="AM525" s="199" t="s">
        <v>456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455</v>
      </c>
      <c r="AJ530" s="199"/>
      <c r="AK530" s="199"/>
      <c r="AL530" s="200"/>
      <c r="AM530" s="199" t="s">
        <v>456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315</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455</v>
      </c>
      <c r="AJ539" s="199"/>
      <c r="AK539" s="199"/>
      <c r="AL539" s="200"/>
      <c r="AM539" s="199" t="s">
        <v>456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455</v>
      </c>
      <c r="AJ544" s="199"/>
      <c r="AK544" s="199"/>
      <c r="AL544" s="200"/>
      <c r="AM544" s="199" t="s">
        <v>456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455</v>
      </c>
      <c r="AJ549" s="199"/>
      <c r="AK549" s="199"/>
      <c r="AL549" s="200"/>
      <c r="AM549" s="199" t="s">
        <v>456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455</v>
      </c>
      <c r="AJ554" s="199"/>
      <c r="AK554" s="199"/>
      <c r="AL554" s="200"/>
      <c r="AM554" s="199" t="s">
        <v>456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455</v>
      </c>
      <c r="AJ559" s="199"/>
      <c r="AK559" s="199"/>
      <c r="AL559" s="200"/>
      <c r="AM559" s="199" t="s">
        <v>456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455</v>
      </c>
      <c r="AJ564" s="199"/>
      <c r="AK564" s="199"/>
      <c r="AL564" s="200"/>
      <c r="AM564" s="199" t="s">
        <v>456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455</v>
      </c>
      <c r="AJ569" s="199"/>
      <c r="AK569" s="199"/>
      <c r="AL569" s="200"/>
      <c r="AM569" s="199" t="s">
        <v>456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455</v>
      </c>
      <c r="AJ574" s="199"/>
      <c r="AK574" s="199"/>
      <c r="AL574" s="200"/>
      <c r="AM574" s="199" t="s">
        <v>456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455</v>
      </c>
      <c r="AJ579" s="199"/>
      <c r="AK579" s="199"/>
      <c r="AL579" s="200"/>
      <c r="AM579" s="199" t="s">
        <v>456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455</v>
      </c>
      <c r="AJ584" s="199"/>
      <c r="AK584" s="199"/>
      <c r="AL584" s="200"/>
      <c r="AM584" s="199" t="s">
        <v>456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314</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455</v>
      </c>
      <c r="AJ593" s="199"/>
      <c r="AK593" s="199"/>
      <c r="AL593" s="200"/>
      <c r="AM593" s="199" t="s">
        <v>456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455</v>
      </c>
      <c r="AJ598" s="199"/>
      <c r="AK598" s="199"/>
      <c r="AL598" s="200"/>
      <c r="AM598" s="199" t="s">
        <v>456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455</v>
      </c>
      <c r="AJ603" s="199"/>
      <c r="AK603" s="199"/>
      <c r="AL603" s="200"/>
      <c r="AM603" s="199" t="s">
        <v>456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455</v>
      </c>
      <c r="AJ608" s="199"/>
      <c r="AK608" s="199"/>
      <c r="AL608" s="200"/>
      <c r="AM608" s="199" t="s">
        <v>456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455</v>
      </c>
      <c r="AJ613" s="199"/>
      <c r="AK613" s="199"/>
      <c r="AL613" s="200"/>
      <c r="AM613" s="199" t="s">
        <v>456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455</v>
      </c>
      <c r="AJ618" s="199"/>
      <c r="AK618" s="199"/>
      <c r="AL618" s="200"/>
      <c r="AM618" s="199" t="s">
        <v>456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455</v>
      </c>
      <c r="AJ623" s="199"/>
      <c r="AK623" s="199"/>
      <c r="AL623" s="200"/>
      <c r="AM623" s="199" t="s">
        <v>456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455</v>
      </c>
      <c r="AJ628" s="199"/>
      <c r="AK628" s="199"/>
      <c r="AL628" s="200"/>
      <c r="AM628" s="199" t="s">
        <v>456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455</v>
      </c>
      <c r="AJ633" s="199"/>
      <c r="AK633" s="199"/>
      <c r="AL633" s="200"/>
      <c r="AM633" s="199" t="s">
        <v>456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455</v>
      </c>
      <c r="AJ638" s="199"/>
      <c r="AK638" s="199"/>
      <c r="AL638" s="200"/>
      <c r="AM638" s="199" t="s">
        <v>456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315</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455</v>
      </c>
      <c r="AJ647" s="199"/>
      <c r="AK647" s="199"/>
      <c r="AL647" s="200"/>
      <c r="AM647" s="199" t="s">
        <v>456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455</v>
      </c>
      <c r="AJ652" s="199"/>
      <c r="AK652" s="199"/>
      <c r="AL652" s="200"/>
      <c r="AM652" s="199" t="s">
        <v>456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455</v>
      </c>
      <c r="AJ657" s="199"/>
      <c r="AK657" s="199"/>
      <c r="AL657" s="200"/>
      <c r="AM657" s="199" t="s">
        <v>456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455</v>
      </c>
      <c r="AJ662" s="199"/>
      <c r="AK662" s="199"/>
      <c r="AL662" s="200"/>
      <c r="AM662" s="199" t="s">
        <v>456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455</v>
      </c>
      <c r="AJ667" s="199"/>
      <c r="AK667" s="199"/>
      <c r="AL667" s="200"/>
      <c r="AM667" s="199" t="s">
        <v>456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455</v>
      </c>
      <c r="AJ672" s="199"/>
      <c r="AK672" s="199"/>
      <c r="AL672" s="200"/>
      <c r="AM672" s="199" t="s">
        <v>456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455</v>
      </c>
      <c r="AJ677" s="199"/>
      <c r="AK677" s="199"/>
      <c r="AL677" s="200"/>
      <c r="AM677" s="199" t="s">
        <v>456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455</v>
      </c>
      <c r="AJ682" s="199"/>
      <c r="AK682" s="199"/>
      <c r="AL682" s="200"/>
      <c r="AM682" s="199" t="s">
        <v>456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455</v>
      </c>
      <c r="AJ687" s="199"/>
      <c r="AK687" s="199"/>
      <c r="AL687" s="200"/>
      <c r="AM687" s="199" t="s">
        <v>456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455</v>
      </c>
      <c r="AJ692" s="199"/>
      <c r="AK692" s="199"/>
      <c r="AL692" s="200"/>
      <c r="AM692" s="199" t="s">
        <v>456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4"/>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10.5" customHeight="1" x14ac:dyDescent="0.15">
      <c r="A698" s="974"/>
      <c r="B698" s="238"/>
      <c r="C698" s="237"/>
      <c r="D698" s="238"/>
      <c r="E698" s="175" t="s">
        <v>673</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10.5"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65.2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671</v>
      </c>
      <c r="AE702" s="876"/>
      <c r="AF702" s="876"/>
      <c r="AG702" s="865" t="s">
        <v>712</v>
      </c>
      <c r="AH702" s="866"/>
      <c r="AI702" s="866"/>
      <c r="AJ702" s="866"/>
      <c r="AK702" s="866"/>
      <c r="AL702" s="866"/>
      <c r="AM702" s="866"/>
      <c r="AN702" s="866"/>
      <c r="AO702" s="866"/>
      <c r="AP702" s="866"/>
      <c r="AQ702" s="866"/>
      <c r="AR702" s="866"/>
      <c r="AS702" s="866"/>
      <c r="AT702" s="866"/>
      <c r="AU702" s="866"/>
      <c r="AV702" s="866"/>
      <c r="AW702" s="866"/>
      <c r="AX702" s="867"/>
    </row>
    <row r="703" spans="1:51" ht="73.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671</v>
      </c>
      <c r="AE703" s="170"/>
      <c r="AF703" s="170"/>
      <c r="AG703" s="649" t="s">
        <v>713</v>
      </c>
      <c r="AH703" s="650"/>
      <c r="AI703" s="650"/>
      <c r="AJ703" s="650"/>
      <c r="AK703" s="650"/>
      <c r="AL703" s="650"/>
      <c r="AM703" s="650"/>
      <c r="AN703" s="650"/>
      <c r="AO703" s="650"/>
      <c r="AP703" s="650"/>
      <c r="AQ703" s="650"/>
      <c r="AR703" s="650"/>
      <c r="AS703" s="650"/>
      <c r="AT703" s="650"/>
      <c r="AU703" s="650"/>
      <c r="AV703" s="650"/>
      <c r="AW703" s="650"/>
      <c r="AX703" s="651"/>
    </row>
    <row r="704" spans="1:51" ht="48.7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671</v>
      </c>
      <c r="AE704" s="568"/>
      <c r="AF704" s="568"/>
      <c r="AG704" s="410" t="s">
        <v>714</v>
      </c>
      <c r="AH704" s="220"/>
      <c r="AI704" s="220"/>
      <c r="AJ704" s="220"/>
      <c r="AK704" s="220"/>
      <c r="AL704" s="220"/>
      <c r="AM704" s="220"/>
      <c r="AN704" s="220"/>
      <c r="AO704" s="220"/>
      <c r="AP704" s="220"/>
      <c r="AQ704" s="220"/>
      <c r="AR704" s="220"/>
      <c r="AS704" s="220"/>
      <c r="AT704" s="220"/>
      <c r="AU704" s="220"/>
      <c r="AV704" s="220"/>
      <c r="AW704" s="220"/>
      <c r="AX704" s="411"/>
    </row>
    <row r="705" spans="1:50" ht="39.950000000000003"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671</v>
      </c>
      <c r="AE705" s="718"/>
      <c r="AF705" s="718"/>
      <c r="AG705" s="175" t="s">
        <v>742</v>
      </c>
      <c r="AH705" s="176"/>
      <c r="AI705" s="176"/>
      <c r="AJ705" s="176"/>
      <c r="AK705" s="176"/>
      <c r="AL705" s="176"/>
      <c r="AM705" s="176"/>
      <c r="AN705" s="176"/>
      <c r="AO705" s="176"/>
      <c r="AP705" s="176"/>
      <c r="AQ705" s="176"/>
      <c r="AR705" s="176"/>
      <c r="AS705" s="176"/>
      <c r="AT705" s="176"/>
      <c r="AU705" s="176"/>
      <c r="AV705" s="176"/>
      <c r="AW705" s="176"/>
      <c r="AX705" s="177"/>
    </row>
    <row r="706" spans="1:50" ht="39.950000000000003" customHeight="1" x14ac:dyDescent="0.15">
      <c r="A706" s="640"/>
      <c r="B706" s="752"/>
      <c r="C706" s="596"/>
      <c r="D706" s="597"/>
      <c r="E706" s="668" t="s">
        <v>293</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736</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39.950000000000003"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674</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675</v>
      </c>
      <c r="AE708" s="653"/>
      <c r="AF708" s="653"/>
      <c r="AG708" s="508" t="s">
        <v>715</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671</v>
      </c>
      <c r="AE709" s="170"/>
      <c r="AF709" s="170"/>
      <c r="AG709" s="649" t="s">
        <v>716</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671</v>
      </c>
      <c r="AE710" s="170"/>
      <c r="AF710" s="170"/>
      <c r="AG710" s="649" t="s">
        <v>717</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671</v>
      </c>
      <c r="AE711" s="170"/>
      <c r="AF711" s="170"/>
      <c r="AG711" s="649" t="s">
        <v>716</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264</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675</v>
      </c>
      <c r="AE712" s="568"/>
      <c r="AF712" s="568"/>
      <c r="AG712" s="576" t="s">
        <v>715</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49" t="s">
        <v>715</v>
      </c>
      <c r="AH713" s="650"/>
      <c r="AI713" s="650"/>
      <c r="AJ713" s="650"/>
      <c r="AK713" s="650"/>
      <c r="AL713" s="650"/>
      <c r="AM713" s="650"/>
      <c r="AN713" s="650"/>
      <c r="AO713" s="650"/>
      <c r="AP713" s="650"/>
      <c r="AQ713" s="650"/>
      <c r="AR713" s="650"/>
      <c r="AS713" s="650"/>
      <c r="AT713" s="650"/>
      <c r="AU713" s="650"/>
      <c r="AV713" s="650"/>
      <c r="AW713" s="650"/>
      <c r="AX713" s="651"/>
    </row>
    <row r="714" spans="1:50" ht="54" customHeight="1" x14ac:dyDescent="0.15">
      <c r="A714" s="642"/>
      <c r="B714" s="643"/>
      <c r="C714" s="753" t="s">
        <v>243</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671</v>
      </c>
      <c r="AE714" s="574"/>
      <c r="AF714" s="575"/>
      <c r="AG714" s="674" t="s">
        <v>718</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244</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675</v>
      </c>
      <c r="AE715" s="653"/>
      <c r="AF715" s="759"/>
      <c r="AG715" s="508" t="s">
        <v>715</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675</v>
      </c>
      <c r="AE716" s="741"/>
      <c r="AF716" s="741"/>
      <c r="AG716" s="649" t="s">
        <v>715</v>
      </c>
      <c r="AH716" s="650"/>
      <c r="AI716" s="650"/>
      <c r="AJ716" s="650"/>
      <c r="AK716" s="650"/>
      <c r="AL716" s="650"/>
      <c r="AM716" s="650"/>
      <c r="AN716" s="650"/>
      <c r="AO716" s="650"/>
      <c r="AP716" s="650"/>
      <c r="AQ716" s="650"/>
      <c r="AR716" s="650"/>
      <c r="AS716" s="650"/>
      <c r="AT716" s="650"/>
      <c r="AU716" s="650"/>
      <c r="AV716" s="650"/>
      <c r="AW716" s="650"/>
      <c r="AX716" s="651"/>
    </row>
    <row r="717" spans="1:50" ht="75"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671</v>
      </c>
      <c r="AE717" s="170"/>
      <c r="AF717" s="170"/>
      <c r="AG717" s="649" t="s">
        <v>732</v>
      </c>
      <c r="AH717" s="650"/>
      <c r="AI717" s="650"/>
      <c r="AJ717" s="650"/>
      <c r="AK717" s="650"/>
      <c r="AL717" s="650"/>
      <c r="AM717" s="650"/>
      <c r="AN717" s="650"/>
      <c r="AO717" s="650"/>
      <c r="AP717" s="650"/>
      <c r="AQ717" s="650"/>
      <c r="AR717" s="650"/>
      <c r="AS717" s="650"/>
      <c r="AT717" s="650"/>
      <c r="AU717" s="650"/>
      <c r="AV717" s="650"/>
      <c r="AW717" s="650"/>
      <c r="AX717" s="651"/>
    </row>
    <row r="718" spans="1:50" ht="45.75"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671</v>
      </c>
      <c r="AE718" s="170"/>
      <c r="AF718" s="170"/>
      <c r="AG718" s="178" t="s">
        <v>719</v>
      </c>
      <c r="AH718" s="179"/>
      <c r="AI718" s="179"/>
      <c r="AJ718" s="179"/>
      <c r="AK718" s="179"/>
      <c r="AL718" s="179"/>
      <c r="AM718" s="179"/>
      <c r="AN718" s="179"/>
      <c r="AO718" s="179"/>
      <c r="AP718" s="179"/>
      <c r="AQ718" s="179"/>
      <c r="AR718" s="179"/>
      <c r="AS718" s="179"/>
      <c r="AT718" s="179"/>
      <c r="AU718" s="179"/>
      <c r="AV718" s="179"/>
      <c r="AW718" s="179"/>
      <c r="AX718" s="180"/>
    </row>
    <row r="719" spans="1:50" ht="196.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671</v>
      </c>
      <c r="AE719" s="653"/>
      <c r="AF719" s="653"/>
      <c r="AG719" s="175" t="s">
        <v>721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257</v>
      </c>
      <c r="D720" s="912"/>
      <c r="E720" s="912"/>
      <c r="F720" s="915"/>
      <c r="G720" s="911" t="s">
        <v>258</v>
      </c>
      <c r="H720" s="912"/>
      <c r="I720" s="912"/>
      <c r="J720" s="912"/>
      <c r="K720" s="912"/>
      <c r="L720" s="912"/>
      <c r="M720" s="912"/>
      <c r="N720" s="911" t="s">
        <v>261</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35"/>
      <c r="B721" s="636"/>
      <c r="C721" s="898" t="s">
        <v>622</v>
      </c>
      <c r="D721" s="899"/>
      <c r="E721" s="899"/>
      <c r="F721" s="900"/>
      <c r="G721" s="916">
        <v>20</v>
      </c>
      <c r="H721" s="917"/>
      <c r="I721" s="63" t="str">
        <f>IF(OR(G721="　", G721=""), "", "-")</f>
        <v>-</v>
      </c>
      <c r="J721" s="897">
        <v>439</v>
      </c>
      <c r="K721" s="897"/>
      <c r="L721" s="63" t="str">
        <f>IF(M721="","","-")</f>
        <v/>
      </c>
      <c r="M721" s="64"/>
      <c r="N721" s="894" t="s">
        <v>661</v>
      </c>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customHeight="1" x14ac:dyDescent="0.15">
      <c r="A722" s="635"/>
      <c r="B722" s="636"/>
      <c r="C722" s="898" t="s">
        <v>622</v>
      </c>
      <c r="D722" s="899"/>
      <c r="E722" s="899"/>
      <c r="F722" s="900"/>
      <c r="G722" s="916">
        <v>20</v>
      </c>
      <c r="H722" s="917"/>
      <c r="I722" s="63" t="str">
        <f t="shared" ref="I722:I725" si="113">IF(OR(G722="　", G722=""), "", "-")</f>
        <v>-</v>
      </c>
      <c r="J722" s="897">
        <v>440</v>
      </c>
      <c r="K722" s="897"/>
      <c r="L722" s="63" t="str">
        <f t="shared" ref="L722:L725" si="114">IF(M722="","","-")</f>
        <v/>
      </c>
      <c r="M722" s="64"/>
      <c r="N722" s="894" t="s">
        <v>662</v>
      </c>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45" customHeight="1" x14ac:dyDescent="0.15">
      <c r="A726" s="603" t="s">
        <v>47</v>
      </c>
      <c r="B726" s="604"/>
      <c r="C726" s="425" t="s">
        <v>52</v>
      </c>
      <c r="D726" s="563"/>
      <c r="E726" s="563"/>
      <c r="F726" s="564"/>
      <c r="G726" s="779" t="s">
        <v>720</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77.099999999999994" customHeight="1" thickBot="1" x14ac:dyDescent="0.2">
      <c r="A727" s="605"/>
      <c r="B727" s="606"/>
      <c r="C727" s="680" t="s">
        <v>56</v>
      </c>
      <c r="D727" s="681"/>
      <c r="E727" s="681"/>
      <c r="F727" s="682"/>
      <c r="G727" s="777" t="s">
        <v>733</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22.5" customHeight="1" thickBot="1" x14ac:dyDescent="0.2">
      <c r="A729" s="747" t="s">
        <v>741</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39" customHeight="1" thickBot="1" x14ac:dyDescent="0.2">
      <c r="A731" s="600" t="s">
        <v>136</v>
      </c>
      <c r="B731" s="601"/>
      <c r="C731" s="601"/>
      <c r="D731" s="601"/>
      <c r="E731" s="602"/>
      <c r="F731" s="665" t="s">
        <v>743</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39" customHeight="1" thickBot="1" x14ac:dyDescent="0.2">
      <c r="A733" s="600" t="s">
        <v>297</v>
      </c>
      <c r="B733" s="601"/>
      <c r="C733" s="601"/>
      <c r="D733" s="601"/>
      <c r="E733" s="602"/>
      <c r="F733" s="748" t="s">
        <v>747</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22.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270</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584</v>
      </c>
      <c r="B737" s="143"/>
      <c r="C737" s="143"/>
      <c r="D737" s="144"/>
      <c r="E737" s="90" t="s">
        <v>740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663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664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665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666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667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668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669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670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622</v>
      </c>
      <c r="F746" s="98"/>
      <c r="G746" s="98"/>
      <c r="H746" s="85" t="str">
        <f>IF(E746="","","-")</f>
        <v>-</v>
      </c>
      <c r="I746" s="98"/>
      <c r="J746" s="98"/>
      <c r="K746" s="85" t="str">
        <f>IF(I746="","","-")</f>
        <v/>
      </c>
      <c r="L746" s="89">
        <v>378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622</v>
      </c>
      <c r="F747" s="98"/>
      <c r="G747" s="98"/>
      <c r="H747" s="85" t="str">
        <f>IF(E747="","","-")</f>
        <v>-</v>
      </c>
      <c r="I747" s="98"/>
      <c r="J747" s="98"/>
      <c r="K747" s="85" t="str">
        <f>IF(I747="","","-")</f>
        <v/>
      </c>
      <c r="L747" s="89">
        <v>384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298</v>
      </c>
      <c r="B787" s="743"/>
      <c r="C787" s="743"/>
      <c r="D787" s="743"/>
      <c r="E787" s="743"/>
      <c r="F787" s="744"/>
      <c r="G787" s="421" t="s">
        <v>678</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679</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676</v>
      </c>
      <c r="H789" s="432"/>
      <c r="I789" s="432"/>
      <c r="J789" s="432"/>
      <c r="K789" s="433"/>
      <c r="L789" s="434" t="s">
        <v>677</v>
      </c>
      <c r="M789" s="435"/>
      <c r="N789" s="435"/>
      <c r="O789" s="435"/>
      <c r="P789" s="435"/>
      <c r="Q789" s="435"/>
      <c r="R789" s="435"/>
      <c r="S789" s="435"/>
      <c r="T789" s="435"/>
      <c r="U789" s="435"/>
      <c r="V789" s="435"/>
      <c r="W789" s="435"/>
      <c r="X789" s="436"/>
      <c r="Y789" s="437">
        <v>50.6</v>
      </c>
      <c r="Z789" s="438"/>
      <c r="AA789" s="438"/>
      <c r="AB789" s="539"/>
      <c r="AC789" s="431" t="s">
        <v>680</v>
      </c>
      <c r="AD789" s="432"/>
      <c r="AE789" s="432"/>
      <c r="AF789" s="432"/>
      <c r="AG789" s="433"/>
      <c r="AH789" s="434" t="s">
        <v>681</v>
      </c>
      <c r="AI789" s="435"/>
      <c r="AJ789" s="435"/>
      <c r="AK789" s="435"/>
      <c r="AL789" s="435"/>
      <c r="AM789" s="435"/>
      <c r="AN789" s="435"/>
      <c r="AO789" s="435"/>
      <c r="AP789" s="435"/>
      <c r="AQ789" s="435"/>
      <c r="AR789" s="435"/>
      <c r="AS789" s="435"/>
      <c r="AT789" s="436"/>
      <c r="AU789" s="437">
        <v>3.5</v>
      </c>
      <c r="AV789" s="438"/>
      <c r="AW789" s="438"/>
      <c r="AX789" s="439"/>
    </row>
    <row r="790" spans="1:51" ht="24.75" hidden="1" customHeight="1" x14ac:dyDescent="0.15">
      <c r="A790" s="538"/>
      <c r="B790" s="745"/>
      <c r="C790" s="745"/>
      <c r="D790" s="745"/>
      <c r="E790" s="745"/>
      <c r="F790" s="746"/>
      <c r="G790" s="333"/>
      <c r="H790" s="334"/>
      <c r="I790" s="334"/>
      <c r="J790" s="334"/>
      <c r="K790" s="335"/>
      <c r="L790" s="384"/>
      <c r="M790" s="385"/>
      <c r="N790" s="385"/>
      <c r="O790" s="385"/>
      <c r="P790" s="385"/>
      <c r="Q790" s="385"/>
      <c r="R790" s="385"/>
      <c r="S790" s="385"/>
      <c r="T790" s="385"/>
      <c r="U790" s="385"/>
      <c r="V790" s="385"/>
      <c r="W790" s="385"/>
      <c r="X790" s="386"/>
      <c r="Y790" s="381"/>
      <c r="Z790" s="382"/>
      <c r="AA790" s="382"/>
      <c r="AB790" s="388"/>
      <c r="AC790" s="333"/>
      <c r="AD790" s="334"/>
      <c r="AE790" s="334"/>
      <c r="AF790" s="334"/>
      <c r="AG790" s="335"/>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38"/>
      <c r="B791" s="745"/>
      <c r="C791" s="745"/>
      <c r="D791" s="745"/>
      <c r="E791" s="745"/>
      <c r="F791" s="746"/>
      <c r="G791" s="333"/>
      <c r="H791" s="334"/>
      <c r="I791" s="334"/>
      <c r="J791" s="334"/>
      <c r="K791" s="335"/>
      <c r="L791" s="384"/>
      <c r="M791" s="385"/>
      <c r="N791" s="385"/>
      <c r="O791" s="385"/>
      <c r="P791" s="385"/>
      <c r="Q791" s="385"/>
      <c r="R791" s="385"/>
      <c r="S791" s="385"/>
      <c r="T791" s="385"/>
      <c r="U791" s="385"/>
      <c r="V791" s="385"/>
      <c r="W791" s="385"/>
      <c r="X791" s="386"/>
      <c r="Y791" s="381"/>
      <c r="Z791" s="382"/>
      <c r="AA791" s="382"/>
      <c r="AB791" s="388"/>
      <c r="AC791" s="333"/>
      <c r="AD791" s="334"/>
      <c r="AE791" s="334"/>
      <c r="AF791" s="334"/>
      <c r="AG791" s="335"/>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8"/>
      <c r="B792" s="745"/>
      <c r="C792" s="745"/>
      <c r="D792" s="745"/>
      <c r="E792" s="745"/>
      <c r="F792" s="746"/>
      <c r="G792" s="333"/>
      <c r="H792" s="334"/>
      <c r="I792" s="334"/>
      <c r="J792" s="334"/>
      <c r="K792" s="335"/>
      <c r="L792" s="384"/>
      <c r="M792" s="385"/>
      <c r="N792" s="385"/>
      <c r="O792" s="385"/>
      <c r="P792" s="385"/>
      <c r="Q792" s="385"/>
      <c r="R792" s="385"/>
      <c r="S792" s="385"/>
      <c r="T792" s="385"/>
      <c r="U792" s="385"/>
      <c r="V792" s="385"/>
      <c r="W792" s="385"/>
      <c r="X792" s="386"/>
      <c r="Y792" s="381"/>
      <c r="Z792" s="382"/>
      <c r="AA792" s="382"/>
      <c r="AB792" s="388"/>
      <c r="AC792" s="333"/>
      <c r="AD792" s="334"/>
      <c r="AE792" s="334"/>
      <c r="AF792" s="334"/>
      <c r="AG792" s="335"/>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8"/>
      <c r="B793" s="745"/>
      <c r="C793" s="745"/>
      <c r="D793" s="745"/>
      <c r="E793" s="745"/>
      <c r="F793" s="746"/>
      <c r="G793" s="333"/>
      <c r="H793" s="334"/>
      <c r="I793" s="334"/>
      <c r="J793" s="334"/>
      <c r="K793" s="335"/>
      <c r="L793" s="384"/>
      <c r="M793" s="385"/>
      <c r="N793" s="385"/>
      <c r="O793" s="385"/>
      <c r="P793" s="385"/>
      <c r="Q793" s="385"/>
      <c r="R793" s="385"/>
      <c r="S793" s="385"/>
      <c r="T793" s="385"/>
      <c r="U793" s="385"/>
      <c r="V793" s="385"/>
      <c r="W793" s="385"/>
      <c r="X793" s="386"/>
      <c r="Y793" s="381"/>
      <c r="Z793" s="382"/>
      <c r="AA793" s="382"/>
      <c r="AB793" s="388"/>
      <c r="AC793" s="333"/>
      <c r="AD793" s="334"/>
      <c r="AE793" s="334"/>
      <c r="AF793" s="334"/>
      <c r="AG793" s="335"/>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8"/>
      <c r="B794" s="745"/>
      <c r="C794" s="745"/>
      <c r="D794" s="745"/>
      <c r="E794" s="745"/>
      <c r="F794" s="746"/>
      <c r="G794" s="333"/>
      <c r="H794" s="334"/>
      <c r="I794" s="334"/>
      <c r="J794" s="334"/>
      <c r="K794" s="335"/>
      <c r="L794" s="384"/>
      <c r="M794" s="385"/>
      <c r="N794" s="385"/>
      <c r="O794" s="385"/>
      <c r="P794" s="385"/>
      <c r="Q794" s="385"/>
      <c r="R794" s="385"/>
      <c r="S794" s="385"/>
      <c r="T794" s="385"/>
      <c r="U794" s="385"/>
      <c r="V794" s="385"/>
      <c r="W794" s="385"/>
      <c r="X794" s="386"/>
      <c r="Y794" s="381"/>
      <c r="Z794" s="382"/>
      <c r="AA794" s="382"/>
      <c r="AB794" s="388"/>
      <c r="AC794" s="333"/>
      <c r="AD794" s="334"/>
      <c r="AE794" s="334"/>
      <c r="AF794" s="334"/>
      <c r="AG794" s="335"/>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8"/>
      <c r="B795" s="745"/>
      <c r="C795" s="745"/>
      <c r="D795" s="745"/>
      <c r="E795" s="745"/>
      <c r="F795" s="746"/>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8"/>
      <c r="B796" s="745"/>
      <c r="C796" s="745"/>
      <c r="D796" s="745"/>
      <c r="E796" s="745"/>
      <c r="F796" s="746"/>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8"/>
      <c r="B797" s="745"/>
      <c r="C797" s="745"/>
      <c r="D797" s="745"/>
      <c r="E797" s="745"/>
      <c r="F797" s="746"/>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38"/>
      <c r="B798" s="745"/>
      <c r="C798" s="745"/>
      <c r="D798" s="745"/>
      <c r="E798" s="745"/>
      <c r="F798" s="746"/>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50.6</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3.5</v>
      </c>
      <c r="AV799" s="398"/>
      <c r="AW799" s="398"/>
      <c r="AX799" s="400"/>
    </row>
    <row r="800" spans="1:51" ht="24.75" customHeight="1" x14ac:dyDescent="0.15">
      <c r="A800" s="538"/>
      <c r="B800" s="745"/>
      <c r="C800" s="745"/>
      <c r="D800" s="745"/>
      <c r="E800" s="745"/>
      <c r="F800" s="746"/>
      <c r="G800" s="421" t="s">
        <v>682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685</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2</v>
      </c>
    </row>
    <row r="801" spans="1:51" ht="24.75"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2</v>
      </c>
    </row>
    <row r="802" spans="1:51" ht="24.75" customHeight="1" x14ac:dyDescent="0.15">
      <c r="A802" s="538"/>
      <c r="B802" s="745"/>
      <c r="C802" s="745"/>
      <c r="D802" s="745"/>
      <c r="E802" s="745"/>
      <c r="F802" s="746"/>
      <c r="G802" s="431" t="s">
        <v>683</v>
      </c>
      <c r="H802" s="432"/>
      <c r="I802" s="432"/>
      <c r="J802" s="432"/>
      <c r="K802" s="433"/>
      <c r="L802" s="434" t="s">
        <v>684</v>
      </c>
      <c r="M802" s="435"/>
      <c r="N802" s="435"/>
      <c r="O802" s="435"/>
      <c r="P802" s="435"/>
      <c r="Q802" s="435"/>
      <c r="R802" s="435"/>
      <c r="S802" s="435"/>
      <c r="T802" s="435"/>
      <c r="U802" s="435"/>
      <c r="V802" s="435"/>
      <c r="W802" s="435"/>
      <c r="X802" s="436"/>
      <c r="Y802" s="437">
        <v>5.5</v>
      </c>
      <c r="Z802" s="438"/>
      <c r="AA802" s="438"/>
      <c r="AB802" s="539"/>
      <c r="AC802" s="431" t="s">
        <v>708</v>
      </c>
      <c r="AD802" s="432"/>
      <c r="AE802" s="432"/>
      <c r="AF802" s="432"/>
      <c r="AG802" s="433"/>
      <c r="AH802" s="434" t="s">
        <v>699</v>
      </c>
      <c r="AI802" s="435"/>
      <c r="AJ802" s="435"/>
      <c r="AK802" s="435"/>
      <c r="AL802" s="435"/>
      <c r="AM802" s="435"/>
      <c r="AN802" s="435"/>
      <c r="AO802" s="435"/>
      <c r="AP802" s="435"/>
      <c r="AQ802" s="435"/>
      <c r="AR802" s="435"/>
      <c r="AS802" s="435"/>
      <c r="AT802" s="436"/>
      <c r="AU802" s="437">
        <v>2.4</v>
      </c>
      <c r="AV802" s="438"/>
      <c r="AW802" s="438"/>
      <c r="AX802" s="439"/>
      <c r="AY802">
        <f t="shared" ref="AY802:AY812" si="115">$AY$800</f>
        <v>2</v>
      </c>
    </row>
    <row r="803" spans="1:51" ht="24.75" hidden="1" customHeight="1" x14ac:dyDescent="0.15">
      <c r="A803" s="538"/>
      <c r="B803" s="745"/>
      <c r="C803" s="745"/>
      <c r="D803" s="745"/>
      <c r="E803" s="745"/>
      <c r="F803" s="746"/>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c r="AY803">
        <f t="shared" si="115"/>
        <v>2</v>
      </c>
    </row>
    <row r="804" spans="1:51" ht="24.75" hidden="1" customHeight="1" x14ac:dyDescent="0.15">
      <c r="A804" s="538"/>
      <c r="B804" s="745"/>
      <c r="C804" s="745"/>
      <c r="D804" s="745"/>
      <c r="E804" s="745"/>
      <c r="F804" s="746"/>
      <c r="G804" s="333"/>
      <c r="H804" s="334"/>
      <c r="I804" s="334"/>
      <c r="J804" s="334"/>
      <c r="K804" s="335"/>
      <c r="L804" s="384"/>
      <c r="M804" s="385"/>
      <c r="N804" s="385"/>
      <c r="O804" s="385"/>
      <c r="P804" s="385"/>
      <c r="Q804" s="385"/>
      <c r="R804" s="385"/>
      <c r="S804" s="385"/>
      <c r="T804" s="385"/>
      <c r="U804" s="385"/>
      <c r="V804" s="385"/>
      <c r="W804" s="385"/>
      <c r="X804" s="386"/>
      <c r="Y804" s="381"/>
      <c r="Z804" s="382"/>
      <c r="AA804" s="382"/>
      <c r="AB804" s="388"/>
      <c r="AC804" s="333"/>
      <c r="AD804" s="334"/>
      <c r="AE804" s="334"/>
      <c r="AF804" s="334"/>
      <c r="AG804" s="335"/>
      <c r="AH804" s="384"/>
      <c r="AI804" s="385"/>
      <c r="AJ804" s="385"/>
      <c r="AK804" s="385"/>
      <c r="AL804" s="385"/>
      <c r="AM804" s="385"/>
      <c r="AN804" s="385"/>
      <c r="AO804" s="385"/>
      <c r="AP804" s="385"/>
      <c r="AQ804" s="385"/>
      <c r="AR804" s="385"/>
      <c r="AS804" s="385"/>
      <c r="AT804" s="386"/>
      <c r="AU804" s="381"/>
      <c r="AV804" s="382"/>
      <c r="AW804" s="382"/>
      <c r="AX804" s="383"/>
      <c r="AY804">
        <f t="shared" si="115"/>
        <v>2</v>
      </c>
    </row>
    <row r="805" spans="1:51" ht="24.75" hidden="1" customHeight="1" x14ac:dyDescent="0.15">
      <c r="A805" s="538"/>
      <c r="B805" s="745"/>
      <c r="C805" s="745"/>
      <c r="D805" s="745"/>
      <c r="E805" s="745"/>
      <c r="F805" s="746"/>
      <c r="G805" s="333"/>
      <c r="H805" s="334"/>
      <c r="I805" s="334"/>
      <c r="J805" s="334"/>
      <c r="K805" s="335"/>
      <c r="L805" s="384"/>
      <c r="M805" s="385"/>
      <c r="N805" s="385"/>
      <c r="O805" s="385"/>
      <c r="P805" s="385"/>
      <c r="Q805" s="385"/>
      <c r="R805" s="385"/>
      <c r="S805" s="385"/>
      <c r="T805" s="385"/>
      <c r="U805" s="385"/>
      <c r="V805" s="385"/>
      <c r="W805" s="385"/>
      <c r="X805" s="386"/>
      <c r="Y805" s="381"/>
      <c r="Z805" s="382"/>
      <c r="AA805" s="382"/>
      <c r="AB805" s="388"/>
      <c r="AC805" s="333"/>
      <c r="AD805" s="334"/>
      <c r="AE805" s="334"/>
      <c r="AF805" s="334"/>
      <c r="AG805" s="335"/>
      <c r="AH805" s="384"/>
      <c r="AI805" s="385"/>
      <c r="AJ805" s="385"/>
      <c r="AK805" s="385"/>
      <c r="AL805" s="385"/>
      <c r="AM805" s="385"/>
      <c r="AN805" s="385"/>
      <c r="AO805" s="385"/>
      <c r="AP805" s="385"/>
      <c r="AQ805" s="385"/>
      <c r="AR805" s="385"/>
      <c r="AS805" s="385"/>
      <c r="AT805" s="386"/>
      <c r="AU805" s="381"/>
      <c r="AV805" s="382"/>
      <c r="AW805" s="382"/>
      <c r="AX805" s="383"/>
      <c r="AY805">
        <f t="shared" si="115"/>
        <v>2</v>
      </c>
    </row>
    <row r="806" spans="1:51" ht="24.75" hidden="1" customHeight="1" x14ac:dyDescent="0.15">
      <c r="A806" s="538"/>
      <c r="B806" s="745"/>
      <c r="C806" s="745"/>
      <c r="D806" s="745"/>
      <c r="E806" s="745"/>
      <c r="F806" s="746"/>
      <c r="G806" s="333"/>
      <c r="H806" s="334"/>
      <c r="I806" s="334"/>
      <c r="J806" s="334"/>
      <c r="K806" s="335"/>
      <c r="L806" s="384"/>
      <c r="M806" s="385"/>
      <c r="N806" s="385"/>
      <c r="O806" s="385"/>
      <c r="P806" s="385"/>
      <c r="Q806" s="385"/>
      <c r="R806" s="385"/>
      <c r="S806" s="385"/>
      <c r="T806" s="385"/>
      <c r="U806" s="385"/>
      <c r="V806" s="385"/>
      <c r="W806" s="385"/>
      <c r="X806" s="386"/>
      <c r="Y806" s="381"/>
      <c r="Z806" s="382"/>
      <c r="AA806" s="382"/>
      <c r="AB806" s="388"/>
      <c r="AC806" s="333"/>
      <c r="AD806" s="334"/>
      <c r="AE806" s="334"/>
      <c r="AF806" s="334"/>
      <c r="AG806" s="335"/>
      <c r="AH806" s="384"/>
      <c r="AI806" s="385"/>
      <c r="AJ806" s="385"/>
      <c r="AK806" s="385"/>
      <c r="AL806" s="385"/>
      <c r="AM806" s="385"/>
      <c r="AN806" s="385"/>
      <c r="AO806" s="385"/>
      <c r="AP806" s="385"/>
      <c r="AQ806" s="385"/>
      <c r="AR806" s="385"/>
      <c r="AS806" s="385"/>
      <c r="AT806" s="386"/>
      <c r="AU806" s="381"/>
      <c r="AV806" s="382"/>
      <c r="AW806" s="382"/>
      <c r="AX806" s="383"/>
      <c r="AY806">
        <f t="shared" si="115"/>
        <v>2</v>
      </c>
    </row>
    <row r="807" spans="1:51" ht="24.75" hidden="1" customHeight="1" x14ac:dyDescent="0.15">
      <c r="A807" s="538"/>
      <c r="B807" s="745"/>
      <c r="C807" s="745"/>
      <c r="D807" s="745"/>
      <c r="E807" s="745"/>
      <c r="F807" s="746"/>
      <c r="G807" s="333"/>
      <c r="H807" s="334"/>
      <c r="I807" s="334"/>
      <c r="J807" s="334"/>
      <c r="K807" s="335"/>
      <c r="L807" s="384"/>
      <c r="M807" s="385"/>
      <c r="N807" s="385"/>
      <c r="O807" s="385"/>
      <c r="P807" s="385"/>
      <c r="Q807" s="385"/>
      <c r="R807" s="385"/>
      <c r="S807" s="385"/>
      <c r="T807" s="385"/>
      <c r="U807" s="385"/>
      <c r="V807" s="385"/>
      <c r="W807" s="385"/>
      <c r="X807" s="386"/>
      <c r="Y807" s="381"/>
      <c r="Z807" s="382"/>
      <c r="AA807" s="382"/>
      <c r="AB807" s="388"/>
      <c r="AC807" s="333"/>
      <c r="AD807" s="334"/>
      <c r="AE807" s="334"/>
      <c r="AF807" s="334"/>
      <c r="AG807" s="335"/>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hidden="1" customHeight="1" x14ac:dyDescent="0.15">
      <c r="A808" s="538"/>
      <c r="B808" s="745"/>
      <c r="C808" s="745"/>
      <c r="D808" s="745"/>
      <c r="E808" s="745"/>
      <c r="F808" s="746"/>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c r="AD808" s="334"/>
      <c r="AE808" s="334"/>
      <c r="AF808" s="334"/>
      <c r="AG808" s="335"/>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hidden="1" customHeight="1" x14ac:dyDescent="0.15">
      <c r="A809" s="538"/>
      <c r="B809" s="745"/>
      <c r="C809" s="745"/>
      <c r="D809" s="745"/>
      <c r="E809" s="745"/>
      <c r="F809" s="746"/>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c r="AD809" s="334"/>
      <c r="AE809" s="334"/>
      <c r="AF809" s="334"/>
      <c r="AG809" s="335"/>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hidden="1" customHeight="1" x14ac:dyDescent="0.15">
      <c r="A810" s="538"/>
      <c r="B810" s="745"/>
      <c r="C810" s="745"/>
      <c r="D810" s="745"/>
      <c r="E810" s="745"/>
      <c r="F810" s="746"/>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hidden="1" customHeight="1" x14ac:dyDescent="0.15">
      <c r="A811" s="538"/>
      <c r="B811" s="745"/>
      <c r="C811" s="745"/>
      <c r="D811" s="745"/>
      <c r="E811" s="745"/>
      <c r="F811" s="746"/>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5.5</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2.4</v>
      </c>
      <c r="AV812" s="398"/>
      <c r="AW812" s="398"/>
      <c r="AX812" s="400"/>
      <c r="AY812">
        <f t="shared" si="115"/>
        <v>2</v>
      </c>
    </row>
    <row r="813" spans="1:51" ht="24.75" customHeight="1" x14ac:dyDescent="0.15">
      <c r="A813" s="538"/>
      <c r="B813" s="745"/>
      <c r="C813" s="745"/>
      <c r="D813" s="745"/>
      <c r="E813" s="745"/>
      <c r="F813" s="746"/>
      <c r="G813" s="421" t="s">
        <v>686</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241</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1</v>
      </c>
    </row>
    <row r="814" spans="1:51" ht="24.75"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1</v>
      </c>
    </row>
    <row r="815" spans="1:51" ht="24.75" customHeight="1" x14ac:dyDescent="0.15">
      <c r="A815" s="538"/>
      <c r="B815" s="745"/>
      <c r="C815" s="745"/>
      <c r="D815" s="745"/>
      <c r="E815" s="745"/>
      <c r="F815" s="746"/>
      <c r="G815" s="431" t="s">
        <v>708</v>
      </c>
      <c r="H815" s="432"/>
      <c r="I815" s="432"/>
      <c r="J815" s="432"/>
      <c r="K815" s="433"/>
      <c r="L815" s="434" t="s">
        <v>709</v>
      </c>
      <c r="M815" s="435"/>
      <c r="N815" s="435"/>
      <c r="O815" s="435"/>
      <c r="P815" s="435"/>
      <c r="Q815" s="435"/>
      <c r="R815" s="435"/>
      <c r="S815" s="435"/>
      <c r="T815" s="435"/>
      <c r="U815" s="435"/>
      <c r="V815" s="435"/>
      <c r="W815" s="435"/>
      <c r="X815" s="436"/>
      <c r="Y815" s="437">
        <v>2.7</v>
      </c>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1</v>
      </c>
    </row>
    <row r="816" spans="1:51" ht="24.75" hidden="1" customHeight="1" x14ac:dyDescent="0.15">
      <c r="A816" s="538"/>
      <c r="B816" s="745"/>
      <c r="C816" s="745"/>
      <c r="D816" s="745"/>
      <c r="E816" s="745"/>
      <c r="F816" s="746"/>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c r="AY816">
        <f t="shared" si="116"/>
        <v>1</v>
      </c>
    </row>
    <row r="817" spans="1:51" ht="24.75" hidden="1" customHeight="1" x14ac:dyDescent="0.15">
      <c r="A817" s="538"/>
      <c r="B817" s="745"/>
      <c r="C817" s="745"/>
      <c r="D817" s="745"/>
      <c r="E817" s="745"/>
      <c r="F817" s="746"/>
      <c r="G817" s="333"/>
      <c r="H817" s="334"/>
      <c r="I817" s="334"/>
      <c r="J817" s="334"/>
      <c r="K817" s="335"/>
      <c r="L817" s="384"/>
      <c r="M817" s="385"/>
      <c r="N817" s="385"/>
      <c r="O817" s="385"/>
      <c r="P817" s="385"/>
      <c r="Q817" s="385"/>
      <c r="R817" s="385"/>
      <c r="S817" s="385"/>
      <c r="T817" s="385"/>
      <c r="U817" s="385"/>
      <c r="V817" s="385"/>
      <c r="W817" s="385"/>
      <c r="X817" s="386"/>
      <c r="Y817" s="381"/>
      <c r="Z817" s="382"/>
      <c r="AA817" s="382"/>
      <c r="AB817" s="388"/>
      <c r="AC817" s="333"/>
      <c r="AD817" s="334"/>
      <c r="AE817" s="334"/>
      <c r="AF817" s="334"/>
      <c r="AG817" s="335"/>
      <c r="AH817" s="384"/>
      <c r="AI817" s="385"/>
      <c r="AJ817" s="385"/>
      <c r="AK817" s="385"/>
      <c r="AL817" s="385"/>
      <c r="AM817" s="385"/>
      <c r="AN817" s="385"/>
      <c r="AO817" s="385"/>
      <c r="AP817" s="385"/>
      <c r="AQ817" s="385"/>
      <c r="AR817" s="385"/>
      <c r="AS817" s="385"/>
      <c r="AT817" s="386"/>
      <c r="AU817" s="381"/>
      <c r="AV817" s="382"/>
      <c r="AW817" s="382"/>
      <c r="AX817" s="383"/>
      <c r="AY817">
        <f t="shared" si="116"/>
        <v>1</v>
      </c>
    </row>
    <row r="818" spans="1:51" ht="24.75" hidden="1" customHeight="1" x14ac:dyDescent="0.15">
      <c r="A818" s="538"/>
      <c r="B818" s="745"/>
      <c r="C818" s="745"/>
      <c r="D818" s="745"/>
      <c r="E818" s="745"/>
      <c r="F818" s="746"/>
      <c r="G818" s="333"/>
      <c r="H818" s="334"/>
      <c r="I818" s="334"/>
      <c r="J818" s="334"/>
      <c r="K818" s="335"/>
      <c r="L818" s="384"/>
      <c r="M818" s="385"/>
      <c r="N818" s="385"/>
      <c r="O818" s="385"/>
      <c r="P818" s="385"/>
      <c r="Q818" s="385"/>
      <c r="R818" s="385"/>
      <c r="S818" s="385"/>
      <c r="T818" s="385"/>
      <c r="U818" s="385"/>
      <c r="V818" s="385"/>
      <c r="W818" s="385"/>
      <c r="X818" s="386"/>
      <c r="Y818" s="381"/>
      <c r="Z818" s="382"/>
      <c r="AA818" s="382"/>
      <c r="AB818" s="388"/>
      <c r="AC818" s="333"/>
      <c r="AD818" s="334"/>
      <c r="AE818" s="334"/>
      <c r="AF818" s="334"/>
      <c r="AG818" s="335"/>
      <c r="AH818" s="384"/>
      <c r="AI818" s="385"/>
      <c r="AJ818" s="385"/>
      <c r="AK818" s="385"/>
      <c r="AL818" s="385"/>
      <c r="AM818" s="385"/>
      <c r="AN818" s="385"/>
      <c r="AO818" s="385"/>
      <c r="AP818" s="385"/>
      <c r="AQ818" s="385"/>
      <c r="AR818" s="385"/>
      <c r="AS818" s="385"/>
      <c r="AT818" s="386"/>
      <c r="AU818" s="381"/>
      <c r="AV818" s="382"/>
      <c r="AW818" s="382"/>
      <c r="AX818" s="383"/>
      <c r="AY818">
        <f t="shared" si="116"/>
        <v>1</v>
      </c>
    </row>
    <row r="819" spans="1:51" ht="24.75" hidden="1" customHeight="1" x14ac:dyDescent="0.15">
      <c r="A819" s="538"/>
      <c r="B819" s="745"/>
      <c r="C819" s="745"/>
      <c r="D819" s="745"/>
      <c r="E819" s="745"/>
      <c r="F819" s="746"/>
      <c r="G819" s="333"/>
      <c r="H819" s="334"/>
      <c r="I819" s="334"/>
      <c r="J819" s="334"/>
      <c r="K819" s="335"/>
      <c r="L819" s="384"/>
      <c r="M819" s="385"/>
      <c r="N819" s="385"/>
      <c r="O819" s="385"/>
      <c r="P819" s="385"/>
      <c r="Q819" s="385"/>
      <c r="R819" s="385"/>
      <c r="S819" s="385"/>
      <c r="T819" s="385"/>
      <c r="U819" s="385"/>
      <c r="V819" s="385"/>
      <c r="W819" s="385"/>
      <c r="X819" s="386"/>
      <c r="Y819" s="381"/>
      <c r="Z819" s="382"/>
      <c r="AA819" s="382"/>
      <c r="AB819" s="388"/>
      <c r="AC819" s="333"/>
      <c r="AD819" s="334"/>
      <c r="AE819" s="334"/>
      <c r="AF819" s="334"/>
      <c r="AG819" s="335"/>
      <c r="AH819" s="384"/>
      <c r="AI819" s="385"/>
      <c r="AJ819" s="385"/>
      <c r="AK819" s="385"/>
      <c r="AL819" s="385"/>
      <c r="AM819" s="385"/>
      <c r="AN819" s="385"/>
      <c r="AO819" s="385"/>
      <c r="AP819" s="385"/>
      <c r="AQ819" s="385"/>
      <c r="AR819" s="385"/>
      <c r="AS819" s="385"/>
      <c r="AT819" s="386"/>
      <c r="AU819" s="381"/>
      <c r="AV819" s="382"/>
      <c r="AW819" s="382"/>
      <c r="AX819" s="383"/>
      <c r="AY819">
        <f t="shared" si="116"/>
        <v>1</v>
      </c>
    </row>
    <row r="820" spans="1:51" ht="24.75" hidden="1" customHeight="1" x14ac:dyDescent="0.15">
      <c r="A820" s="538"/>
      <c r="B820" s="745"/>
      <c r="C820" s="745"/>
      <c r="D820" s="745"/>
      <c r="E820" s="745"/>
      <c r="F820" s="746"/>
      <c r="G820" s="333"/>
      <c r="H820" s="334"/>
      <c r="I820" s="334"/>
      <c r="J820" s="334"/>
      <c r="K820" s="335"/>
      <c r="L820" s="384"/>
      <c r="M820" s="385"/>
      <c r="N820" s="385"/>
      <c r="O820" s="385"/>
      <c r="P820" s="385"/>
      <c r="Q820" s="385"/>
      <c r="R820" s="385"/>
      <c r="S820" s="385"/>
      <c r="T820" s="385"/>
      <c r="U820" s="385"/>
      <c r="V820" s="385"/>
      <c r="W820" s="385"/>
      <c r="X820" s="386"/>
      <c r="Y820" s="381"/>
      <c r="Z820" s="382"/>
      <c r="AA820" s="382"/>
      <c r="AB820" s="388"/>
      <c r="AC820" s="333"/>
      <c r="AD820" s="334"/>
      <c r="AE820" s="334"/>
      <c r="AF820" s="334"/>
      <c r="AG820" s="335"/>
      <c r="AH820" s="384"/>
      <c r="AI820" s="385"/>
      <c r="AJ820" s="385"/>
      <c r="AK820" s="385"/>
      <c r="AL820" s="385"/>
      <c r="AM820" s="385"/>
      <c r="AN820" s="385"/>
      <c r="AO820" s="385"/>
      <c r="AP820" s="385"/>
      <c r="AQ820" s="385"/>
      <c r="AR820" s="385"/>
      <c r="AS820" s="385"/>
      <c r="AT820" s="386"/>
      <c r="AU820" s="381"/>
      <c r="AV820" s="382"/>
      <c r="AW820" s="382"/>
      <c r="AX820" s="383"/>
      <c r="AY820">
        <f t="shared" si="116"/>
        <v>1</v>
      </c>
    </row>
    <row r="821" spans="1:51" ht="24.75" hidden="1" customHeight="1" x14ac:dyDescent="0.15">
      <c r="A821" s="538"/>
      <c r="B821" s="745"/>
      <c r="C821" s="745"/>
      <c r="D821" s="745"/>
      <c r="E821" s="745"/>
      <c r="F821" s="746"/>
      <c r="G821" s="333"/>
      <c r="H821" s="334"/>
      <c r="I821" s="334"/>
      <c r="J821" s="334"/>
      <c r="K821" s="335"/>
      <c r="L821" s="384"/>
      <c r="M821" s="385"/>
      <c r="N821" s="385"/>
      <c r="O821" s="385"/>
      <c r="P821" s="385"/>
      <c r="Q821" s="385"/>
      <c r="R821" s="385"/>
      <c r="S821" s="385"/>
      <c r="T821" s="385"/>
      <c r="U821" s="385"/>
      <c r="V821" s="385"/>
      <c r="W821" s="385"/>
      <c r="X821" s="386"/>
      <c r="Y821" s="381"/>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c r="AY821">
        <f t="shared" si="116"/>
        <v>1</v>
      </c>
    </row>
    <row r="822" spans="1:51" ht="24.75" hidden="1" customHeight="1" x14ac:dyDescent="0.15">
      <c r="A822" s="538"/>
      <c r="B822" s="745"/>
      <c r="C822" s="745"/>
      <c r="D822" s="745"/>
      <c r="E822" s="745"/>
      <c r="F822" s="746"/>
      <c r="G822" s="333"/>
      <c r="H822" s="334"/>
      <c r="I822" s="334"/>
      <c r="J822" s="334"/>
      <c r="K822" s="335"/>
      <c r="L822" s="384"/>
      <c r="M822" s="385"/>
      <c r="N822" s="385"/>
      <c r="O822" s="385"/>
      <c r="P822" s="385"/>
      <c r="Q822" s="385"/>
      <c r="R822" s="385"/>
      <c r="S822" s="385"/>
      <c r="T822" s="385"/>
      <c r="U822" s="385"/>
      <c r="V822" s="385"/>
      <c r="W822" s="385"/>
      <c r="X822" s="386"/>
      <c r="Y822" s="381"/>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c r="AY822">
        <f t="shared" si="116"/>
        <v>1</v>
      </c>
    </row>
    <row r="823" spans="1:51" ht="24.75" hidden="1" customHeight="1" x14ac:dyDescent="0.15">
      <c r="A823" s="538"/>
      <c r="B823" s="745"/>
      <c r="C823" s="745"/>
      <c r="D823" s="745"/>
      <c r="E823" s="745"/>
      <c r="F823" s="746"/>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c r="AY823">
        <f t="shared" si="116"/>
        <v>1</v>
      </c>
    </row>
    <row r="824" spans="1:51" ht="24.75" hidden="1" customHeight="1" x14ac:dyDescent="0.15">
      <c r="A824" s="538"/>
      <c r="B824" s="745"/>
      <c r="C824" s="745"/>
      <c r="D824" s="745"/>
      <c r="E824" s="745"/>
      <c r="F824" s="746"/>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c r="AY824">
        <f t="shared" si="116"/>
        <v>1</v>
      </c>
    </row>
    <row r="825" spans="1:51" ht="24.75" customHeight="1" x14ac:dyDescent="0.15">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2.7</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1</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8"/>
      <c r="B830" s="745"/>
      <c r="C830" s="745"/>
      <c r="D830" s="745"/>
      <c r="E830" s="745"/>
      <c r="F830" s="746"/>
      <c r="G830" s="333"/>
      <c r="H830" s="334"/>
      <c r="I830" s="334"/>
      <c r="J830" s="334"/>
      <c r="K830" s="335"/>
      <c r="L830" s="384"/>
      <c r="M830" s="385"/>
      <c r="N830" s="385"/>
      <c r="O830" s="385"/>
      <c r="P830" s="385"/>
      <c r="Q830" s="385"/>
      <c r="R830" s="385"/>
      <c r="S830" s="385"/>
      <c r="T830" s="385"/>
      <c r="U830" s="385"/>
      <c r="V830" s="385"/>
      <c r="W830" s="385"/>
      <c r="X830" s="386"/>
      <c r="Y830" s="381"/>
      <c r="Z830" s="382"/>
      <c r="AA830" s="382"/>
      <c r="AB830" s="388"/>
      <c r="AC830" s="333"/>
      <c r="AD830" s="334"/>
      <c r="AE830" s="334"/>
      <c r="AF830" s="334"/>
      <c r="AG830" s="335"/>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8"/>
      <c r="B831" s="745"/>
      <c r="C831" s="745"/>
      <c r="D831" s="745"/>
      <c r="E831" s="745"/>
      <c r="F831" s="746"/>
      <c r="G831" s="333"/>
      <c r="H831" s="334"/>
      <c r="I831" s="334"/>
      <c r="J831" s="334"/>
      <c r="K831" s="335"/>
      <c r="L831" s="384"/>
      <c r="M831" s="385"/>
      <c r="N831" s="385"/>
      <c r="O831" s="385"/>
      <c r="P831" s="385"/>
      <c r="Q831" s="385"/>
      <c r="R831" s="385"/>
      <c r="S831" s="385"/>
      <c r="T831" s="385"/>
      <c r="U831" s="385"/>
      <c r="V831" s="385"/>
      <c r="W831" s="385"/>
      <c r="X831" s="386"/>
      <c r="Y831" s="381"/>
      <c r="Z831" s="382"/>
      <c r="AA831" s="382"/>
      <c r="AB831" s="388"/>
      <c r="AC831" s="333"/>
      <c r="AD831" s="334"/>
      <c r="AE831" s="334"/>
      <c r="AF831" s="334"/>
      <c r="AG831" s="335"/>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8"/>
      <c r="B832" s="745"/>
      <c r="C832" s="745"/>
      <c r="D832" s="745"/>
      <c r="E832" s="745"/>
      <c r="F832" s="746"/>
      <c r="G832" s="333"/>
      <c r="H832" s="334"/>
      <c r="I832" s="334"/>
      <c r="J832" s="334"/>
      <c r="K832" s="335"/>
      <c r="L832" s="384"/>
      <c r="M832" s="385"/>
      <c r="N832" s="385"/>
      <c r="O832" s="385"/>
      <c r="P832" s="385"/>
      <c r="Q832" s="385"/>
      <c r="R832" s="385"/>
      <c r="S832" s="385"/>
      <c r="T832" s="385"/>
      <c r="U832" s="385"/>
      <c r="V832" s="385"/>
      <c r="W832" s="385"/>
      <c r="X832" s="386"/>
      <c r="Y832" s="381"/>
      <c r="Z832" s="382"/>
      <c r="AA832" s="382"/>
      <c r="AB832" s="388"/>
      <c r="AC832" s="333"/>
      <c r="AD832" s="334"/>
      <c r="AE832" s="334"/>
      <c r="AF832" s="334"/>
      <c r="AG832" s="335"/>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8"/>
      <c r="B833" s="745"/>
      <c r="C833" s="745"/>
      <c r="D833" s="745"/>
      <c r="E833" s="745"/>
      <c r="F833" s="746"/>
      <c r="G833" s="333"/>
      <c r="H833" s="334"/>
      <c r="I833" s="334"/>
      <c r="J833" s="334"/>
      <c r="K833" s="335"/>
      <c r="L833" s="384"/>
      <c r="M833" s="385"/>
      <c r="N833" s="385"/>
      <c r="O833" s="385"/>
      <c r="P833" s="385"/>
      <c r="Q833" s="385"/>
      <c r="R833" s="385"/>
      <c r="S833" s="385"/>
      <c r="T833" s="385"/>
      <c r="U833" s="385"/>
      <c r="V833" s="385"/>
      <c r="W833" s="385"/>
      <c r="X833" s="386"/>
      <c r="Y833" s="381"/>
      <c r="Z833" s="382"/>
      <c r="AA833" s="382"/>
      <c r="AB833" s="388"/>
      <c r="AC833" s="333"/>
      <c r="AD833" s="334"/>
      <c r="AE833" s="334"/>
      <c r="AF833" s="334"/>
      <c r="AG833" s="335"/>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8"/>
      <c r="B834" s="745"/>
      <c r="C834" s="745"/>
      <c r="D834" s="745"/>
      <c r="E834" s="745"/>
      <c r="F834" s="746"/>
      <c r="G834" s="333"/>
      <c r="H834" s="334"/>
      <c r="I834" s="334"/>
      <c r="J834" s="334"/>
      <c r="K834" s="335"/>
      <c r="L834" s="384"/>
      <c r="M834" s="385"/>
      <c r="N834" s="385"/>
      <c r="O834" s="385"/>
      <c r="P834" s="385"/>
      <c r="Q834" s="385"/>
      <c r="R834" s="385"/>
      <c r="S834" s="385"/>
      <c r="T834" s="385"/>
      <c r="U834" s="385"/>
      <c r="V834" s="385"/>
      <c r="W834" s="385"/>
      <c r="X834" s="386"/>
      <c r="Y834" s="381"/>
      <c r="Z834" s="382"/>
      <c r="AA834" s="382"/>
      <c r="AB834" s="388"/>
      <c r="AC834" s="333"/>
      <c r="AD834" s="334"/>
      <c r="AE834" s="334"/>
      <c r="AF834" s="334"/>
      <c r="AG834" s="335"/>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8"/>
      <c r="B835" s="745"/>
      <c r="C835" s="745"/>
      <c r="D835" s="745"/>
      <c r="E835" s="745"/>
      <c r="F835" s="746"/>
      <c r="G835" s="333"/>
      <c r="H835" s="334"/>
      <c r="I835" s="334"/>
      <c r="J835" s="334"/>
      <c r="K835" s="335"/>
      <c r="L835" s="384"/>
      <c r="M835" s="385"/>
      <c r="N835" s="385"/>
      <c r="O835" s="385"/>
      <c r="P835" s="385"/>
      <c r="Q835" s="385"/>
      <c r="R835" s="385"/>
      <c r="S835" s="385"/>
      <c r="T835" s="385"/>
      <c r="U835" s="385"/>
      <c r="V835" s="385"/>
      <c r="W835" s="385"/>
      <c r="X835" s="386"/>
      <c r="Y835" s="381"/>
      <c r="Z835" s="382"/>
      <c r="AA835" s="382"/>
      <c r="AB835" s="388"/>
      <c r="AC835" s="333"/>
      <c r="AD835" s="334"/>
      <c r="AE835" s="334"/>
      <c r="AF835" s="334"/>
      <c r="AG835" s="335"/>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8"/>
      <c r="B836" s="745"/>
      <c r="C836" s="745"/>
      <c r="D836" s="745"/>
      <c r="E836" s="745"/>
      <c r="F836" s="746"/>
      <c r="G836" s="333"/>
      <c r="H836" s="334"/>
      <c r="I836" s="334"/>
      <c r="J836" s="334"/>
      <c r="K836" s="335"/>
      <c r="L836" s="384"/>
      <c r="M836" s="385"/>
      <c r="N836" s="385"/>
      <c r="O836" s="385"/>
      <c r="P836" s="385"/>
      <c r="Q836" s="385"/>
      <c r="R836" s="385"/>
      <c r="S836" s="385"/>
      <c r="T836" s="385"/>
      <c r="U836" s="385"/>
      <c r="V836" s="385"/>
      <c r="W836" s="385"/>
      <c r="X836" s="386"/>
      <c r="Y836" s="381"/>
      <c r="Z836" s="382"/>
      <c r="AA836" s="382"/>
      <c r="AB836" s="388"/>
      <c r="AC836" s="333"/>
      <c r="AD836" s="334"/>
      <c r="AE836" s="334"/>
      <c r="AF836" s="334"/>
      <c r="AG836" s="335"/>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8"/>
      <c r="B837" s="745"/>
      <c r="C837" s="745"/>
      <c r="D837" s="745"/>
      <c r="E837" s="745"/>
      <c r="F837" s="746"/>
      <c r="G837" s="333"/>
      <c r="H837" s="334"/>
      <c r="I837" s="334"/>
      <c r="J837" s="334"/>
      <c r="K837" s="335"/>
      <c r="L837" s="384"/>
      <c r="M837" s="385"/>
      <c r="N837" s="385"/>
      <c r="O837" s="385"/>
      <c r="P837" s="385"/>
      <c r="Q837" s="385"/>
      <c r="R837" s="385"/>
      <c r="S837" s="385"/>
      <c r="T837" s="385"/>
      <c r="U837" s="385"/>
      <c r="V837" s="385"/>
      <c r="W837" s="385"/>
      <c r="X837" s="386"/>
      <c r="Y837" s="381"/>
      <c r="Z837" s="382"/>
      <c r="AA837" s="382"/>
      <c r="AB837" s="388"/>
      <c r="AC837" s="333"/>
      <c r="AD837" s="334"/>
      <c r="AE837" s="334"/>
      <c r="AF837" s="334"/>
      <c r="AG837" s="335"/>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262</v>
      </c>
      <c r="AM839" s="936"/>
      <c r="AN839" s="936"/>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280</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x14ac:dyDescent="0.15">
      <c r="A845" s="387">
        <v>1</v>
      </c>
      <c r="B845" s="387">
        <v>1</v>
      </c>
      <c r="C845" s="406" t="s">
        <v>687</v>
      </c>
      <c r="D845" s="401"/>
      <c r="E845" s="401"/>
      <c r="F845" s="401"/>
      <c r="G845" s="401"/>
      <c r="H845" s="401"/>
      <c r="I845" s="401"/>
      <c r="J845" s="402">
        <v>9010001018924</v>
      </c>
      <c r="K845" s="403"/>
      <c r="L845" s="403"/>
      <c r="M845" s="403"/>
      <c r="N845" s="403"/>
      <c r="O845" s="403"/>
      <c r="P845" s="407" t="s">
        <v>677</v>
      </c>
      <c r="Q845" s="302"/>
      <c r="R845" s="302"/>
      <c r="S845" s="302"/>
      <c r="T845" s="302"/>
      <c r="U845" s="302"/>
      <c r="V845" s="302"/>
      <c r="W845" s="302"/>
      <c r="X845" s="302"/>
      <c r="Y845" s="303">
        <v>50.6</v>
      </c>
      <c r="Z845" s="304"/>
      <c r="AA845" s="304"/>
      <c r="AB845" s="305"/>
      <c r="AC845" s="307" t="s">
        <v>735</v>
      </c>
      <c r="AD845" s="308"/>
      <c r="AE845" s="308"/>
      <c r="AF845" s="308"/>
      <c r="AG845" s="308"/>
      <c r="AH845" s="404" t="s">
        <v>734</v>
      </c>
      <c r="AI845" s="405"/>
      <c r="AJ845" s="405"/>
      <c r="AK845" s="405"/>
      <c r="AL845" s="311" t="s">
        <v>734</v>
      </c>
      <c r="AM845" s="312"/>
      <c r="AN845" s="312"/>
      <c r="AO845" s="313"/>
      <c r="AP845" s="306" t="s">
        <v>673</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280</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687</v>
      </c>
      <c r="D878" s="401"/>
      <c r="E878" s="401"/>
      <c r="F878" s="401"/>
      <c r="G878" s="401"/>
      <c r="H878" s="401"/>
      <c r="I878" s="401"/>
      <c r="J878" s="402">
        <v>9010001018924</v>
      </c>
      <c r="K878" s="403"/>
      <c r="L878" s="403"/>
      <c r="M878" s="403"/>
      <c r="N878" s="403"/>
      <c r="O878" s="403"/>
      <c r="P878" s="407" t="s">
        <v>681</v>
      </c>
      <c r="Q878" s="302"/>
      <c r="R878" s="302"/>
      <c r="S878" s="302"/>
      <c r="T878" s="302"/>
      <c r="U878" s="302"/>
      <c r="V878" s="302"/>
      <c r="W878" s="302"/>
      <c r="X878" s="302"/>
      <c r="Y878" s="303">
        <v>3.5</v>
      </c>
      <c r="Z878" s="304"/>
      <c r="AA878" s="304"/>
      <c r="AB878" s="305"/>
      <c r="AC878" s="307" t="s">
        <v>285</v>
      </c>
      <c r="AD878" s="308"/>
      <c r="AE878" s="308"/>
      <c r="AF878" s="308"/>
      <c r="AG878" s="308"/>
      <c r="AH878" s="404">
        <v>1</v>
      </c>
      <c r="AI878" s="405"/>
      <c r="AJ878" s="405"/>
      <c r="AK878" s="405"/>
      <c r="AL878" s="311">
        <v>93</v>
      </c>
      <c r="AM878" s="312"/>
      <c r="AN878" s="312"/>
      <c r="AO878" s="313"/>
      <c r="AP878" s="306" t="s">
        <v>673</v>
      </c>
      <c r="AQ878" s="306"/>
      <c r="AR878" s="306"/>
      <c r="AS878" s="306"/>
      <c r="AT878" s="306"/>
      <c r="AU878" s="306"/>
      <c r="AV878" s="306"/>
      <c r="AW878" s="306"/>
      <c r="AX878" s="306"/>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280</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1</v>
      </c>
    </row>
    <row r="911" spans="1:51" ht="66" customHeight="1" x14ac:dyDescent="0.15">
      <c r="A911" s="387">
        <v>1</v>
      </c>
      <c r="B911" s="387">
        <v>1</v>
      </c>
      <c r="C911" s="406" t="s">
        <v>688</v>
      </c>
      <c r="D911" s="401"/>
      <c r="E911" s="401"/>
      <c r="F911" s="401"/>
      <c r="G911" s="401"/>
      <c r="H911" s="401"/>
      <c r="I911" s="401"/>
      <c r="J911" s="402">
        <v>4010601038772</v>
      </c>
      <c r="K911" s="403"/>
      <c r="L911" s="403"/>
      <c r="M911" s="403"/>
      <c r="N911" s="403"/>
      <c r="O911" s="403"/>
      <c r="P911" s="407" t="s">
        <v>694</v>
      </c>
      <c r="Q911" s="302"/>
      <c r="R911" s="302"/>
      <c r="S911" s="302"/>
      <c r="T911" s="302"/>
      <c r="U911" s="302"/>
      <c r="V911" s="302"/>
      <c r="W911" s="302"/>
      <c r="X911" s="302"/>
      <c r="Y911" s="303">
        <v>5.5</v>
      </c>
      <c r="Z911" s="304"/>
      <c r="AA911" s="304"/>
      <c r="AB911" s="305"/>
      <c r="AC911" s="307" t="s">
        <v>284</v>
      </c>
      <c r="AD911" s="308"/>
      <c r="AE911" s="308"/>
      <c r="AF911" s="308"/>
      <c r="AG911" s="308"/>
      <c r="AH911" s="404">
        <v>6</v>
      </c>
      <c r="AI911" s="405"/>
      <c r="AJ911" s="405"/>
      <c r="AK911" s="405"/>
      <c r="AL911" s="311">
        <v>69</v>
      </c>
      <c r="AM911" s="312"/>
      <c r="AN911" s="312"/>
      <c r="AO911" s="313"/>
      <c r="AP911" s="306" t="s">
        <v>727</v>
      </c>
      <c r="AQ911" s="306"/>
      <c r="AR911" s="306"/>
      <c r="AS911" s="306"/>
      <c r="AT911" s="306"/>
      <c r="AU911" s="306"/>
      <c r="AV911" s="306"/>
      <c r="AW911" s="306"/>
      <c r="AX911" s="306"/>
      <c r="AY911">
        <f t="shared" si="119"/>
        <v>1</v>
      </c>
    </row>
    <row r="912" spans="1:51" ht="66" customHeight="1" x14ac:dyDescent="0.15">
      <c r="A912" s="387">
        <v>2</v>
      </c>
      <c r="B912" s="387">
        <v>1</v>
      </c>
      <c r="C912" s="406" t="s">
        <v>689</v>
      </c>
      <c r="D912" s="401"/>
      <c r="E912" s="401"/>
      <c r="F912" s="401"/>
      <c r="G912" s="401"/>
      <c r="H912" s="401"/>
      <c r="I912" s="401"/>
      <c r="J912" s="402">
        <v>4011401002621</v>
      </c>
      <c r="K912" s="403"/>
      <c r="L912" s="403"/>
      <c r="M912" s="403"/>
      <c r="N912" s="403"/>
      <c r="O912" s="403"/>
      <c r="P912" s="407" t="s">
        <v>695</v>
      </c>
      <c r="Q912" s="302"/>
      <c r="R912" s="302"/>
      <c r="S912" s="302"/>
      <c r="T912" s="302"/>
      <c r="U912" s="302"/>
      <c r="V912" s="302"/>
      <c r="W912" s="302"/>
      <c r="X912" s="302"/>
      <c r="Y912" s="303">
        <v>4.8</v>
      </c>
      <c r="Z912" s="304"/>
      <c r="AA912" s="304"/>
      <c r="AB912" s="305"/>
      <c r="AC912" s="307" t="s">
        <v>284</v>
      </c>
      <c r="AD912" s="308"/>
      <c r="AE912" s="308"/>
      <c r="AF912" s="308"/>
      <c r="AG912" s="308"/>
      <c r="AH912" s="404">
        <v>2</v>
      </c>
      <c r="AI912" s="405"/>
      <c r="AJ912" s="405"/>
      <c r="AK912" s="405"/>
      <c r="AL912" s="311">
        <v>89</v>
      </c>
      <c r="AM912" s="312"/>
      <c r="AN912" s="312"/>
      <c r="AO912" s="313"/>
      <c r="AP912" s="306" t="s">
        <v>727</v>
      </c>
      <c r="AQ912" s="306"/>
      <c r="AR912" s="306"/>
      <c r="AS912" s="306"/>
      <c r="AT912" s="306"/>
      <c r="AU912" s="306"/>
      <c r="AV912" s="306"/>
      <c r="AW912" s="306"/>
      <c r="AX912" s="306"/>
      <c r="AY912">
        <f>COUNTA($C$912)</f>
        <v>1</v>
      </c>
    </row>
    <row r="913" spans="1:51" ht="66" customHeight="1" x14ac:dyDescent="0.15">
      <c r="A913" s="387">
        <v>3</v>
      </c>
      <c r="B913" s="387">
        <v>1</v>
      </c>
      <c r="C913" s="406" t="s">
        <v>690</v>
      </c>
      <c r="D913" s="401"/>
      <c r="E913" s="401"/>
      <c r="F913" s="401"/>
      <c r="G913" s="401"/>
      <c r="H913" s="401"/>
      <c r="I913" s="401"/>
      <c r="J913" s="402">
        <v>6011205000217</v>
      </c>
      <c r="K913" s="403"/>
      <c r="L913" s="403"/>
      <c r="M913" s="403"/>
      <c r="N913" s="403"/>
      <c r="O913" s="403"/>
      <c r="P913" s="407" t="s">
        <v>696</v>
      </c>
      <c r="Q913" s="302"/>
      <c r="R913" s="302"/>
      <c r="S913" s="302"/>
      <c r="T913" s="302"/>
      <c r="U913" s="302"/>
      <c r="V913" s="302"/>
      <c r="W913" s="302"/>
      <c r="X913" s="302"/>
      <c r="Y913" s="303">
        <v>3.7</v>
      </c>
      <c r="Z913" s="304"/>
      <c r="AA913" s="304"/>
      <c r="AB913" s="305"/>
      <c r="AC913" s="307" t="s">
        <v>290</v>
      </c>
      <c r="AD913" s="308"/>
      <c r="AE913" s="308"/>
      <c r="AF913" s="308"/>
      <c r="AG913" s="308"/>
      <c r="AH913" s="309" t="s">
        <v>727</v>
      </c>
      <c r="AI913" s="310"/>
      <c r="AJ913" s="310"/>
      <c r="AK913" s="310"/>
      <c r="AL913" s="311">
        <v>100</v>
      </c>
      <c r="AM913" s="312"/>
      <c r="AN913" s="312"/>
      <c r="AO913" s="313"/>
      <c r="AP913" s="306" t="s">
        <v>727</v>
      </c>
      <c r="AQ913" s="306"/>
      <c r="AR913" s="306"/>
      <c r="AS913" s="306"/>
      <c r="AT913" s="306"/>
      <c r="AU913" s="306"/>
      <c r="AV913" s="306"/>
      <c r="AW913" s="306"/>
      <c r="AX913" s="306"/>
      <c r="AY913">
        <f>COUNTA($C$913)</f>
        <v>1</v>
      </c>
    </row>
    <row r="914" spans="1:51" ht="66" customHeight="1" x14ac:dyDescent="0.15">
      <c r="A914" s="387">
        <v>4</v>
      </c>
      <c r="B914" s="387">
        <v>1</v>
      </c>
      <c r="C914" s="406" t="s">
        <v>687</v>
      </c>
      <c r="D914" s="401"/>
      <c r="E914" s="401"/>
      <c r="F914" s="401"/>
      <c r="G914" s="401"/>
      <c r="H914" s="401"/>
      <c r="I914" s="401"/>
      <c r="J914" s="402">
        <v>9010001018924</v>
      </c>
      <c r="K914" s="403"/>
      <c r="L914" s="403"/>
      <c r="M914" s="403"/>
      <c r="N914" s="403"/>
      <c r="O914" s="403"/>
      <c r="P914" s="407" t="s">
        <v>697</v>
      </c>
      <c r="Q914" s="302"/>
      <c r="R914" s="302"/>
      <c r="S914" s="302"/>
      <c r="T914" s="302"/>
      <c r="U914" s="302"/>
      <c r="V914" s="302"/>
      <c r="W914" s="302"/>
      <c r="X914" s="302"/>
      <c r="Y914" s="303">
        <v>3</v>
      </c>
      <c r="Z914" s="304"/>
      <c r="AA914" s="304"/>
      <c r="AB914" s="305"/>
      <c r="AC914" s="307" t="s">
        <v>290</v>
      </c>
      <c r="AD914" s="308"/>
      <c r="AE914" s="308"/>
      <c r="AF914" s="308"/>
      <c r="AG914" s="308"/>
      <c r="AH914" s="309" t="s">
        <v>727</v>
      </c>
      <c r="AI914" s="310"/>
      <c r="AJ914" s="310"/>
      <c r="AK914" s="310"/>
      <c r="AL914" s="311">
        <v>100</v>
      </c>
      <c r="AM914" s="312"/>
      <c r="AN914" s="312"/>
      <c r="AO914" s="313"/>
      <c r="AP914" s="306" t="s">
        <v>727</v>
      </c>
      <c r="AQ914" s="306"/>
      <c r="AR914" s="306"/>
      <c r="AS914" s="306"/>
      <c r="AT914" s="306"/>
      <c r="AU914" s="306"/>
      <c r="AV914" s="306"/>
      <c r="AW914" s="306"/>
      <c r="AX914" s="306"/>
      <c r="AY914">
        <f>COUNTA($C$914)</f>
        <v>1</v>
      </c>
    </row>
    <row r="915" spans="1:51" ht="66" customHeight="1" x14ac:dyDescent="0.15">
      <c r="A915" s="387">
        <v>5</v>
      </c>
      <c r="B915" s="387">
        <v>1</v>
      </c>
      <c r="C915" s="406" t="s">
        <v>691</v>
      </c>
      <c r="D915" s="401"/>
      <c r="E915" s="401"/>
      <c r="F915" s="401"/>
      <c r="G915" s="401"/>
      <c r="H915" s="401"/>
      <c r="I915" s="401"/>
      <c r="J915" s="402">
        <v>1012301009957</v>
      </c>
      <c r="K915" s="403"/>
      <c r="L915" s="403"/>
      <c r="M915" s="403"/>
      <c r="N915" s="403"/>
      <c r="O915" s="403"/>
      <c r="P915" s="407" t="s">
        <v>698</v>
      </c>
      <c r="Q915" s="302"/>
      <c r="R915" s="302"/>
      <c r="S915" s="302"/>
      <c r="T915" s="302"/>
      <c r="U915" s="302"/>
      <c r="V915" s="302"/>
      <c r="W915" s="302"/>
      <c r="X915" s="302"/>
      <c r="Y915" s="303">
        <v>1</v>
      </c>
      <c r="Z915" s="304"/>
      <c r="AA915" s="304"/>
      <c r="AB915" s="305"/>
      <c r="AC915" s="307" t="s">
        <v>290</v>
      </c>
      <c r="AD915" s="308"/>
      <c r="AE915" s="308"/>
      <c r="AF915" s="308"/>
      <c r="AG915" s="308"/>
      <c r="AH915" s="309" t="s">
        <v>727</v>
      </c>
      <c r="AI915" s="310"/>
      <c r="AJ915" s="310"/>
      <c r="AK915" s="310"/>
      <c r="AL915" s="311">
        <v>100</v>
      </c>
      <c r="AM915" s="312"/>
      <c r="AN915" s="312"/>
      <c r="AO915" s="313"/>
      <c r="AP915" s="306" t="s">
        <v>727</v>
      </c>
      <c r="AQ915" s="306"/>
      <c r="AR915" s="306"/>
      <c r="AS915" s="306"/>
      <c r="AT915" s="306"/>
      <c r="AU915" s="306"/>
      <c r="AV915" s="306"/>
      <c r="AW915" s="306"/>
      <c r="AX915" s="306"/>
      <c r="AY915">
        <f>COUNTA($C$915)</f>
        <v>1</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280</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1</v>
      </c>
    </row>
    <row r="944" spans="1:51" ht="66" customHeight="1" x14ac:dyDescent="0.15">
      <c r="A944" s="387">
        <v>1</v>
      </c>
      <c r="B944" s="387">
        <v>1</v>
      </c>
      <c r="C944" s="406" t="s">
        <v>692</v>
      </c>
      <c r="D944" s="401"/>
      <c r="E944" s="401"/>
      <c r="F944" s="401"/>
      <c r="G944" s="401"/>
      <c r="H944" s="401"/>
      <c r="I944" s="401"/>
      <c r="J944" s="402">
        <v>6010001021699</v>
      </c>
      <c r="K944" s="403"/>
      <c r="L944" s="403"/>
      <c r="M944" s="403"/>
      <c r="N944" s="403"/>
      <c r="O944" s="403"/>
      <c r="P944" s="407" t="s">
        <v>699</v>
      </c>
      <c r="Q944" s="302"/>
      <c r="R944" s="302"/>
      <c r="S944" s="302"/>
      <c r="T944" s="302"/>
      <c r="U944" s="302"/>
      <c r="V944" s="302"/>
      <c r="W944" s="302"/>
      <c r="X944" s="302"/>
      <c r="Y944" s="303">
        <v>2.4</v>
      </c>
      <c r="Z944" s="304"/>
      <c r="AA944" s="304"/>
      <c r="AB944" s="305"/>
      <c r="AC944" s="307" t="s">
        <v>290</v>
      </c>
      <c r="AD944" s="308"/>
      <c r="AE944" s="308"/>
      <c r="AF944" s="308"/>
      <c r="AG944" s="308"/>
      <c r="AH944" s="404" t="s">
        <v>727</v>
      </c>
      <c r="AI944" s="405"/>
      <c r="AJ944" s="405"/>
      <c r="AK944" s="405"/>
      <c r="AL944" s="311">
        <v>100</v>
      </c>
      <c r="AM944" s="312"/>
      <c r="AN944" s="312"/>
      <c r="AO944" s="313"/>
      <c r="AP944" s="306" t="s">
        <v>727</v>
      </c>
      <c r="AQ944" s="306"/>
      <c r="AR944" s="306"/>
      <c r="AS944" s="306"/>
      <c r="AT944" s="306"/>
      <c r="AU944" s="306"/>
      <c r="AV944" s="306"/>
      <c r="AW944" s="306"/>
      <c r="AX944" s="306"/>
      <c r="AY944">
        <f t="shared" si="120"/>
        <v>1</v>
      </c>
    </row>
    <row r="945" spans="1:51" ht="66" customHeight="1" x14ac:dyDescent="0.15">
      <c r="A945" s="387">
        <v>2</v>
      </c>
      <c r="B945" s="387">
        <v>1</v>
      </c>
      <c r="C945" s="406" t="s">
        <v>693</v>
      </c>
      <c r="D945" s="401"/>
      <c r="E945" s="401"/>
      <c r="F945" s="401"/>
      <c r="G945" s="401"/>
      <c r="H945" s="401"/>
      <c r="I945" s="401"/>
      <c r="J945" s="402">
        <v>5010405010423</v>
      </c>
      <c r="K945" s="403"/>
      <c r="L945" s="403"/>
      <c r="M945" s="403"/>
      <c r="N945" s="403"/>
      <c r="O945" s="403"/>
      <c r="P945" s="407" t="s">
        <v>700</v>
      </c>
      <c r="Q945" s="302"/>
      <c r="R945" s="302"/>
      <c r="S945" s="302"/>
      <c r="T945" s="302"/>
      <c r="U945" s="302"/>
      <c r="V945" s="302"/>
      <c r="W945" s="302"/>
      <c r="X945" s="302"/>
      <c r="Y945" s="303">
        <v>1.8</v>
      </c>
      <c r="Z945" s="304"/>
      <c r="AA945" s="304"/>
      <c r="AB945" s="305"/>
      <c r="AC945" s="307" t="s">
        <v>290</v>
      </c>
      <c r="AD945" s="308"/>
      <c r="AE945" s="308"/>
      <c r="AF945" s="308"/>
      <c r="AG945" s="308"/>
      <c r="AH945" s="404" t="s">
        <v>727</v>
      </c>
      <c r="AI945" s="405"/>
      <c r="AJ945" s="405"/>
      <c r="AK945" s="405"/>
      <c r="AL945" s="311">
        <v>100</v>
      </c>
      <c r="AM945" s="312"/>
      <c r="AN945" s="312"/>
      <c r="AO945" s="313"/>
      <c r="AP945" s="306" t="s">
        <v>727</v>
      </c>
      <c r="AQ945" s="306"/>
      <c r="AR945" s="306"/>
      <c r="AS945" s="306"/>
      <c r="AT945" s="306"/>
      <c r="AU945" s="306"/>
      <c r="AV945" s="306"/>
      <c r="AW945" s="306"/>
      <c r="AX945" s="306"/>
      <c r="AY945">
        <f>COUNTA($C$945)</f>
        <v>1</v>
      </c>
    </row>
    <row r="946" spans="1:51" ht="66" customHeight="1" x14ac:dyDescent="0.15">
      <c r="A946" s="387">
        <v>3</v>
      </c>
      <c r="B946" s="387">
        <v>1</v>
      </c>
      <c r="C946" s="406" t="s">
        <v>710</v>
      </c>
      <c r="D946" s="401"/>
      <c r="E946" s="401"/>
      <c r="F946" s="401"/>
      <c r="G946" s="401"/>
      <c r="H946" s="401"/>
      <c r="I946" s="401"/>
      <c r="J946" s="402">
        <v>5010601000566</v>
      </c>
      <c r="K946" s="403"/>
      <c r="L946" s="403"/>
      <c r="M946" s="403"/>
      <c r="N946" s="403"/>
      <c r="O946" s="403"/>
      <c r="P946" s="407" t="s">
        <v>701</v>
      </c>
      <c r="Q946" s="302"/>
      <c r="R946" s="302"/>
      <c r="S946" s="302"/>
      <c r="T946" s="302"/>
      <c r="U946" s="302"/>
      <c r="V946" s="302"/>
      <c r="W946" s="302"/>
      <c r="X946" s="302"/>
      <c r="Y946" s="303">
        <v>0.4</v>
      </c>
      <c r="Z946" s="304"/>
      <c r="AA946" s="304"/>
      <c r="AB946" s="305"/>
      <c r="AC946" s="307" t="s">
        <v>290</v>
      </c>
      <c r="AD946" s="308"/>
      <c r="AE946" s="308"/>
      <c r="AF946" s="308"/>
      <c r="AG946" s="308"/>
      <c r="AH946" s="309" t="s">
        <v>727</v>
      </c>
      <c r="AI946" s="310"/>
      <c r="AJ946" s="310"/>
      <c r="AK946" s="310"/>
      <c r="AL946" s="311" t="s">
        <v>727</v>
      </c>
      <c r="AM946" s="312"/>
      <c r="AN946" s="312"/>
      <c r="AO946" s="313"/>
      <c r="AP946" s="306" t="s">
        <v>727</v>
      </c>
      <c r="AQ946" s="306"/>
      <c r="AR946" s="306"/>
      <c r="AS946" s="306"/>
      <c r="AT946" s="306"/>
      <c r="AU946" s="306"/>
      <c r="AV946" s="306"/>
      <c r="AW946" s="306"/>
      <c r="AX946" s="306"/>
      <c r="AY946">
        <f>COUNTA($C$946)</f>
        <v>1</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280</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1</v>
      </c>
    </row>
    <row r="977" spans="1:51" ht="30" customHeight="1" x14ac:dyDescent="0.15">
      <c r="A977" s="387">
        <v>1</v>
      </c>
      <c r="B977" s="387">
        <v>1</v>
      </c>
      <c r="C977" s="406" t="s">
        <v>692</v>
      </c>
      <c r="D977" s="401"/>
      <c r="E977" s="401"/>
      <c r="F977" s="401"/>
      <c r="G977" s="401"/>
      <c r="H977" s="401"/>
      <c r="I977" s="401"/>
      <c r="J977" s="402">
        <v>6010001021699</v>
      </c>
      <c r="K977" s="403"/>
      <c r="L977" s="403"/>
      <c r="M977" s="403"/>
      <c r="N977" s="403"/>
      <c r="O977" s="403"/>
      <c r="P977" s="407" t="s">
        <v>702</v>
      </c>
      <c r="Q977" s="302"/>
      <c r="R977" s="302"/>
      <c r="S977" s="302"/>
      <c r="T977" s="302"/>
      <c r="U977" s="302"/>
      <c r="V977" s="302"/>
      <c r="W977" s="302"/>
      <c r="X977" s="302"/>
      <c r="Y977" s="303">
        <v>2.7</v>
      </c>
      <c r="Z977" s="304"/>
      <c r="AA977" s="304"/>
      <c r="AB977" s="305"/>
      <c r="AC977" s="307" t="s">
        <v>290</v>
      </c>
      <c r="AD977" s="308"/>
      <c r="AE977" s="308"/>
      <c r="AF977" s="308"/>
      <c r="AG977" s="308"/>
      <c r="AH977" s="404" t="s">
        <v>727</v>
      </c>
      <c r="AI977" s="405"/>
      <c r="AJ977" s="405"/>
      <c r="AK977" s="405"/>
      <c r="AL977" s="311">
        <v>100</v>
      </c>
      <c r="AM977" s="312"/>
      <c r="AN977" s="312"/>
      <c r="AO977" s="313"/>
      <c r="AP977" s="306" t="s">
        <v>727</v>
      </c>
      <c r="AQ977" s="306"/>
      <c r="AR977" s="306"/>
      <c r="AS977" s="306"/>
      <c r="AT977" s="306"/>
      <c r="AU977" s="306"/>
      <c r="AV977" s="306"/>
      <c r="AW977" s="306"/>
      <c r="AX977" s="306"/>
      <c r="AY977">
        <f t="shared" si="121"/>
        <v>1</v>
      </c>
    </row>
    <row r="978" spans="1:51" ht="30" customHeight="1" x14ac:dyDescent="0.15">
      <c r="A978" s="387">
        <v>2</v>
      </c>
      <c r="B978" s="387">
        <v>1</v>
      </c>
      <c r="C978" s="406" t="s">
        <v>710</v>
      </c>
      <c r="D978" s="401"/>
      <c r="E978" s="401"/>
      <c r="F978" s="401"/>
      <c r="G978" s="401"/>
      <c r="H978" s="401"/>
      <c r="I978" s="401"/>
      <c r="J978" s="402">
        <v>5010601000566</v>
      </c>
      <c r="K978" s="403"/>
      <c r="L978" s="403"/>
      <c r="M978" s="403"/>
      <c r="N978" s="403"/>
      <c r="O978" s="403"/>
      <c r="P978" s="407" t="s">
        <v>703</v>
      </c>
      <c r="Q978" s="302"/>
      <c r="R978" s="302"/>
      <c r="S978" s="302"/>
      <c r="T978" s="302"/>
      <c r="U978" s="302"/>
      <c r="V978" s="302"/>
      <c r="W978" s="302"/>
      <c r="X978" s="302"/>
      <c r="Y978" s="303">
        <v>0.7</v>
      </c>
      <c r="Z978" s="304"/>
      <c r="AA978" s="304"/>
      <c r="AB978" s="305"/>
      <c r="AC978" s="307" t="s">
        <v>290</v>
      </c>
      <c r="AD978" s="308"/>
      <c r="AE978" s="308"/>
      <c r="AF978" s="308"/>
      <c r="AG978" s="308"/>
      <c r="AH978" s="404" t="s">
        <v>727</v>
      </c>
      <c r="AI978" s="405"/>
      <c r="AJ978" s="405"/>
      <c r="AK978" s="405"/>
      <c r="AL978" s="311" t="s">
        <v>727</v>
      </c>
      <c r="AM978" s="312"/>
      <c r="AN978" s="312"/>
      <c r="AO978" s="313"/>
      <c r="AP978" s="306" t="s">
        <v>727</v>
      </c>
      <c r="AQ978" s="306"/>
      <c r="AR978" s="306"/>
      <c r="AS978" s="306"/>
      <c r="AT978" s="306"/>
      <c r="AU978" s="306"/>
      <c r="AV978" s="306"/>
      <c r="AW978" s="306"/>
      <c r="AX978" s="306"/>
      <c r="AY978">
        <f>COUNTA($C$978)</f>
        <v>1</v>
      </c>
    </row>
    <row r="979" spans="1:51" ht="30" customHeight="1" x14ac:dyDescent="0.15">
      <c r="A979" s="387">
        <v>3</v>
      </c>
      <c r="B979" s="387">
        <v>1</v>
      </c>
      <c r="C979" s="406" t="s">
        <v>704</v>
      </c>
      <c r="D979" s="401"/>
      <c r="E979" s="401"/>
      <c r="F979" s="401"/>
      <c r="G979" s="401"/>
      <c r="H979" s="401"/>
      <c r="I979" s="401"/>
      <c r="J979" s="402">
        <v>2011105001632</v>
      </c>
      <c r="K979" s="403"/>
      <c r="L979" s="403"/>
      <c r="M979" s="403"/>
      <c r="N979" s="403"/>
      <c r="O979" s="403"/>
      <c r="P979" s="407" t="s">
        <v>705</v>
      </c>
      <c r="Q979" s="302"/>
      <c r="R979" s="302"/>
      <c r="S979" s="302"/>
      <c r="T979" s="302"/>
      <c r="U979" s="302"/>
      <c r="V979" s="302"/>
      <c r="W979" s="302"/>
      <c r="X979" s="302"/>
      <c r="Y979" s="303">
        <v>0.5</v>
      </c>
      <c r="Z979" s="304"/>
      <c r="AA979" s="304"/>
      <c r="AB979" s="305"/>
      <c r="AC979" s="307" t="s">
        <v>290</v>
      </c>
      <c r="AD979" s="308"/>
      <c r="AE979" s="308"/>
      <c r="AF979" s="308"/>
      <c r="AG979" s="308"/>
      <c r="AH979" s="309" t="s">
        <v>727</v>
      </c>
      <c r="AI979" s="310"/>
      <c r="AJ979" s="310"/>
      <c r="AK979" s="310"/>
      <c r="AL979" s="311" t="s">
        <v>727</v>
      </c>
      <c r="AM979" s="312"/>
      <c r="AN979" s="312"/>
      <c r="AO979" s="313"/>
      <c r="AP979" s="306" t="s">
        <v>727</v>
      </c>
      <c r="AQ979" s="306"/>
      <c r="AR979" s="306"/>
      <c r="AS979" s="306"/>
      <c r="AT979" s="306"/>
      <c r="AU979" s="306"/>
      <c r="AV979" s="306"/>
      <c r="AW979" s="306"/>
      <c r="AX979" s="306"/>
      <c r="AY979">
        <f>COUNTA($C$979)</f>
        <v>1</v>
      </c>
    </row>
    <row r="980" spans="1:51" ht="30" customHeight="1" x14ac:dyDescent="0.15">
      <c r="A980" s="387">
        <v>4</v>
      </c>
      <c r="B980" s="387">
        <v>1</v>
      </c>
      <c r="C980" s="406" t="s">
        <v>706</v>
      </c>
      <c r="D980" s="401"/>
      <c r="E980" s="401"/>
      <c r="F980" s="401"/>
      <c r="G980" s="401"/>
      <c r="H980" s="401"/>
      <c r="I980" s="401"/>
      <c r="J980" s="402">
        <v>6010405003434</v>
      </c>
      <c r="K980" s="403"/>
      <c r="L980" s="403"/>
      <c r="M980" s="403"/>
      <c r="N980" s="403"/>
      <c r="O980" s="403"/>
      <c r="P980" s="407" t="s">
        <v>707</v>
      </c>
      <c r="Q980" s="302"/>
      <c r="R980" s="302"/>
      <c r="S980" s="302"/>
      <c r="T980" s="302"/>
      <c r="U980" s="302"/>
      <c r="V980" s="302"/>
      <c r="W980" s="302"/>
      <c r="X980" s="302"/>
      <c r="Y980" s="303">
        <v>0.1</v>
      </c>
      <c r="Z980" s="304"/>
      <c r="AA980" s="304"/>
      <c r="AB980" s="305"/>
      <c r="AC980" s="307" t="s">
        <v>290</v>
      </c>
      <c r="AD980" s="308"/>
      <c r="AE980" s="308"/>
      <c r="AF980" s="308"/>
      <c r="AG980" s="308"/>
      <c r="AH980" s="309" t="s">
        <v>727</v>
      </c>
      <c r="AI980" s="310"/>
      <c r="AJ980" s="310"/>
      <c r="AK980" s="310"/>
      <c r="AL980" s="311" t="s">
        <v>727</v>
      </c>
      <c r="AM980" s="312"/>
      <c r="AN980" s="312"/>
      <c r="AO980" s="313"/>
      <c r="AP980" s="306" t="s">
        <v>727</v>
      </c>
      <c r="AQ980" s="306"/>
      <c r="AR980" s="306"/>
      <c r="AS980" s="306"/>
      <c r="AT980" s="306"/>
      <c r="AU980" s="306"/>
      <c r="AV980" s="306"/>
      <c r="AW980" s="306"/>
      <c r="AX980" s="306"/>
      <c r="AY980">
        <f>COUNTA($C$980)</f>
        <v>1</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280</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280</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280</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247</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262</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9" t="s">
        <v>248</v>
      </c>
      <c r="AQ1109" s="409"/>
      <c r="AR1109" s="409"/>
      <c r="AS1109" s="409"/>
      <c r="AT1109" s="409"/>
      <c r="AU1109" s="409"/>
      <c r="AV1109" s="409"/>
      <c r="AW1109" s="409"/>
      <c r="AX1109" s="409"/>
    </row>
    <row r="1110" spans="1:51" ht="65.099999999999994" customHeight="1" x14ac:dyDescent="0.15">
      <c r="A1110" s="387">
        <v>1</v>
      </c>
      <c r="B1110" s="387">
        <v>1</v>
      </c>
      <c r="C1110" s="873" t="s">
        <v>729</v>
      </c>
      <c r="D1110" s="873"/>
      <c r="E1110" s="247" t="s">
        <v>730</v>
      </c>
      <c r="F1110" s="872"/>
      <c r="G1110" s="872"/>
      <c r="H1110" s="872"/>
      <c r="I1110" s="872"/>
      <c r="J1110" s="402">
        <v>9010001018924</v>
      </c>
      <c r="K1110" s="403"/>
      <c r="L1110" s="403"/>
      <c r="M1110" s="403"/>
      <c r="N1110" s="403"/>
      <c r="O1110" s="403"/>
      <c r="P1110" s="407" t="s">
        <v>728</v>
      </c>
      <c r="Q1110" s="302"/>
      <c r="R1110" s="302"/>
      <c r="S1110" s="302"/>
      <c r="T1110" s="302"/>
      <c r="U1110" s="302"/>
      <c r="V1110" s="302"/>
      <c r="W1110" s="302"/>
      <c r="X1110" s="302"/>
      <c r="Y1110" s="303">
        <v>253</v>
      </c>
      <c r="Z1110" s="304"/>
      <c r="AA1110" s="304"/>
      <c r="AB1110" s="305"/>
      <c r="AC1110" s="307" t="s">
        <v>285</v>
      </c>
      <c r="AD1110" s="308"/>
      <c r="AE1110" s="308"/>
      <c r="AF1110" s="308"/>
      <c r="AG1110" s="308"/>
      <c r="AH1110" s="309">
        <v>1</v>
      </c>
      <c r="AI1110" s="310"/>
      <c r="AJ1110" s="310"/>
      <c r="AK1110" s="310"/>
      <c r="AL1110" s="311">
        <v>97</v>
      </c>
      <c r="AM1110" s="312"/>
      <c r="AN1110" s="312"/>
      <c r="AO1110" s="313"/>
      <c r="AP1110" s="306" t="s">
        <v>727</v>
      </c>
      <c r="AQ1110" s="306"/>
      <c r="AR1110" s="306"/>
      <c r="AS1110" s="306"/>
      <c r="AT1110" s="306"/>
      <c r="AU1110" s="306"/>
      <c r="AV1110" s="306"/>
      <c r="AW1110" s="306"/>
      <c r="AX1110" s="306"/>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3"/>
      <c r="D1127" s="873"/>
      <c r="E1127" s="247"/>
      <c r="F1127" s="872"/>
      <c r="G1127" s="872"/>
      <c r="H1127" s="872"/>
      <c r="I1127" s="87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3" max="16383" man="1"/>
    <brk id="699" max="16383" man="1"/>
    <brk id="727" max="16383" man="1"/>
    <brk id="786" max="16383" man="1"/>
    <brk id="94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671</v>
      </c>
      <c r="H2" s="13" t="str">
        <f>IF(G2="","",F2)</f>
        <v>一般会計</v>
      </c>
      <c r="I2" s="13" t="str">
        <f>IF(H2="","",IF(I1&lt;&gt;"",CONCATENATE(I1,"、",H2),H2))</f>
        <v>一般会計</v>
      </c>
      <c r="K2" s="14" t="s">
        <v>102</v>
      </c>
      <c r="L2" s="15" t="s">
        <v>671</v>
      </c>
      <c r="M2" s="13" t="str">
        <f>IF(L2="","",K2)</f>
        <v>社会保障</v>
      </c>
      <c r="N2" s="13" t="str">
        <f>IF(M2="","",IF(N1&lt;&gt;"",CONCATENATE(N1,"、",M2),M2))</f>
        <v>社会保障</v>
      </c>
      <c r="O2" s="13"/>
      <c r="P2" s="12" t="s">
        <v>73</v>
      </c>
      <c r="Q2" s="17" t="s">
        <v>671</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212</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671</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205</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286</v>
      </c>
      <c r="AI4" s="42" t="s">
        <v>207</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社会保障</v>
      </c>
      <c r="O10" s="13"/>
      <c r="P10" s="13" t="str">
        <f>S8</f>
        <v>直接実施、委託・請負</v>
      </c>
      <c r="Q10" s="19"/>
      <c r="T10" s="13"/>
      <c r="W10" s="32" t="s">
        <v>155</v>
      </c>
      <c r="Y10" s="32" t="s">
        <v>336</v>
      </c>
      <c r="Z10" s="32" t="s">
        <v>467</v>
      </c>
      <c r="AA10" s="79" t="s">
        <v>430</v>
      </c>
      <c r="AB10" s="79" t="s">
        <v>561</v>
      </c>
      <c r="AC10" s="31"/>
      <c r="AD10" s="31"/>
      <c r="AE10" s="31"/>
      <c r="AF10" s="30"/>
      <c r="AG10" s="44" t="s">
        <v>276</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671</v>
      </c>
      <c r="M11" s="13" t="str">
        <f t="shared" si="2"/>
        <v>その他の事項経費</v>
      </c>
      <c r="N11" s="13" t="str">
        <f t="shared" si="6"/>
        <v>社会保障、その他の事項経費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t="s">
        <v>671</v>
      </c>
      <c r="C15" s="13" t="str">
        <f t="shared" si="9"/>
        <v>男女共同参画</v>
      </c>
      <c r="D15" s="13" t="str">
        <f t="shared" si="8"/>
        <v>男女共同参画</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男女共同参画</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嘉人(hagiwara-hiroto.9t3)</dc:creator>
  <cp:lastModifiedBy>萩原 嘉人(hagiwara-hiroto.9t3)</cp:lastModifiedBy>
  <cp:lastPrinted>2021-06-09T10:40:25Z</cp:lastPrinted>
  <dcterms:created xsi:type="dcterms:W3CDTF">2012-03-13T00:50:25Z</dcterms:created>
  <dcterms:modified xsi:type="dcterms:W3CDTF">2021-08-19T13:20:44Z</dcterms:modified>
</cp:coreProperties>
</file>