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9生食\"/>
    </mc:Choice>
  </mc:AlternateContent>
  <bookViews>
    <workbookView xWindow="0" yWindow="0" windowWidth="17856" windowHeight="10596"/>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417" i="3"/>
  <c r="AY235" i="3"/>
  <c r="AY616" i="3"/>
  <c r="AY60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<sst xmlns="http://schemas.openxmlformats.org/spreadsheetml/2006/main" count="3085" uniqueCount="810">
  <si>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</si>
  <si>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</si>
  <si>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</si>
  <si>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</si>
  <si>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</si>
  <si>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</si>
  <si>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</si>
  <si>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</si>
  <si>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</si>
  <si>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</si>
  <si>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</si>
  <si>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</si>
  <si>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</si>
  <si>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</si>
  <si>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</si>
  <si>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</si>
  <si>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</si>
  <si>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</si>
  <si>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</si>
  <si>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</si>
  <si>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</si>
  <si>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</si>
  <si>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</si>
  <si>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</si>
  <si>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</si>
  <si>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</si>
  <si>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</si>
  <si>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</si>
  <si>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</si>
  <si>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</si>
  <si>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</si>
  <si>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</si>
  <si>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</si>
  <si>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</si>
  <si>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</si>
  <si>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</si>
  <si>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</si>
  <si>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</si>
  <si>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</si>
  <si>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</si>
  <si>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</si>
  <si>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</si>
  <si>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</si>
  <si>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</si>
  <si>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</si>
  <si>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</si>
  <si>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</si>
  <si>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</si>
  <si>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</si>
  <si>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</si>
  <si>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</si>
  <si>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</si>
  <si>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</si>
  <si>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</si>
  <si>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</si>
  <si>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</si>
  <si>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</si>
  <si>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</si>
  <si>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</si>
  <si>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</si>
  <si>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</si>
  <si>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</si>
  <si>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</si>
  <si>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</si>
  <si>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</si>
  <si>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</si>
  <si>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</si>
  <si>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</si>
  <si>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</si>
  <si>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</si>
  <si>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</si>
  <si>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</si>
  <si>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</si>
  <si>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</si>
  <si>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</si>
  <si>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</si>
  <si>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</si>
  <si>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</si>
  <si>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</si>
  <si>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</si>
  <si>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</si>
  <si>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</si>
  <si>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</si>
  <si>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</si>
  <si>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</si>
  <si>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</si>
  <si>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</si>
  <si>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</si>
  <si>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</si>
  <si>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</si>
  <si>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</si>
  <si>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</si>
  <si>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</si>
  <si>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</si>
  <si>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</si>
  <si>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</si>
  <si>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</si>
  <si>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</si>
  <si>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</si>
  <si>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</si>
  <si>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</si>
  <si>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</si>
  <si>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</si>
  <si>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</si>
  <si>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</si>
  <si>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</si>
  <si>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</si>
  <si>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</si>
  <si>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</si>
  <si>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</si>
  <si>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</si>
  <si>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</si>
  <si>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</si>
  <si>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</si>
  <si>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</si>
  <si>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</si>
  <si>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</si>
  <si>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</si>
  <si>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</si>
  <si>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</si>
  <si>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</si>
  <si>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</si>
  <si>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</si>
  <si>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</si>
  <si>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</si>
  <si>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</si>
  <si>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</si>
  <si>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</si>
  <si>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</si>
  <si>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</si>
  <si>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</si>
  <si>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</si>
  <si>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</si>
  <si>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</si>
  <si>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</si>
  <si>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</si>
  <si>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</si>
  <si>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</si>
  <si>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</si>
  <si>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</si>
  <si>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</si>
  <si>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</si>
  <si>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</si>
  <si>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</si>
  <si>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</si>
  <si>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</si>
  <si>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</si>
  <si>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</si>
  <si>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</si>
  <si>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</si>
  <si>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</si>
  <si>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</si>
  <si>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</si>
  <si>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</si>
  <si>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</si>
  <si>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</si>
  <si>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</si>
  <si>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</si>
  <si>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</si>
  <si>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</si>
  <si>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</si>
  <si>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</si>
  <si>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</si>
  <si>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</si>
  <si>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</si>
  <si>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</si>
  <si>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</si>
  <si>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</si>
  <si>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</si>
  <si>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</si>
  <si>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</si>
  <si>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</si>
  <si>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</si>
  <si>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</si>
  <si>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</si>
  <si>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</si>
  <si>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</si>
  <si>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</si>
  <si>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</si>
  <si>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</si>
  <si>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</si>
  <si>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</si>
  <si>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</si>
  <si>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</si>
  <si>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</si>
  <si>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</si>
  <si>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</si>
  <si>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</si>
  <si>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</si>
  <si>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</si>
  <si>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</si>
  <si>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</si>
  <si>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</si>
  <si>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</si>
  <si>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</si>
  <si>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</si>
  <si>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</si>
  <si>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</si>
  <si>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</si>
  <si>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</si>
  <si>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</si>
  <si>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</si>
  <si>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</si>
  <si>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</si>
  <si>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</si>
  <si>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</si>
  <si>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</si>
  <si>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</si>
  <si>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</si>
  <si>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</si>
  <si>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</si>
  <si>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</si>
  <si>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</si>
  <si>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</si>
  <si>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</si>
  <si>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</si>
  <si>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</si>
  <si>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</si>
  <si>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</si>
  <si>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</si>
  <si>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</si>
  <si>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</si>
  <si>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</si>
  <si>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</si>
  <si>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</si>
  <si>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</si>
  <si>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</si>
  <si>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</si>
  <si>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</si>
  <si>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</si>
  <si>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</si>
  <si>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</si>
  <si>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</si>
  <si>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</si>
  <si>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</si>
  <si>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</si>
  <si>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</si>
  <si>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</si>
  <si>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</si>
  <si>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</si>
  <si>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</si>
  <si>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</si>
  <si>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</si>
  <si>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</si>
  <si>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</si>
  <si>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</si>
  <si>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</si>
  <si>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</si>
  <si>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</si>
  <si>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</si>
  <si>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</si>
  <si>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</si>
  <si>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</si>
  <si>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</si>
  <si>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</si>
  <si>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</si>
  <si>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</si>
  <si>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</si>
  <si>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</si>
  <si>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</si>
  <si>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</si>
  <si>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</si>
  <si>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</si>
  <si>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</si>
  <si>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</si>
  <si>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</si>
  <si>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</si>
  <si>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</si>
  <si>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</si>
  <si>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</si>
  <si>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</si>
  <si>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</si>
  <si>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</si>
  <si>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</si>
  <si>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</si>
  <si>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</si>
  <si>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</si>
  <si>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</si>
  <si>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</si>
  <si>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</si>
  <si>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</si>
  <si>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</si>
  <si>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</si>
  <si>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</si>
  <si>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</si>
  <si>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</si>
  <si>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</si>
  <si>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</si>
  <si>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</si>
  <si>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</si>
  <si>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</si>
  <si>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</si>
  <si>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</si>
  <si>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</si>
  <si>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</si>
  <si>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</si>
  <si>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</si>
  <si>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</si>
  <si>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</si>
  <si>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</si>
  <si>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</si>
  <si>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</si>
  <si>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</si>
  <si>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</si>
  <si>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</si>
  <si>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</si>
  <si>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</si>
  <si>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</si>
  <si>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</si>
  <si>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</si>
  <si>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</si>
  <si>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</si>
  <si>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</si>
  <si>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</si>
  <si>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</si>
  <si>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</si>
  <si>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</si>
  <si>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</si>
  <si>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</si>
  <si>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</si>
  <si>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</si>
  <si>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</si>
  <si>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</si>
  <si>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</si>
  <si>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</si>
  <si>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</si>
  <si>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</si>
  <si>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</si>
  <si>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</si>
  <si>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</si>
  <si>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</si>
  <si>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</si>
  <si>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</si>
  <si>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</si>
  <si>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</si>
  <si>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</si>
  <si>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</si>
  <si>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</si>
  <si>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</si>
  <si>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</si>
  <si>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</si>
  <si>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</si>
  <si>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</si>
  <si>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</si>
  <si>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</si>
  <si>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</si>
  <si>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</si>
  <si>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</si>
  <si>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</si>
  <si>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</si>
  <si>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</si>
  <si>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</si>
  <si>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</si>
  <si>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</si>
  <si>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</si>
  <si>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</si>
  <si>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</si>
  <si>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</si>
  <si>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</si>
  <si>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</si>
  <si>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</si>
  <si>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</si>
  <si>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</si>
  <si>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</si>
  <si>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</si>
  <si>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</si>
  <si>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</si>
  <si>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</si>
  <si>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</si>
  <si>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</si>
  <si>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</si>
  <si>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</si>
  <si>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</si>
  <si>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</si>
  <si>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</si>
  <si>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</si>
  <si>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</si>
  <si>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</si>
  <si>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</si>
  <si>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</si>
  <si>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</si>
  <si>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</si>
  <si>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</si>
  <si>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</si>
  <si>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</si>
  <si>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</si>
  <si>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</si>
  <si>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</si>
  <si>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</si>
  <si>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</si>
  <si>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</si>
  <si>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</si>
  <si>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</si>
  <si>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</si>
  <si>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</si>
  <si>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</si>
  <si>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</si>
  <si>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</si>
  <si>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</si>
  <si>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</si>
  <si>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</si>
  <si>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</si>
  <si>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</si>
  <si>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</si>
  <si>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</si>
  <si>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</si>
  <si>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</si>
  <si>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</si>
  <si>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</si>
  <si>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</si>
  <si>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</si>
  <si>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</si>
  <si>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</si>
  <si>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</si>
  <si>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</si>
  <si>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</si>
  <si>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</si>
  <si>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</si>
  <si>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</si>
  <si>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</si>
  <si>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</si>
  <si>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</si>
  <si>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</si>
  <si>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</si>
  <si>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</si>
  <si>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</si>
  <si>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</si>
  <si>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</si>
  <si>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</si>
  <si>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</si>
  <si>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</si>
  <si>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</si>
  <si>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</si>
  <si>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</si>
  <si>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</si>
  <si>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</si>
  <si>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</si>
  <si>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</si>
  <si>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</si>
  <si>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</si>
  <si>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</si>
  <si>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</si>
  <si>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</si>
  <si>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</si>
  <si>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</si>
  <si>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</si>
  <si>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</si>
  <si>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</si>
  <si>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</si>
  <si>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</si>
  <si>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</si>
  <si>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</si>
  <si>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</si>
  <si>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</si>
  <si>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</si>
  <si>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</si>
  <si>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</si>
  <si>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</si>
  <si>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</si>
  <si>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</si>
  <si>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</si>
  <si>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</si>
  <si>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</si>
  <si>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</si>
  <si>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</si>
  <si>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</si>
  <si>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</si>
  <si>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</si>
  <si>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</si>
  <si>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</si>
  <si>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</si>
  <si>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</si>
  <si>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</si>
  <si>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</si>
  <si>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</si>
  <si>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</si>
  <si>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</si>
  <si>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</si>
  <si>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</si>
  <si>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</si>
  <si>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</si>
  <si>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</si>
  <si>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</si>
  <si>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</si>
  <si>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</si>
  <si>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</si>
  <si>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</si>
  <si>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</si>
  <si>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</si>
  <si>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</si>
  <si>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</si>
  <si>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</si>
  <si>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</si>
  <si>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</si>
  <si>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</si>
  <si>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</si>
  <si>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</si>
  <si>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</si>
  <si>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</si>
  <si>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</si>
  <si>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</si>
  <si>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</si>
  <si>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</si>
  <si>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</si>
  <si>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</si>
  <si>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</si>
  <si>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</si>
  <si>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</si>
  <si>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</si>
  <si>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</si>
  <si>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</si>
  <si>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</si>
  <si>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</si>
  <si>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</si>
  <si>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</si>
  <si>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</si>
  <si>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</si>
  <si>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</si>
  <si>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</si>
  <si>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</si>
  <si>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</si>
  <si>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</si>
  <si>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</si>
  <si>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</si>
  <si>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</si>
  <si>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</si>
  <si>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</si>
  <si>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</si>
  <si>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</si>
  <si>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</si>
  <si>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</si>
  <si>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</si>
  <si>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</si>
  <si>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</si>
  <si>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</si>
  <si>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</si>
  <si>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</si>
  <si>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</si>
  <si>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</si>
  <si>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</si>
  <si>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</si>
  <si>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</si>
  <si>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</si>
  <si>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</si>
  <si>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</si>
  <si>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</si>
  <si>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</si>
  <si>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</si>
  <si>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</si>
  <si>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</si>
  <si>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</si>
  <si>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</si>
  <si>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</si>
  <si>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</si>
  <si>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</si>
  <si>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</si>
  <si>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</si>
  <si>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</si>
  <si>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</si>
  <si>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</si>
  <si>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</si>
  <si>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</si>
  <si>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</si>
  <si>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</si>
  <si>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</si>
  <si>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</si>
  <si>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</si>
  <si>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</si>
  <si>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</si>
  <si>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</si>
  <si>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</si>
  <si>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</si>
  <si>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</si>
  <si>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</si>
  <si>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</si>
  <si>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</si>
  <si>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</si>
  <si>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</si>
  <si>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</si>
  <si>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</si>
  <si>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</si>
  <si>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</si>
  <si>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</si>
  <si>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</si>
  <si>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</si>
  <si>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</si>
  <si>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</si>
  <si>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</si>
  <si>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</si>
  <si>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</si>
  <si>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</si>
  <si>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</si>
  <si>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</si>
  <si>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</si>
  <si>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</si>
  <si>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</si>
  <si>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</si>
  <si>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</si>
  <si>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</si>
  <si>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</si>
  <si>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</si>
  <si>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</si>
  <si>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</si>
  <si>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</si>
  <si>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</si>
  <si>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</si>
  <si>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</si>
  <si>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</si>
  <si>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</si>
  <si>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</si>
  <si>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</si>
  <si>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</si>
  <si>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</si>
  <si>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</si>
  <si>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</si>
  <si>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</si>
  <si>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</si>
  <si>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</si>
  <si>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</si>
  <si>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</si>
  <si>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</si>
  <si>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</si>
  <si>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</si>
  <si>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</si>
  <si>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</si>
  <si>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</si>
  <si>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</si>
  <si>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</si>
  <si>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</si>
  <si>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</si>
  <si>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</si>
  <si>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</si>
  <si>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</si>
  <si>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</si>
  <si>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</si>
  <si>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</si>
  <si>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</si>
  <si>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</si>
  <si>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</si>
  <si>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</si>
  <si>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</si>
  <si>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</si>
  <si>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</si>
  <si>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</si>
  <si>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</si>
  <si>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</si>
  <si>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</si>
  <si>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</si>
  <si>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</si>
  <si>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</si>
  <si>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</si>
  <si>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</si>
  <si>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</si>
  <si>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</si>
  <si>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</si>
  <si>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</si>
  <si>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</si>
  <si>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</si>
  <si>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</si>
  <si>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</si>
  <si>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</si>
  <si>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</si>
  <si>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</si>
  <si>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</si>
  <si>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</si>
  <si>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</si>
  <si>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</si>
  <si>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</si>
  <si>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</si>
  <si>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</si>
  <si>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</si>
  <si>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</si>
  <si>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</si>
  <si>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</si>
  <si>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</si>
  <si>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</si>
  <si>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</si>
  <si>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</si>
  <si>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</si>
  <si>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</si>
  <si>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</si>
  <si>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</si>
  <si>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</si>
  <si>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</si>
  <si>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</si>
  <si>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</si>
  <si>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</si>
  <si>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</si>
  <si>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</si>
  <si>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</si>
  <si>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</si>
  <si>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</si>
  <si>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</si>
  <si>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</si>
  <si>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</si>
  <si>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</si>
  <si>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</si>
  <si>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</si>
  <si>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</si>
  <si>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</si>
  <si>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</si>
  <si>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</si>
  <si>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</si>
  <si>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</si>
  <si>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</si>
  <si>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</si>
  <si>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</si>
  <si>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</si>
  <si>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</si>
  <si>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</si>
  <si>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給水装置等対策費</t>
  </si>
  <si>
    <t>医薬・生活衛生局</t>
  </si>
  <si>
    <t>水道課長　熊谷　和哉</t>
  </si>
  <si>
    <t>平成9年度</t>
  </si>
  <si>
    <t>終了予定なし</t>
  </si>
  <si>
    <t>水道課</t>
  </si>
  <si>
    <t>水道法第16条</t>
  </si>
  <si>
    <t>「水質基準に関する省令の制定及び水道法施行規則の一部改正等について」、「水質基準に関する省令の規定に基づき厚生労働大臣が定める方法」</t>
  </si>
  <si>
    <t>安全な給水を確保するために、給水装置の構造材質基準を適宜評価し、必要に応じて見直しの検討を行う。本事業では、基準の見直しの検討に資するた
め、新技術や新材料等に対応するための施工技術調査や給水用具の基準項目に関する調査を実施し、また我が国の基準や規制方法等について整理・把握を行う。</t>
  </si>
  <si>
    <t>-</t>
  </si>
  <si>
    <t>食品等試験検査費</t>
  </si>
  <si>
    <t>職員旅費</t>
  </si>
  <si>
    <t>委員等旅費</t>
  </si>
  <si>
    <t>諸謝金</t>
  </si>
  <si>
    <t>庁費</t>
  </si>
  <si>
    <t>本事業の成果を基に必要に応じて構造材質基準の見直しや運用等を適宜行い、構造材質基準を満たしていない給水装置工事の件数の０件を目指し、安全な給水装置工事を確保していく</t>
  </si>
  <si>
    <t>構造材質基準を満たしてい
ない給水装置工事の件数
（違反報告の件数）</t>
  </si>
  <si>
    <t>件</t>
  </si>
  <si>
    <t>本事業により実施した給水装置の構造・材質調査試験にかかる浸出性能調査</t>
  </si>
  <si>
    <t>水道水質関連調査</t>
  </si>
  <si>
    <t>給水装置構造・材質等調査実施項目数</t>
  </si>
  <si>
    <t>項目</t>
  </si>
  <si>
    <t>給水装置に係る課題検討数</t>
  </si>
  <si>
    <t>検討数</t>
  </si>
  <si>
    <t>単位当たりコスト ＝ Ｘ ／ Ｙ
Ｘ：「国立保健医療科学院振替額」
Ｙ：「給水装置構造・材質等調査実施項目数」　　　</t>
    <phoneticPr fontId="5"/>
  </si>
  <si>
    <t>円／枚</t>
  </si>
  <si>
    <t>X/Y</t>
    <phoneticPr fontId="5"/>
  </si>
  <si>
    <t>単位当たりコスト ＝ Ｘ ／ Ｙ
Ｘ：「執行額-国立保健医療科学院振替額」
Ｙ：「給水装置に係る課題検討数」　</t>
    <phoneticPr fontId="5"/>
  </si>
  <si>
    <t>千円／枚</t>
  </si>
  <si>
    <t>3000千円/0</t>
  </si>
  <si>
    <t>Ⅱ－２　安全で質が高く災害に強い持続的な水道を確保すること</t>
  </si>
  <si>
    <t>Ⅱ－２－１　安全で質が高く災害に強い持続的な水道を確保すること</t>
  </si>
  <si>
    <t>社会資本整備等</t>
  </si>
  <si>
    <t>336</t>
  </si>
  <si>
    <t>305</t>
  </si>
  <si>
    <t>264</t>
  </si>
  <si>
    <t>313</t>
  </si>
  <si>
    <t>323</t>
  </si>
  <si>
    <t>335</t>
  </si>
  <si>
    <t>332</t>
  </si>
  <si>
    <t>342</t>
  </si>
  <si>
    <t>351</t>
  </si>
  <si>
    <t>○</t>
  </si>
  <si>
    <t>人件費等</t>
    <rPh sb="0" eb="3">
      <t>ジンケンヒ</t>
    </rPh>
    <rPh sb="3" eb="4">
      <t>トウ</t>
    </rPh>
    <phoneticPr fontId="5"/>
  </si>
  <si>
    <t>給水装置工事技術等に関する基礎調査</t>
    <rPh sb="0" eb="2">
      <t>キュウスイ</t>
    </rPh>
    <rPh sb="2" eb="4">
      <t>ソウチ</t>
    </rPh>
    <rPh sb="4" eb="6">
      <t>コウジ</t>
    </rPh>
    <rPh sb="6" eb="8">
      <t>ギジュツ</t>
    </rPh>
    <rPh sb="8" eb="9">
      <t>トウ</t>
    </rPh>
    <rPh sb="10" eb="11">
      <t>カン</t>
    </rPh>
    <rPh sb="13" eb="15">
      <t>キソ</t>
    </rPh>
    <rPh sb="15" eb="17">
      <t>チョウサ</t>
    </rPh>
    <phoneticPr fontId="5"/>
  </si>
  <si>
    <t>雑役務費</t>
    <rPh sb="0" eb="2">
      <t>ザツエキ</t>
    </rPh>
    <rPh sb="2" eb="3">
      <t>ム</t>
    </rPh>
    <rPh sb="3" eb="4">
      <t>ヒ</t>
    </rPh>
    <phoneticPr fontId="5"/>
  </si>
  <si>
    <t>給水装置の構造・材質にかかる性能調査</t>
    <rPh sb="0" eb="2">
      <t>キュウスイ</t>
    </rPh>
    <rPh sb="2" eb="4">
      <t>ソウチ</t>
    </rPh>
    <rPh sb="5" eb="7">
      <t>コウゾウ</t>
    </rPh>
    <rPh sb="8" eb="10">
      <t>ザイシツ</t>
    </rPh>
    <rPh sb="14" eb="16">
      <t>セイノウ</t>
    </rPh>
    <rPh sb="16" eb="18">
      <t>チョウサ</t>
    </rPh>
    <phoneticPr fontId="5"/>
  </si>
  <si>
    <t>公益財団法人給水工事技術振興財団</t>
    <rPh sb="0" eb="6">
      <t>コウエキザイダンホウジン</t>
    </rPh>
    <rPh sb="6" eb="8">
      <t>キュウスイ</t>
    </rPh>
    <rPh sb="8" eb="10">
      <t>コウジ</t>
    </rPh>
    <rPh sb="10" eb="12">
      <t>ギジュツ</t>
    </rPh>
    <rPh sb="12" eb="14">
      <t>シンコウ</t>
    </rPh>
    <rPh sb="14" eb="16">
      <t>ザイダン</t>
    </rPh>
    <phoneticPr fontId="5"/>
  </si>
  <si>
    <t>（財）千葉県薬剤師会検査センター</t>
    <phoneticPr fontId="5"/>
  </si>
  <si>
    <t>給水装置の構造・材質にかかる性能調査</t>
    <phoneticPr fontId="5"/>
  </si>
  <si>
    <t>(株)池田理化</t>
    <phoneticPr fontId="5"/>
  </si>
  <si>
    <t>-</t>
    <phoneticPr fontId="5"/>
  </si>
  <si>
    <t>島津サイエンス東日本（株）</t>
    <rPh sb="11" eb="12">
      <t>カブ</t>
    </rPh>
    <phoneticPr fontId="5"/>
  </si>
  <si>
    <t>（株）ダイキ産業</t>
    <rPh sb="1" eb="2">
      <t>カブ</t>
    </rPh>
    <rPh sb="6" eb="8">
      <t>サンギョウ</t>
    </rPh>
    <phoneticPr fontId="5"/>
  </si>
  <si>
    <t>調査用消耗品</t>
    <phoneticPr fontId="5"/>
  </si>
  <si>
    <t>安全で質の高い水道を確保するため、給水装置の構造材質基準の適宜見直しを行うことは広く国民のニーズが高く、国費を投入しなければ事業目的が達成できない。</t>
    <phoneticPr fontId="5"/>
  </si>
  <si>
    <t>給水装置の構造材質基準については全国一律に行うべきものであり、国が実施すべき事業である。</t>
    <phoneticPr fontId="5"/>
  </si>
  <si>
    <t>○</t>
    <phoneticPr fontId="5"/>
  </si>
  <si>
    <t>給水装置の構造材質基準を遵守し水道水の安全性を確保するとともに水道利用者等のニーズに対応するために、新たな技術や製品等の調査や評価を行い必要に応じて基準の検討を行っており、優先度の高い事業である。</t>
    <phoneticPr fontId="5"/>
  </si>
  <si>
    <t>有</t>
  </si>
  <si>
    <t>無</t>
  </si>
  <si>
    <t>本事業を実施することで安全で質の高い水道が受益者（国民）に提供されることから、負担関係は妥当である。</t>
    <phoneticPr fontId="5"/>
  </si>
  <si>
    <t>‐</t>
  </si>
  <si>
    <t>成果物の発注及び納品過程において費目・使途を十分に把握できており、事業目的に真に必要なものに限定されている。</t>
    <phoneticPr fontId="5"/>
  </si>
  <si>
    <t>研究機関へ振替による執行を実施することにより、専門的知見を効率的に収集することが可能である。</t>
    <phoneticPr fontId="5"/>
  </si>
  <si>
    <t>給水装置工事にかかる基礎調査により新たな技術やニーズを把握し、給水装置の構造・材質調査試験に係る浸出性能調査に係る成果実績は、成果目標と比較して十分に見合ったものとなっている。</t>
    <rPh sb="0" eb="2">
      <t>キュウスイ</t>
    </rPh>
    <rPh sb="2" eb="4">
      <t>ソウチ</t>
    </rPh>
    <rPh sb="4" eb="6">
      <t>コウジ</t>
    </rPh>
    <rPh sb="10" eb="12">
      <t>キソ</t>
    </rPh>
    <rPh sb="12" eb="14">
      <t>チョウサ</t>
    </rPh>
    <rPh sb="17" eb="18">
      <t>アラ</t>
    </rPh>
    <rPh sb="20" eb="22">
      <t>ギジュツ</t>
    </rPh>
    <rPh sb="27" eb="29">
      <t>ハアク</t>
    </rPh>
    <rPh sb="31" eb="33">
      <t>キュウスイ</t>
    </rPh>
    <phoneticPr fontId="5"/>
  </si>
  <si>
    <t>基礎調査を行うことで、給水装置工事等のデジタル化に関連する新しい知見を収集し、想定より広い分野の知見が得られた。</t>
    <rPh sb="0" eb="2">
      <t>キソ</t>
    </rPh>
    <rPh sb="2" eb="4">
      <t>チョウサ</t>
    </rPh>
    <rPh sb="5" eb="6">
      <t>オコナ</t>
    </rPh>
    <rPh sb="11" eb="13">
      <t>キュウスイ</t>
    </rPh>
    <rPh sb="13" eb="15">
      <t>ソウチ</t>
    </rPh>
    <rPh sb="15" eb="17">
      <t>コウジ</t>
    </rPh>
    <rPh sb="17" eb="18">
      <t>トウ</t>
    </rPh>
    <rPh sb="23" eb="24">
      <t>カ</t>
    </rPh>
    <rPh sb="25" eb="27">
      <t>カンレン</t>
    </rPh>
    <rPh sb="29" eb="30">
      <t>アタラ</t>
    </rPh>
    <rPh sb="32" eb="34">
      <t>チケン</t>
    </rPh>
    <rPh sb="35" eb="37">
      <t>シュウシュウ</t>
    </rPh>
    <rPh sb="39" eb="41">
      <t>ソウテイ</t>
    </rPh>
    <rPh sb="43" eb="44">
      <t>ヒロ</t>
    </rPh>
    <rPh sb="45" eb="47">
      <t>ブンヤ</t>
    </rPh>
    <rPh sb="48" eb="50">
      <t>チケン</t>
    </rPh>
    <rPh sb="51" eb="52">
      <t>エ</t>
    </rPh>
    <phoneticPr fontId="5"/>
  </si>
  <si>
    <t>基礎調査を行ったことで、施策への反映を検討する材料についての調査を計画することが可能となった。</t>
    <rPh sb="0" eb="2">
      <t>キソ</t>
    </rPh>
    <rPh sb="2" eb="4">
      <t>チョウサ</t>
    </rPh>
    <rPh sb="5" eb="6">
      <t>オコナ</t>
    </rPh>
    <rPh sb="12" eb="14">
      <t>セサク</t>
    </rPh>
    <rPh sb="16" eb="18">
      <t>ハンエイ</t>
    </rPh>
    <rPh sb="19" eb="21">
      <t>ケントウ</t>
    </rPh>
    <rPh sb="23" eb="25">
      <t>ザイリョウ</t>
    </rPh>
    <rPh sb="30" eb="32">
      <t>チョウサ</t>
    </rPh>
    <rPh sb="33" eb="35">
      <t>ケイカク</t>
    </rPh>
    <rPh sb="40" eb="42">
      <t>カノウ</t>
    </rPh>
    <phoneticPr fontId="5"/>
  </si>
  <si>
    <t>1百万円／176</t>
    <phoneticPr fontId="5"/>
  </si>
  <si>
    <t>3000千円/0</t>
    <phoneticPr fontId="5"/>
  </si>
  <si>
    <t>4200千円/3</t>
    <rPh sb="4" eb="6">
      <t>センエン</t>
    </rPh>
    <phoneticPr fontId="5"/>
  </si>
  <si>
    <t>1百万円／154</t>
    <phoneticPr fontId="5"/>
  </si>
  <si>
    <t>6000千円/5</t>
    <rPh sb="4" eb="6">
      <t>センエン</t>
    </rPh>
    <phoneticPr fontId="5"/>
  </si>
  <si>
    <t>業務を実施するにあたり、一般競争入札を行い、競争性の確保を図っており、支出先の選定も妥当である。
なお、一者応札となった点については、次回の調達の際に、応札条件の見直し等の検討を行う。</t>
    <phoneticPr fontId="5"/>
  </si>
  <si>
    <t>安全で質の高い水道を確保し、給水装置の構造材質基準の適宜の見直しを行うために、単位あたりコスト削減を含めて適正に執行することに努める。
また、一者応札となった点については、次回の調達の際に、応札条件の見直し等の検討を行う。</t>
    <rPh sb="0" eb="1">
      <t>アン</t>
    </rPh>
    <phoneticPr fontId="5"/>
  </si>
  <si>
    <t>-</t>
    <phoneticPr fontId="5"/>
  </si>
  <si>
    <t>水質基準適合率
(令和元年度、2年度は集計中)</t>
    <rPh sb="0" eb="2">
      <t>スイシツ</t>
    </rPh>
    <rPh sb="2" eb="4">
      <t>キジュン</t>
    </rPh>
    <rPh sb="4" eb="6">
      <t>テキゴウ</t>
    </rPh>
    <rPh sb="6" eb="7">
      <t>リツ</t>
    </rPh>
    <rPh sb="9" eb="11">
      <t>レイワ</t>
    </rPh>
    <rPh sb="11" eb="13">
      <t>ガンネン</t>
    </rPh>
    <rPh sb="13" eb="14">
      <t>ド</t>
    </rPh>
    <rPh sb="16" eb="18">
      <t>ネンド</t>
    </rPh>
    <rPh sb="19" eb="21">
      <t>シュウケイ</t>
    </rPh>
    <rPh sb="21" eb="22">
      <t>チュウ</t>
    </rPh>
    <phoneticPr fontId="5"/>
  </si>
  <si>
    <t>厚労</t>
  </si>
  <si>
    <t>我が国の給水装置の構造材質及び指定給水装置工事事業者制度に係る調査検討及び我が国の市場にある給水用具に対する構造材質基準への適合性に関する調査の実施</t>
    <phoneticPr fontId="5"/>
  </si>
  <si>
    <t>A.公益財団法人　給水工事技術振興財団</t>
    <phoneticPr fontId="5"/>
  </si>
  <si>
    <t>B.（財）千葉県薬剤師会検査センター</t>
    <phoneticPr fontId="5"/>
  </si>
  <si>
    <t>-</t>
    <phoneticPr fontId="5"/>
  </si>
  <si>
    <t>-</t>
    <phoneticPr fontId="5"/>
  </si>
  <si>
    <t>公共投資における効率化・重点化と担い手確保</t>
    <rPh sb="0" eb="2">
      <t>コウキョウ</t>
    </rPh>
    <rPh sb="2" eb="4">
      <t>トウシ</t>
    </rPh>
    <rPh sb="8" eb="11">
      <t>コウリツカ</t>
    </rPh>
    <rPh sb="12" eb="15">
      <t>ジュウテンカ</t>
    </rPh>
    <rPh sb="16" eb="17">
      <t>ニナ</t>
    </rPh>
    <rPh sb="18" eb="19">
      <t>テ</t>
    </rPh>
    <rPh sb="19" eb="21">
      <t>カクホ</t>
    </rPh>
    <phoneticPr fontId="5"/>
  </si>
  <si>
    <t>調査実施項目数によるところがあるが、妥当であると考える。引き続き適正な執行を行い、単位当たりコスト削減に今後も努めることとする。</t>
    <rPh sb="18" eb="20">
      <t>ダトウ</t>
    </rPh>
    <rPh sb="24" eb="25">
      <t>カンガ</t>
    </rPh>
    <rPh sb="28" eb="29">
      <t>ヒ</t>
    </rPh>
    <rPh sb="30" eb="31">
      <t>ツヅ</t>
    </rPh>
    <phoneticPr fontId="5"/>
  </si>
  <si>
    <t>給水装置工事等にかかる基礎調査により新たな技術、ニーズを把握し、新たな技術・システムによる給水装置工事等に適切に対応したルール作りを実施するために重要な調査となっている。また、給水装置の構造及び材質基準への適合性を確認することは、安全な給水確保のために必要な事業である。</t>
    <rPh sb="0" eb="2">
      <t>キュウスイ</t>
    </rPh>
    <rPh sb="2" eb="4">
      <t>ソウチ</t>
    </rPh>
    <rPh sb="4" eb="6">
      <t>コウジ</t>
    </rPh>
    <rPh sb="6" eb="7">
      <t>トウ</t>
    </rPh>
    <rPh sb="11" eb="13">
      <t>キソ</t>
    </rPh>
    <rPh sb="13" eb="15">
      <t>チョウサ</t>
    </rPh>
    <rPh sb="18" eb="19">
      <t>アラ</t>
    </rPh>
    <rPh sb="21" eb="23">
      <t>ギジュツ</t>
    </rPh>
    <rPh sb="28" eb="30">
      <t>ハアク</t>
    </rPh>
    <rPh sb="49" eb="51">
      <t>コウジ</t>
    </rPh>
    <rPh sb="51" eb="52">
      <t>トウ</t>
    </rPh>
    <rPh sb="63" eb="64">
      <t>ヅク</t>
    </rPh>
    <rPh sb="66" eb="68">
      <t>ジッシ</t>
    </rPh>
    <rPh sb="115" eb="117">
      <t>アンゼン</t>
    </rPh>
    <rPh sb="118" eb="120">
      <t>キュウスイ</t>
    </rPh>
    <rPh sb="120" eb="122">
      <t>カクホ</t>
    </rPh>
    <rPh sb="126" eb="128">
      <t>ヒツヨウ</t>
    </rPh>
    <rPh sb="129" eb="131">
      <t>ジギョウ</t>
    </rPh>
    <phoneticPr fontId="5"/>
  </si>
  <si>
    <t>入札差額によるもので、妥当である。</t>
    <rPh sb="0" eb="2">
      <t>ニュウサツ</t>
    </rPh>
    <rPh sb="2" eb="4">
      <t>サガク</t>
    </rPh>
    <rPh sb="11" eb="13">
      <t>ダトウ</t>
    </rPh>
    <phoneticPr fontId="5"/>
  </si>
  <si>
    <t>入札の競争性確保に努めつつ、引き続き適正な業務執行を行うこと。（横田　響子）</t>
    <phoneticPr fontId="5"/>
  </si>
  <si>
    <t>必要額を精査し、執行率の改善に努めること。</t>
    <phoneticPr fontId="5"/>
  </si>
  <si>
    <t>執行等改善</t>
  </si>
  <si>
    <t>-</t>
    <phoneticPr fontId="5"/>
  </si>
  <si>
    <t>水安全計画策定率50%を目指し、水道水質管理水準の向上を図る</t>
    <phoneticPr fontId="5"/>
  </si>
  <si>
    <t>入札時期の見直しや仕様書の内容を精査等により、適正な執行に努めてまいります。</t>
    <rPh sb="0" eb="2">
      <t>ニュウサツ</t>
    </rPh>
    <rPh sb="2" eb="4">
      <t>ジキ</t>
    </rPh>
    <rPh sb="5" eb="7">
      <t>ミナオ</t>
    </rPh>
    <rPh sb="9" eb="12">
      <t>シヨウショ</t>
    </rPh>
    <rPh sb="13" eb="15">
      <t>ナイヨウ</t>
    </rPh>
    <rPh sb="16" eb="18">
      <t>セイサ</t>
    </rPh>
    <rPh sb="18" eb="19">
      <t>トウ</t>
    </rPh>
    <rPh sb="23" eb="25">
      <t>テキセイ</t>
    </rPh>
    <rPh sb="26" eb="28">
      <t>シッコウ</t>
    </rPh>
    <rPh sb="29" eb="30">
      <t>ツト</t>
    </rPh>
    <phoneticPr fontId="5"/>
  </si>
  <si>
    <t>水安全計画策定率
（水安全計画策定済みの水道事業者等/すべての水道事業者等）（令和２年度は集計中）</t>
    <rPh sb="25" eb="26">
      <t>トウ</t>
    </rPh>
    <rPh sb="31" eb="33">
      <t>スイドウ</t>
    </rPh>
    <rPh sb="33" eb="36">
      <t>ジギョウシャ</t>
    </rPh>
    <rPh sb="36" eb="37">
      <t>トウ</t>
    </rPh>
    <rPh sb="39" eb="41">
      <t>レイワ</t>
    </rPh>
    <rPh sb="42" eb="44">
      <t>ネンド</t>
    </rPh>
    <rPh sb="45" eb="48">
      <t>シュウケイチュウ</t>
    </rPh>
    <phoneticPr fontId="5"/>
  </si>
  <si>
    <t>諸外国における水道システム・給水装置の構造材質及び給水装置の施工に係る規制・基準等の調査・我が国の給水装置の施工、構造材質基準に係る調査検討及び我が国の市場にある給水装置に対する構造材質基準への適合性に関する調査を実施する。新技術や新材料等に対応するための施工技術調査や国内製品の基準項目に関する調査を実施し、また我が国の基準と諸外国における各種基準や規制方法等について整理・把握を行うことを通じて、給水装置の構造材質基準の適宜見直しを行うことにより、水道水質基準適合率の向上に寄与すると見込んでいる。</t>
    <rPh sb="228" eb="230">
      <t>スイシツ</t>
    </rPh>
    <rPh sb="230" eb="232">
      <t>キジュン</t>
    </rPh>
    <rPh sb="232" eb="234">
      <t>テキゴウ</t>
    </rPh>
    <rPh sb="234" eb="235">
      <t>リツ</t>
    </rPh>
    <rPh sb="236" eb="238">
      <t>コウジョウ</t>
    </rPh>
    <rPh sb="239" eb="241">
      <t>キヨ</t>
    </rPh>
    <rPh sb="244" eb="246">
      <t>ミコ</t>
    </rPh>
    <phoneticPr fontId="5"/>
  </si>
  <si>
    <t>諸外国における水道システム・給水装置の構造材質及び給水装置の施工に係る規制・基準等の調査・我が国の給水装置の施工、構造材質基準に係る調査検討及び我が国の市場にある給水装置に対する構造材質基準への適合性に関する調査を実施する。新技術や新材料等に対応するための施工技術調査や国内製品の基準項目に関する調査を実施し、また我が国の基準と諸外国における各種基準や規制方法等について整理・把握を行うことを通じて、給水装置の構造材質基準の適宜見直しを行うことにより、水道水質基準適合率の向上に寄与すると見込んでいる。</t>
    <rPh sb="234" eb="235">
      <t>リツ</t>
    </rPh>
    <phoneticPr fontId="5"/>
  </si>
  <si>
    <t>-</t>
    <phoneticPr fontId="5"/>
  </si>
  <si>
    <t>水質基準適合率
(適合地点数/調査地点数)
※２年度の成果実績は集計中</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</si>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</sst>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748</xdr:row>
      <xdr:rowOff>190500</xdr:rowOff>
    </xdr:from>
    <xdr:to>
      <xdr:col>34</xdr:col>
      <xdr:colOff>71346</xdr:colOff>
      <xdr:row>749</xdr:row>
      <xdr:rowOff>352370</xdr:rowOff>
    </xdr:to>
    <xdr:sp macro="" textlink="">
      <xdr:nvSpPr>
        <xdr:cNvPr id="2" name="正方形/長方形 1"/>
        <xdr:cNvSpPr/>
      </xdr:nvSpPr>
      <xdr:spPr>
        <a:xfrm>
          <a:off x="4000500" y="46805850"/>
          <a:ext cx="2871696" cy="51429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　</a:t>
          </a:r>
          <a:r>
            <a:rPr kumimoji="1" lang="en-US" altLang="ja-JP" sz="1100">
              <a:solidFill>
                <a:schemeClr val="tx1"/>
              </a:solidFill>
            </a:rPr>
            <a:t>5.2</a:t>
          </a:r>
          <a:r>
            <a:rPr kumimoji="1" lang="ja-JP" altLang="en-US" sz="1100">
              <a:solidFill>
                <a:schemeClr val="tx1"/>
              </a:solidFill>
              <a:latin typeface="+mn-lt"/>
              <a:ea typeface="+mn-ea"/>
              <a:cs typeface="+mn-cs"/>
            </a:rPr>
            <a:t>百万円</a:t>
          </a:r>
          <a:r>
            <a:rPr kumimoji="1" lang="ja-JP" altLang="en-US" sz="1100">
              <a:solidFill>
                <a:schemeClr val="tx1"/>
              </a:solidFill>
            </a:rPr>
            <a:t>　</a:t>
          </a:r>
        </a:p>
      </xdr:txBody>
    </xdr:sp>
    <xdr:clientData/>
  </xdr:twoCellAnchor>
  <xdr:twoCellAnchor>
    <xdr:from>
      <xdr:col>19</xdr:col>
      <xdr:colOff>9525</xdr:colOff>
      <xdr:row>750</xdr:row>
      <xdr:rowOff>76200</xdr:rowOff>
    </xdr:from>
    <xdr:to>
      <xdr:col>36</xdr:col>
      <xdr:colOff>187672</xdr:colOff>
      <xdr:row>752</xdr:row>
      <xdr:rowOff>59304</xdr:rowOff>
    </xdr:to>
    <xdr:sp macro="" textlink="">
      <xdr:nvSpPr>
        <xdr:cNvPr id="3" name="大かっこ 2"/>
        <xdr:cNvSpPr/>
      </xdr:nvSpPr>
      <xdr:spPr>
        <a:xfrm>
          <a:off x="3810000" y="47396400"/>
          <a:ext cx="3578572" cy="6879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給水装置の構造材質基準・試験方法の見直しに係る検討の実施</a:t>
          </a:r>
          <a:endParaRPr kumimoji="1" lang="en-US" altLang="ja-JP" sz="1100">
            <a:solidFill>
              <a:sysClr val="windowText" lastClr="000000"/>
            </a:solidFill>
          </a:endParaRPr>
        </a:p>
      </xdr:txBody>
    </xdr:sp>
    <xdr:clientData/>
  </xdr:twoCellAnchor>
  <xdr:twoCellAnchor>
    <xdr:from>
      <xdr:col>34</xdr:col>
      <xdr:colOff>97973</xdr:colOff>
      <xdr:row>757</xdr:row>
      <xdr:rowOff>141782</xdr:rowOff>
    </xdr:from>
    <xdr:to>
      <xdr:col>43</xdr:col>
      <xdr:colOff>47877</xdr:colOff>
      <xdr:row>758</xdr:row>
      <xdr:rowOff>102359</xdr:rowOff>
    </xdr:to>
    <xdr:sp macro="" textlink="">
      <xdr:nvSpPr>
        <xdr:cNvPr id="4" name="テキスト ボックス 3"/>
        <xdr:cNvSpPr txBox="1"/>
      </xdr:nvSpPr>
      <xdr:spPr>
        <a:xfrm>
          <a:off x="6898823" y="49928957"/>
          <a:ext cx="1750129" cy="313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振替</a:t>
          </a:r>
          <a:r>
            <a:rPr kumimoji="1" lang="en-US" altLang="ja-JP" sz="1100"/>
            <a:t>】</a:t>
          </a:r>
          <a:endParaRPr kumimoji="1" lang="ja-JP" altLang="en-US" sz="1100"/>
        </a:p>
      </xdr:txBody>
    </xdr:sp>
    <xdr:clientData/>
  </xdr:twoCellAnchor>
  <xdr:twoCellAnchor>
    <xdr:from>
      <xdr:col>31</xdr:col>
      <xdr:colOff>171449</xdr:colOff>
      <xdr:row>758</xdr:row>
      <xdr:rowOff>71317</xdr:rowOff>
    </xdr:from>
    <xdr:to>
      <xdr:col>43</xdr:col>
      <xdr:colOff>174832</xdr:colOff>
      <xdr:row>759</xdr:row>
      <xdr:rowOff>192200</xdr:rowOff>
    </xdr:to>
    <xdr:sp macro="" textlink="">
      <xdr:nvSpPr>
        <xdr:cNvPr id="6" name="正方形/長方形 5"/>
        <xdr:cNvSpPr/>
      </xdr:nvSpPr>
      <xdr:spPr>
        <a:xfrm>
          <a:off x="6372224" y="50210917"/>
          <a:ext cx="2403683" cy="47330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国立保健医療科学院　</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22</xdr:col>
      <xdr:colOff>190500</xdr:colOff>
      <xdr:row>756</xdr:row>
      <xdr:rowOff>104775</xdr:rowOff>
    </xdr:from>
    <xdr:to>
      <xdr:col>36</xdr:col>
      <xdr:colOff>63397</xdr:colOff>
      <xdr:row>756</xdr:row>
      <xdr:rowOff>117518</xdr:rowOff>
    </xdr:to>
    <xdr:cxnSp macro="">
      <xdr:nvCxnSpPr>
        <xdr:cNvPr id="7" name="直線コネクタ 6"/>
        <xdr:cNvCxnSpPr/>
      </xdr:nvCxnSpPr>
      <xdr:spPr>
        <a:xfrm>
          <a:off x="4591050" y="49539525"/>
          <a:ext cx="2673247" cy="127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55866</xdr:colOff>
      <xdr:row>752</xdr:row>
      <xdr:rowOff>171450</xdr:rowOff>
    </xdr:from>
    <xdr:to>
      <xdr:col>22</xdr:col>
      <xdr:colOff>57150</xdr:colOff>
      <xdr:row>757</xdr:row>
      <xdr:rowOff>47625</xdr:rowOff>
    </xdr:to>
    <xdr:cxnSp macro="">
      <xdr:nvCxnSpPr>
        <xdr:cNvPr id="8" name="直線矢印コネクタ 7"/>
        <xdr:cNvCxnSpPr/>
      </xdr:nvCxnSpPr>
      <xdr:spPr>
        <a:xfrm>
          <a:off x="4456416" y="48196500"/>
          <a:ext cx="1284" cy="16383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70519</xdr:colOff>
      <xdr:row>756</xdr:row>
      <xdr:rowOff>117867</xdr:rowOff>
    </xdr:from>
    <xdr:to>
      <xdr:col>36</xdr:col>
      <xdr:colOff>72215</xdr:colOff>
      <xdr:row>757</xdr:row>
      <xdr:rowOff>114578</xdr:rowOff>
    </xdr:to>
    <xdr:cxnSp macro="">
      <xdr:nvCxnSpPr>
        <xdr:cNvPr id="9" name="直線矢印コネクタ 8"/>
        <xdr:cNvCxnSpPr/>
      </xdr:nvCxnSpPr>
      <xdr:spPr>
        <a:xfrm rot="5400000">
          <a:off x="7097699" y="49726337"/>
          <a:ext cx="349136" cy="169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6341</xdr:colOff>
      <xdr:row>757</xdr:row>
      <xdr:rowOff>95251</xdr:rowOff>
    </xdr:from>
    <xdr:to>
      <xdr:col>28</xdr:col>
      <xdr:colOff>145939</xdr:colOff>
      <xdr:row>758</xdr:row>
      <xdr:rowOff>21167</xdr:rowOff>
    </xdr:to>
    <xdr:sp macro="" textlink="">
      <xdr:nvSpPr>
        <xdr:cNvPr id="11" name="テキスト ボックス 10"/>
        <xdr:cNvSpPr txBox="1"/>
      </xdr:nvSpPr>
      <xdr:spPr>
        <a:xfrm>
          <a:off x="3424758" y="49053751"/>
          <a:ext cx="2351514" cy="2751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11</xdr:col>
      <xdr:colOff>190501</xdr:colOff>
      <xdr:row>758</xdr:row>
      <xdr:rowOff>101672</xdr:rowOff>
    </xdr:from>
    <xdr:to>
      <xdr:col>29</xdr:col>
      <xdr:colOff>77647</xdr:colOff>
      <xdr:row>759</xdr:row>
      <xdr:rowOff>190269</xdr:rowOff>
    </xdr:to>
    <xdr:sp macro="" textlink="">
      <xdr:nvSpPr>
        <xdr:cNvPr id="12" name="正方形/長方形 11"/>
        <xdr:cNvSpPr/>
      </xdr:nvSpPr>
      <xdr:spPr>
        <a:xfrm>
          <a:off x="2390776" y="50241272"/>
          <a:ext cx="3487596" cy="44102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A. </a:t>
          </a:r>
          <a:r>
            <a:rPr kumimoji="1" lang="ja-JP" altLang="en-US" sz="1100">
              <a:solidFill>
                <a:schemeClr val="tx1"/>
              </a:solidFill>
            </a:rPr>
            <a:t>　公益財団法人　給水工事技術振興財団　</a:t>
          </a:r>
          <a:r>
            <a:rPr kumimoji="1" lang="en-US" altLang="ja-JP" sz="1100">
              <a:solidFill>
                <a:schemeClr val="tx1"/>
              </a:solidFill>
            </a:rPr>
            <a:t>2.7</a:t>
          </a:r>
          <a:r>
            <a:rPr kumimoji="1" lang="ja-JP" altLang="en-US" sz="1100">
              <a:solidFill>
                <a:schemeClr val="tx1"/>
              </a:solidFill>
            </a:rPr>
            <a:t>百万円</a:t>
          </a:r>
        </a:p>
      </xdr:txBody>
    </xdr:sp>
    <xdr:clientData/>
  </xdr:twoCellAnchor>
  <xdr:twoCellAnchor>
    <xdr:from>
      <xdr:col>31</xdr:col>
      <xdr:colOff>180975</xdr:colOff>
      <xdr:row>759</xdr:row>
      <xdr:rowOff>276225</xdr:rowOff>
    </xdr:from>
    <xdr:to>
      <xdr:col>46</xdr:col>
      <xdr:colOff>102372</xdr:colOff>
      <xdr:row>763</xdr:row>
      <xdr:rowOff>255538</xdr:rowOff>
    </xdr:to>
    <xdr:sp macro="" textlink="">
      <xdr:nvSpPr>
        <xdr:cNvPr id="14" name="大かっこ 13"/>
        <xdr:cNvSpPr/>
      </xdr:nvSpPr>
      <xdr:spPr>
        <a:xfrm>
          <a:off x="6381750" y="50768250"/>
          <a:ext cx="2921772" cy="13890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aseline="0">
              <a:solidFill>
                <a:schemeClr val="tx1"/>
              </a:solidFill>
              <a:latin typeface="+mn-lt"/>
              <a:ea typeface="+mn-ea"/>
              <a:cs typeface="+mn-cs"/>
            </a:rPr>
            <a:t>・市場に流通する給水装置の構造及び材質の基準への適合性等を確認するとともに、新たな給水装置に対応した構造及び材質の基準の確立に向けた情報収集</a:t>
          </a:r>
          <a:endParaRPr kumimoji="1" lang="en-US" altLang="ja-JP" sz="1100" baseline="0">
            <a:solidFill>
              <a:schemeClr val="tx1"/>
            </a:solidFill>
            <a:latin typeface="+mn-lt"/>
            <a:ea typeface="+mn-ea"/>
            <a:cs typeface="+mn-cs"/>
          </a:endParaRPr>
        </a:p>
      </xdr:txBody>
    </xdr:sp>
    <xdr:clientData/>
  </xdr:twoCellAnchor>
  <xdr:twoCellAnchor>
    <xdr:from>
      <xdr:col>32</xdr:col>
      <xdr:colOff>14514</xdr:colOff>
      <xdr:row>765</xdr:row>
      <xdr:rowOff>111628</xdr:rowOff>
    </xdr:from>
    <xdr:to>
      <xdr:col>47</xdr:col>
      <xdr:colOff>132197</xdr:colOff>
      <xdr:row>765</xdr:row>
      <xdr:rowOff>584936</xdr:rowOff>
    </xdr:to>
    <xdr:sp macro="" textlink="">
      <xdr:nvSpPr>
        <xdr:cNvPr id="15" name="正方形/長方形 14"/>
        <xdr:cNvSpPr/>
      </xdr:nvSpPr>
      <xdr:spPr>
        <a:xfrm>
          <a:off x="6415314" y="53032528"/>
          <a:ext cx="3118058" cy="47330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Ｂ　民間業者等（</a:t>
          </a:r>
          <a:r>
            <a:rPr kumimoji="1" lang="en-US" altLang="ja-JP" sz="1100">
              <a:solidFill>
                <a:schemeClr val="tx1"/>
              </a:solidFill>
            </a:rPr>
            <a:t>4</a:t>
          </a:r>
          <a:r>
            <a:rPr kumimoji="1" lang="ja-JP" altLang="en-US" sz="1100">
              <a:solidFill>
                <a:schemeClr val="tx1"/>
              </a:solidFill>
            </a:rPr>
            <a:t>者）　</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39</xdr:col>
      <xdr:colOff>94599</xdr:colOff>
      <xdr:row>763</xdr:row>
      <xdr:rowOff>208586</xdr:rowOff>
    </xdr:from>
    <xdr:to>
      <xdr:col>39</xdr:col>
      <xdr:colOff>94599</xdr:colOff>
      <xdr:row>764</xdr:row>
      <xdr:rowOff>514399</xdr:rowOff>
    </xdr:to>
    <xdr:cxnSp macro="">
      <xdr:nvCxnSpPr>
        <xdr:cNvPr id="16" name="直線コネクタ 15"/>
        <xdr:cNvCxnSpPr/>
      </xdr:nvCxnSpPr>
      <xdr:spPr>
        <a:xfrm>
          <a:off x="7895574" y="52110311"/>
          <a:ext cx="0" cy="658238"/>
        </a:xfrm>
        <a:prstGeom prst="line">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133350</xdr:colOff>
      <xdr:row>766</xdr:row>
      <xdr:rowOff>38100</xdr:rowOff>
    </xdr:from>
    <xdr:to>
      <xdr:col>47</xdr:col>
      <xdr:colOff>54747</xdr:colOff>
      <xdr:row>768</xdr:row>
      <xdr:rowOff>200074</xdr:rowOff>
    </xdr:to>
    <xdr:sp macro="" textlink="">
      <xdr:nvSpPr>
        <xdr:cNvPr id="17" name="大かっこ 16"/>
        <xdr:cNvSpPr/>
      </xdr:nvSpPr>
      <xdr:spPr>
        <a:xfrm>
          <a:off x="6534150" y="53625750"/>
          <a:ext cx="2921772" cy="12001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aseline="0">
              <a:solidFill>
                <a:schemeClr val="tx1"/>
              </a:solidFill>
              <a:latin typeface="+mn-lt"/>
              <a:ea typeface="+mn-ea"/>
              <a:cs typeface="+mn-cs"/>
            </a:rPr>
            <a:t>・給水装置の構造・材質調査試験にかかる浸出性能調査</a:t>
          </a:r>
          <a:endParaRPr kumimoji="1" lang="en-US" altLang="ja-JP" sz="1100" baseline="0">
            <a:solidFill>
              <a:schemeClr val="tx1"/>
            </a:solidFill>
            <a:latin typeface="+mn-lt"/>
            <a:ea typeface="+mn-ea"/>
            <a:cs typeface="+mn-cs"/>
          </a:endParaRPr>
        </a:p>
        <a:p>
          <a:pPr algn="l"/>
          <a:r>
            <a:rPr kumimoji="1" lang="ja-JP" altLang="en-US" sz="1100" baseline="0">
              <a:solidFill>
                <a:schemeClr val="tx1"/>
              </a:solidFill>
              <a:latin typeface="+mn-lt"/>
              <a:ea typeface="+mn-ea"/>
              <a:cs typeface="+mn-cs"/>
            </a:rPr>
            <a:t>・備品購入</a:t>
          </a:r>
          <a:endParaRPr kumimoji="1" lang="en-US" altLang="ja-JP" sz="1100" baseline="0">
            <a:solidFill>
              <a:schemeClr val="tx1"/>
            </a:solidFill>
            <a:latin typeface="+mn-lt"/>
            <a:ea typeface="+mn-ea"/>
            <a:cs typeface="+mn-cs"/>
          </a:endParaRPr>
        </a:p>
      </xdr:txBody>
    </xdr:sp>
    <xdr:clientData/>
  </xdr:twoCellAnchor>
  <xdr:twoCellAnchor>
    <xdr:from>
      <xdr:col>36</xdr:col>
      <xdr:colOff>146051</xdr:colOff>
      <xdr:row>764</xdr:row>
      <xdr:rowOff>501699</xdr:rowOff>
    </xdr:from>
    <xdr:to>
      <xdr:col>45</xdr:col>
      <xdr:colOff>95955</xdr:colOff>
      <xdr:row>765</xdr:row>
      <xdr:rowOff>147951</xdr:rowOff>
    </xdr:to>
    <xdr:sp macro="" textlink="">
      <xdr:nvSpPr>
        <xdr:cNvPr id="18" name="テキスト ボックス 17"/>
        <xdr:cNvSpPr txBox="1"/>
      </xdr:nvSpPr>
      <xdr:spPr>
        <a:xfrm>
          <a:off x="7346951" y="52755849"/>
          <a:ext cx="1750129" cy="313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34</xdr:col>
      <xdr:colOff>0</xdr:colOff>
      <xdr:row>753</xdr:row>
      <xdr:rowOff>0</xdr:rowOff>
    </xdr:from>
    <xdr:to>
      <xdr:col>40</xdr:col>
      <xdr:colOff>180602</xdr:colOff>
      <xdr:row>753</xdr:row>
      <xdr:rowOff>281049</xdr:rowOff>
    </xdr:to>
    <xdr:sp macro="" textlink="">
      <xdr:nvSpPr>
        <xdr:cNvPr id="19" name="正方形/長方形 18"/>
        <xdr:cNvSpPr/>
      </xdr:nvSpPr>
      <xdr:spPr>
        <a:xfrm>
          <a:off x="6800850" y="49749075"/>
          <a:ext cx="1380752" cy="2810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事務費　</a:t>
          </a:r>
          <a:r>
            <a:rPr kumimoji="1" lang="en-US" altLang="ja-JP" sz="1100">
              <a:solidFill>
                <a:schemeClr val="tx1"/>
              </a:solidFill>
            </a:rPr>
            <a:t>1.5</a:t>
          </a:r>
          <a:r>
            <a:rPr kumimoji="1" lang="ja-JP" altLang="en-US" sz="1100">
              <a:solidFill>
                <a:schemeClr val="tx1"/>
              </a:solidFill>
            </a:rPr>
            <a:t>百万円　</a:t>
          </a:r>
        </a:p>
      </xdr:txBody>
    </xdr:sp>
    <xdr:clientData/>
  </xdr:twoCellAnchor>
  <xdr:twoCellAnchor>
    <xdr:from>
      <xdr:col>13</xdr:col>
      <xdr:colOff>66675</xdr:colOff>
      <xdr:row>759</xdr:row>
      <xdr:rowOff>247650</xdr:rowOff>
    </xdr:from>
    <xdr:to>
      <xdr:col>27</xdr:col>
      <xdr:colOff>188097</xdr:colOff>
      <xdr:row>763</xdr:row>
      <xdr:rowOff>226963</xdr:rowOff>
    </xdr:to>
    <xdr:sp macro="" textlink="">
      <xdr:nvSpPr>
        <xdr:cNvPr id="20" name="大かっこ 19"/>
        <xdr:cNvSpPr/>
      </xdr:nvSpPr>
      <xdr:spPr>
        <a:xfrm>
          <a:off x="2667000" y="52111275"/>
          <a:ext cx="2921772" cy="13890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aseline="0">
              <a:solidFill>
                <a:schemeClr val="tx1"/>
              </a:solidFill>
              <a:latin typeface="+mn-lt"/>
              <a:ea typeface="+mn-ea"/>
              <a:cs typeface="+mn-cs"/>
            </a:rPr>
            <a:t>・給水装置工事技術等の新たな技術、取組の現場での実態の調査方法や調査項目の策定のための基礎調査</a:t>
          </a:r>
          <a:endParaRPr kumimoji="1" lang="en-US" altLang="ja-JP" sz="1100" baseline="0">
            <a:solidFill>
              <a:schemeClr val="tx1"/>
            </a:solidFill>
            <a:latin typeface="+mn-lt"/>
            <a:ea typeface="+mn-ea"/>
            <a:cs typeface="+mn-cs"/>
          </a:endParaRPr>
        </a:p>
      </xdr:txBody>
    </xdr:sp>
    <xdr:clientData/>
  </xdr:twoCellAnchor>
  <xdr:oneCellAnchor>
    <xdr:from>
      <xdr:col>46</xdr:col>
      <xdr:colOff>63501</xdr:colOff>
      <xdr:row>431</xdr:row>
      <xdr:rowOff>10584</xdr:rowOff>
    </xdr:from>
    <xdr:ext cx="403411" cy="275717"/>
    <xdr:sp macro="" textlink="">
      <xdr:nvSpPr>
        <xdr:cNvPr id="21" name="テキスト ボックス 20"/>
        <xdr:cNvSpPr txBox="1"/>
      </xdr:nvSpPr>
      <xdr:spPr>
        <a:xfrm>
          <a:off x="9313334" y="24574501"/>
          <a:ext cx="403411"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46</xdr:col>
      <xdr:colOff>52916</xdr:colOff>
      <xdr:row>29</xdr:row>
      <xdr:rowOff>243415</xdr:rowOff>
    </xdr:from>
    <xdr:ext cx="403411" cy="275717"/>
    <xdr:sp macro="" textlink="">
      <xdr:nvSpPr>
        <xdr:cNvPr id="22" name="テキスト ボックス 21"/>
        <xdr:cNvSpPr txBox="1"/>
      </xdr:nvSpPr>
      <xdr:spPr>
        <a:xfrm>
          <a:off x="9302749" y="10837332"/>
          <a:ext cx="403411"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Normal="75" zoomScaleSheetLayoutView="100" zoomScalePageLayoutView="85" workbookViewId="0">
      <selection activeCell="BG6" sqref="BG6"/>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405</v>
      </c>
      <c r="AJ2" s="940" t="s">
        <v>787</v>
      </c>
      <c r="AK2" s="940"/>
      <c r="AL2" s="940"/>
      <c r="AM2" s="940"/>
      <c r="AN2" s="98" t="s">
        <v>405</v>
      </c>
      <c r="AO2" s="940">
        <v>20</v>
      </c>
      <c r="AP2" s="940"/>
      <c r="AQ2" s="940"/>
      <c r="AR2" s="99" t="s">
        <v>708</v>
      </c>
      <c r="AS2" s="946">
        <v>427</v>
      </c>
      <c r="AT2" s="946"/>
      <c r="AU2" s="946"/>
      <c r="AV2" s="98" t="str">
        <f>IF(AW2="","","-")</f>
        <v/>
      </c>
      <c r="AW2" s="906"/>
      <c r="AX2" s="906"/>
    </row>
    <row r="3" spans="1:50" ht="21" customHeight="1" thickBot="1" x14ac:dyDescent="0.25">
      <c r="A3" s="862" t="s">
        <v>701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709</v>
      </c>
      <c r="AK3" s="864"/>
      <c r="AL3" s="864"/>
      <c r="AM3" s="864"/>
      <c r="AN3" s="864"/>
      <c r="AO3" s="864"/>
      <c r="AP3" s="864"/>
      <c r="AQ3" s="864"/>
      <c r="AR3" s="864"/>
      <c r="AS3" s="864"/>
      <c r="AT3" s="864"/>
      <c r="AU3" s="864"/>
      <c r="AV3" s="864"/>
      <c r="AW3" s="864"/>
      <c r="AX3" s="24" t="s">
        <v>65</v>
      </c>
    </row>
    <row r="4" spans="1:50" ht="24.75" customHeight="1" x14ac:dyDescent="0.2">
      <c r="A4" s="702" t="s">
        <v>25</v>
      </c>
      <c r="B4" s="703"/>
      <c r="C4" s="703"/>
      <c r="D4" s="703"/>
      <c r="E4" s="703"/>
      <c r="F4" s="703"/>
      <c r="G4" s="680" t="s">
        <v>710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2">
      <c r="A5" s="690" t="s">
        <v>67</v>
      </c>
      <c r="B5" s="691"/>
      <c r="C5" s="691"/>
      <c r="D5" s="691"/>
      <c r="E5" s="691"/>
      <c r="F5" s="692"/>
      <c r="G5" s="834" t="s">
        <v>713</v>
      </c>
      <c r="H5" s="835"/>
      <c r="I5" s="835"/>
      <c r="J5" s="835"/>
      <c r="K5" s="835"/>
      <c r="L5" s="835"/>
      <c r="M5" s="836" t="s">
        <v>66</v>
      </c>
      <c r="N5" s="837"/>
      <c r="O5" s="837"/>
      <c r="P5" s="837"/>
      <c r="Q5" s="837"/>
      <c r="R5" s="838"/>
      <c r="S5" s="839" t="s">
        <v>714</v>
      </c>
      <c r="T5" s="835"/>
      <c r="U5" s="835"/>
      <c r="V5" s="835"/>
      <c r="W5" s="835"/>
      <c r="X5" s="840"/>
      <c r="Y5" s="696" t="s">
        <v>3</v>
      </c>
      <c r="Z5" s="542"/>
      <c r="AA5" s="542"/>
      <c r="AB5" s="542"/>
      <c r="AC5" s="542"/>
      <c r="AD5" s="543"/>
      <c r="AE5" s="697" t="s">
        <v>715</v>
      </c>
      <c r="AF5" s="697"/>
      <c r="AG5" s="697"/>
      <c r="AH5" s="697"/>
      <c r="AI5" s="697"/>
      <c r="AJ5" s="697"/>
      <c r="AK5" s="697"/>
      <c r="AL5" s="697"/>
      <c r="AM5" s="697"/>
      <c r="AN5" s="697"/>
      <c r="AO5" s="697"/>
      <c r="AP5" s="698"/>
      <c r="AQ5" s="699" t="s">
        <v>712</v>
      </c>
      <c r="AR5" s="700"/>
      <c r="AS5" s="700"/>
      <c r="AT5" s="700"/>
      <c r="AU5" s="700"/>
      <c r="AV5" s="700"/>
      <c r="AW5" s="700"/>
      <c r="AX5" s="701"/>
    </row>
    <row r="6" spans="1:50" ht="39" customHeight="1" x14ac:dyDescent="0.2">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2">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388</v>
      </c>
      <c r="Z7" s="439"/>
      <c r="AA7" s="439"/>
      <c r="AB7" s="439"/>
      <c r="AC7" s="439"/>
      <c r="AD7" s="919"/>
      <c r="AE7" s="907" t="s">
        <v>717</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2">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2">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54.75" customHeight="1" x14ac:dyDescent="0.2">
      <c r="A10" s="658" t="s">
        <v>30</v>
      </c>
      <c r="B10" s="659"/>
      <c r="C10" s="659"/>
      <c r="D10" s="659"/>
      <c r="E10" s="659"/>
      <c r="F10" s="659"/>
      <c r="G10" s="752" t="s">
        <v>788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2">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2">
      <c r="A12" s="959" t="s">
        <v>24</v>
      </c>
      <c r="B12" s="960"/>
      <c r="C12" s="960"/>
      <c r="D12" s="960"/>
      <c r="E12" s="960"/>
      <c r="F12" s="961"/>
      <c r="G12" s="758"/>
      <c r="H12" s="759"/>
      <c r="I12" s="759"/>
      <c r="J12" s="759"/>
      <c r="K12" s="759"/>
      <c r="L12" s="759"/>
      <c r="M12" s="759"/>
      <c r="N12" s="759"/>
      <c r="O12" s="759"/>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0"/>
    </row>
    <row r="13" spans="1:50" ht="21" customHeight="1" x14ac:dyDescent="0.2">
      <c r="A13" s="612"/>
      <c r="B13" s="613"/>
      <c r="C13" s="613"/>
      <c r="D13" s="613"/>
      <c r="E13" s="613"/>
      <c r="F13" s="614"/>
      <c r="G13" s="721" t="s">
        <v>6</v>
      </c>
      <c r="H13" s="722"/>
      <c r="I13" s="762" t="s">
        <v>7</v>
      </c>
      <c r="J13" s="763"/>
      <c r="K13" s="763"/>
      <c r="L13" s="763"/>
      <c r="M13" s="763"/>
      <c r="N13" s="763"/>
      <c r="O13" s="764"/>
      <c r="P13" s="655">
        <v>8</v>
      </c>
      <c r="Q13" s="656"/>
      <c r="R13" s="656"/>
      <c r="S13" s="656"/>
      <c r="T13" s="656"/>
      <c r="U13" s="656"/>
      <c r="V13" s="657"/>
      <c r="W13" s="655">
        <v>8</v>
      </c>
      <c r="X13" s="656"/>
      <c r="Y13" s="656"/>
      <c r="Z13" s="656"/>
      <c r="AA13" s="656"/>
      <c r="AB13" s="656"/>
      <c r="AC13" s="657"/>
      <c r="AD13" s="655">
        <v>7</v>
      </c>
      <c r="AE13" s="656"/>
      <c r="AF13" s="656"/>
      <c r="AG13" s="656"/>
      <c r="AH13" s="656"/>
      <c r="AI13" s="656"/>
      <c r="AJ13" s="657"/>
      <c r="AK13" s="655">
        <v>7</v>
      </c>
      <c r="AL13" s="656"/>
      <c r="AM13" s="656"/>
      <c r="AN13" s="656"/>
      <c r="AO13" s="656"/>
      <c r="AP13" s="656"/>
      <c r="AQ13" s="657"/>
      <c r="AR13" s="915">
        <v>7</v>
      </c>
      <c r="AS13" s="916"/>
      <c r="AT13" s="916"/>
      <c r="AU13" s="916"/>
      <c r="AV13" s="916"/>
      <c r="AW13" s="916"/>
      <c r="AX13" s="917"/>
    </row>
    <row r="14" spans="1:50" ht="21" customHeight="1" x14ac:dyDescent="0.2">
      <c r="A14" s="612"/>
      <c r="B14" s="613"/>
      <c r="C14" s="613"/>
      <c r="D14" s="613"/>
      <c r="E14" s="613"/>
      <c r="F14" s="614"/>
      <c r="G14" s="723"/>
      <c r="H14" s="724"/>
      <c r="I14" s="709" t="s">
        <v>8</v>
      </c>
      <c r="J14" s="760"/>
      <c r="K14" s="760"/>
      <c r="L14" s="760"/>
      <c r="M14" s="760"/>
      <c r="N14" s="760"/>
      <c r="O14" s="761"/>
      <c r="P14" s="655" t="s">
        <v>719</v>
      </c>
      <c r="Q14" s="656"/>
      <c r="R14" s="656"/>
      <c r="S14" s="656"/>
      <c r="T14" s="656"/>
      <c r="U14" s="656"/>
      <c r="V14" s="657"/>
      <c r="W14" s="655" t="s">
        <v>719</v>
      </c>
      <c r="X14" s="656"/>
      <c r="Y14" s="656"/>
      <c r="Z14" s="656"/>
      <c r="AA14" s="656"/>
      <c r="AB14" s="656"/>
      <c r="AC14" s="657"/>
      <c r="AD14" s="655" t="s">
        <v>719</v>
      </c>
      <c r="AE14" s="656"/>
      <c r="AF14" s="656"/>
      <c r="AG14" s="656"/>
      <c r="AH14" s="656"/>
      <c r="AI14" s="656"/>
      <c r="AJ14" s="657"/>
      <c r="AK14" s="655" t="s">
        <v>761</v>
      </c>
      <c r="AL14" s="656"/>
      <c r="AM14" s="656"/>
      <c r="AN14" s="656"/>
      <c r="AO14" s="656"/>
      <c r="AP14" s="656"/>
      <c r="AQ14" s="657"/>
      <c r="AR14" s="786"/>
      <c r="AS14" s="786"/>
      <c r="AT14" s="786"/>
      <c r="AU14" s="786"/>
      <c r="AV14" s="786"/>
      <c r="AW14" s="786"/>
      <c r="AX14" s="787"/>
    </row>
    <row r="15" spans="1:50" ht="21" customHeight="1" x14ac:dyDescent="0.2">
      <c r="A15" s="612"/>
      <c r="B15" s="613"/>
      <c r="C15" s="613"/>
      <c r="D15" s="613"/>
      <c r="E15" s="613"/>
      <c r="F15" s="614"/>
      <c r="G15" s="723"/>
      <c r="H15" s="724"/>
      <c r="I15" s="709" t="s">
        <v>51</v>
      </c>
      <c r="J15" s="710"/>
      <c r="K15" s="710"/>
      <c r="L15" s="710"/>
      <c r="M15" s="710"/>
      <c r="N15" s="710"/>
      <c r="O15" s="711"/>
      <c r="P15" s="655" t="s">
        <v>719</v>
      </c>
      <c r="Q15" s="656"/>
      <c r="R15" s="656"/>
      <c r="S15" s="656"/>
      <c r="T15" s="656"/>
      <c r="U15" s="656"/>
      <c r="V15" s="657"/>
      <c r="W15" s="655" t="s">
        <v>719</v>
      </c>
      <c r="X15" s="656"/>
      <c r="Y15" s="656"/>
      <c r="Z15" s="656"/>
      <c r="AA15" s="656"/>
      <c r="AB15" s="656"/>
      <c r="AC15" s="657"/>
      <c r="AD15" s="655" t="s">
        <v>719</v>
      </c>
      <c r="AE15" s="656"/>
      <c r="AF15" s="656"/>
      <c r="AG15" s="656"/>
      <c r="AH15" s="656"/>
      <c r="AI15" s="656"/>
      <c r="AJ15" s="657"/>
      <c r="AK15" s="655" t="s">
        <v>761</v>
      </c>
      <c r="AL15" s="656"/>
      <c r="AM15" s="656"/>
      <c r="AN15" s="656"/>
      <c r="AO15" s="656"/>
      <c r="AP15" s="656"/>
      <c r="AQ15" s="657"/>
      <c r="AR15" s="655"/>
      <c r="AS15" s="656"/>
      <c r="AT15" s="656"/>
      <c r="AU15" s="656"/>
      <c r="AV15" s="656"/>
      <c r="AW15" s="656"/>
      <c r="AX15" s="801"/>
    </row>
    <row r="16" spans="1:50" ht="21" customHeight="1" x14ac:dyDescent="0.2">
      <c r="A16" s="612"/>
      <c r="B16" s="613"/>
      <c r="C16" s="613"/>
      <c r="D16" s="613"/>
      <c r="E16" s="613"/>
      <c r="F16" s="614"/>
      <c r="G16" s="723"/>
      <c r="H16" s="724"/>
      <c r="I16" s="709" t="s">
        <v>52</v>
      </c>
      <c r="J16" s="710"/>
      <c r="K16" s="710"/>
      <c r="L16" s="710"/>
      <c r="M16" s="710"/>
      <c r="N16" s="710"/>
      <c r="O16" s="711"/>
      <c r="P16" s="655" t="s">
        <v>719</v>
      </c>
      <c r="Q16" s="656"/>
      <c r="R16" s="656"/>
      <c r="S16" s="656"/>
      <c r="T16" s="656"/>
      <c r="U16" s="656"/>
      <c r="V16" s="657"/>
      <c r="W16" s="655" t="s">
        <v>719</v>
      </c>
      <c r="X16" s="656"/>
      <c r="Y16" s="656"/>
      <c r="Z16" s="656"/>
      <c r="AA16" s="656"/>
      <c r="AB16" s="656"/>
      <c r="AC16" s="657"/>
      <c r="AD16" s="655" t="s">
        <v>719</v>
      </c>
      <c r="AE16" s="656"/>
      <c r="AF16" s="656"/>
      <c r="AG16" s="656"/>
      <c r="AH16" s="656"/>
      <c r="AI16" s="656"/>
      <c r="AJ16" s="657"/>
      <c r="AK16" s="655" t="s">
        <v>761</v>
      </c>
      <c r="AL16" s="656"/>
      <c r="AM16" s="656"/>
      <c r="AN16" s="656"/>
      <c r="AO16" s="656"/>
      <c r="AP16" s="656"/>
      <c r="AQ16" s="657"/>
      <c r="AR16" s="755"/>
      <c r="AS16" s="756"/>
      <c r="AT16" s="756"/>
      <c r="AU16" s="756"/>
      <c r="AV16" s="756"/>
      <c r="AW16" s="756"/>
      <c r="AX16" s="757"/>
    </row>
    <row r="17" spans="1:50" ht="24.75" customHeight="1" x14ac:dyDescent="0.2">
      <c r="A17" s="612"/>
      <c r="B17" s="613"/>
      <c r="C17" s="613"/>
      <c r="D17" s="613"/>
      <c r="E17" s="613"/>
      <c r="F17" s="614"/>
      <c r="G17" s="723"/>
      <c r="H17" s="724"/>
      <c r="I17" s="709" t="s">
        <v>50</v>
      </c>
      <c r="J17" s="760"/>
      <c r="K17" s="760"/>
      <c r="L17" s="760"/>
      <c r="M17" s="760"/>
      <c r="N17" s="760"/>
      <c r="O17" s="761"/>
      <c r="P17" s="655" t="s">
        <v>719</v>
      </c>
      <c r="Q17" s="656"/>
      <c r="R17" s="656"/>
      <c r="S17" s="656"/>
      <c r="T17" s="656"/>
      <c r="U17" s="656"/>
      <c r="V17" s="657"/>
      <c r="W17" s="655" t="s">
        <v>719</v>
      </c>
      <c r="X17" s="656"/>
      <c r="Y17" s="656"/>
      <c r="Z17" s="656"/>
      <c r="AA17" s="656"/>
      <c r="AB17" s="656"/>
      <c r="AC17" s="657"/>
      <c r="AD17" s="655" t="s">
        <v>719</v>
      </c>
      <c r="AE17" s="656"/>
      <c r="AF17" s="656"/>
      <c r="AG17" s="656"/>
      <c r="AH17" s="656"/>
      <c r="AI17" s="656"/>
      <c r="AJ17" s="657"/>
      <c r="AK17" s="655" t="s">
        <v>761</v>
      </c>
      <c r="AL17" s="656"/>
      <c r="AM17" s="656"/>
      <c r="AN17" s="656"/>
      <c r="AO17" s="656"/>
      <c r="AP17" s="656"/>
      <c r="AQ17" s="657"/>
      <c r="AR17" s="913"/>
      <c r="AS17" s="913"/>
      <c r="AT17" s="913"/>
      <c r="AU17" s="913"/>
      <c r="AV17" s="913"/>
      <c r="AW17" s="913"/>
      <c r="AX17" s="914"/>
    </row>
    <row r="18" spans="1:50" ht="24.75" customHeight="1" x14ac:dyDescent="0.2">
      <c r="A18" s="612"/>
      <c r="B18" s="613"/>
      <c r="C18" s="613"/>
      <c r="D18" s="613"/>
      <c r="E18" s="613"/>
      <c r="F18" s="614"/>
      <c r="G18" s="725"/>
      <c r="H18" s="726"/>
      <c r="I18" s="714" t="s">
        <v>20</v>
      </c>
      <c r="J18" s="715"/>
      <c r="K18" s="715"/>
      <c r="L18" s="715"/>
      <c r="M18" s="715"/>
      <c r="N18" s="715"/>
      <c r="O18" s="716"/>
      <c r="P18" s="873">
        <f>SUM(P13:V17)</f>
        <v>8</v>
      </c>
      <c r="Q18" s="874"/>
      <c r="R18" s="874"/>
      <c r="S18" s="874"/>
      <c r="T18" s="874"/>
      <c r="U18" s="874"/>
      <c r="V18" s="875"/>
      <c r="W18" s="873">
        <f>SUM(W13:AC17)</f>
        <v>8</v>
      </c>
      <c r="X18" s="874"/>
      <c r="Y18" s="874"/>
      <c r="Z18" s="874"/>
      <c r="AA18" s="874"/>
      <c r="AB18" s="874"/>
      <c r="AC18" s="875"/>
      <c r="AD18" s="873">
        <f>SUM(AD13:AJ17)</f>
        <v>7</v>
      </c>
      <c r="AE18" s="874"/>
      <c r="AF18" s="874"/>
      <c r="AG18" s="874"/>
      <c r="AH18" s="874"/>
      <c r="AI18" s="874"/>
      <c r="AJ18" s="875"/>
      <c r="AK18" s="873">
        <f>SUM(AK13:AQ17)</f>
        <v>7</v>
      </c>
      <c r="AL18" s="874"/>
      <c r="AM18" s="874"/>
      <c r="AN18" s="874"/>
      <c r="AO18" s="874"/>
      <c r="AP18" s="874"/>
      <c r="AQ18" s="875"/>
      <c r="AR18" s="873">
        <f>SUM(AR13:AX17)</f>
        <v>7</v>
      </c>
      <c r="AS18" s="874"/>
      <c r="AT18" s="874"/>
      <c r="AU18" s="874"/>
      <c r="AV18" s="874"/>
      <c r="AW18" s="874"/>
      <c r="AX18" s="876"/>
    </row>
    <row r="19" spans="1:50" ht="24.75" customHeight="1" x14ac:dyDescent="0.2">
      <c r="A19" s="612"/>
      <c r="B19" s="613"/>
      <c r="C19" s="613"/>
      <c r="D19" s="613"/>
      <c r="E19" s="613"/>
      <c r="F19" s="614"/>
      <c r="G19" s="871" t="s">
        <v>9</v>
      </c>
      <c r="H19" s="872"/>
      <c r="I19" s="872"/>
      <c r="J19" s="872"/>
      <c r="K19" s="872"/>
      <c r="L19" s="872"/>
      <c r="M19" s="872"/>
      <c r="N19" s="872"/>
      <c r="O19" s="872"/>
      <c r="P19" s="655">
        <v>4</v>
      </c>
      <c r="Q19" s="656"/>
      <c r="R19" s="656"/>
      <c r="S19" s="656"/>
      <c r="T19" s="656"/>
      <c r="U19" s="656"/>
      <c r="V19" s="657"/>
      <c r="W19" s="655">
        <v>4</v>
      </c>
      <c r="X19" s="656"/>
      <c r="Y19" s="656"/>
      <c r="Z19" s="656"/>
      <c r="AA19" s="656"/>
      <c r="AB19" s="656"/>
      <c r="AC19" s="657"/>
      <c r="AD19" s="655">
        <v>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2">
      <c r="A20" s="612"/>
      <c r="B20" s="613"/>
      <c r="C20" s="613"/>
      <c r="D20" s="613"/>
      <c r="E20" s="613"/>
      <c r="F20" s="614"/>
      <c r="G20" s="871" t="s">
        <v>10</v>
      </c>
      <c r="H20" s="872"/>
      <c r="I20" s="872"/>
      <c r="J20" s="872"/>
      <c r="K20" s="872"/>
      <c r="L20" s="872"/>
      <c r="M20" s="872"/>
      <c r="N20" s="872"/>
      <c r="O20" s="872"/>
      <c r="P20" s="316">
        <f>IF(P18=0, "-", SUM(P19)/P18)</f>
        <v>0.5</v>
      </c>
      <c r="Q20" s="316"/>
      <c r="R20" s="316"/>
      <c r="S20" s="316"/>
      <c r="T20" s="316"/>
      <c r="U20" s="316"/>
      <c r="V20" s="316"/>
      <c r="W20" s="316">
        <f t="shared" ref="W20" si="0">IF(W18=0, "-", SUM(W19)/W18)</f>
        <v>0.5</v>
      </c>
      <c r="X20" s="316"/>
      <c r="Y20" s="316"/>
      <c r="Z20" s="316"/>
      <c r="AA20" s="316"/>
      <c r="AB20" s="316"/>
      <c r="AC20" s="316"/>
      <c r="AD20" s="316">
        <f t="shared" ref="AD20" si="1">IF(AD18=0, "-", SUM(AD19)/AD18)</f>
        <v>0.7142857142857143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2">
      <c r="A21" s="844"/>
      <c r="B21" s="845"/>
      <c r="C21" s="845"/>
      <c r="D21" s="845"/>
      <c r="E21" s="845"/>
      <c r="F21" s="962"/>
      <c r="G21" s="314" t="s">
        <v>354</v>
      </c>
      <c r="H21" s="315"/>
      <c r="I21" s="315"/>
      <c r="J21" s="315"/>
      <c r="K21" s="315"/>
      <c r="L21" s="315"/>
      <c r="M21" s="315"/>
      <c r="N21" s="315"/>
      <c r="O21" s="315"/>
      <c r="P21" s="316">
        <f>IF(P19=0, "-", SUM(P19)/SUM(P13,P14))</f>
        <v>0.5</v>
      </c>
      <c r="Q21" s="316"/>
      <c r="R21" s="316"/>
      <c r="S21" s="316"/>
      <c r="T21" s="316"/>
      <c r="U21" s="316"/>
      <c r="V21" s="316"/>
      <c r="W21" s="316">
        <f t="shared" ref="W21" si="2">IF(W19=0, "-", SUM(W19)/SUM(W13,W14))</f>
        <v>0.5</v>
      </c>
      <c r="X21" s="316"/>
      <c r="Y21" s="316"/>
      <c r="Z21" s="316"/>
      <c r="AA21" s="316"/>
      <c r="AB21" s="316"/>
      <c r="AC21" s="316"/>
      <c r="AD21" s="316">
        <f t="shared" ref="AD21" si="3">IF(AD19=0, "-", SUM(AD19)/SUM(AD13,AD14))</f>
        <v>0.7142857142857143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2">
      <c r="A22" s="968" t="s">
        <v>706</v>
      </c>
      <c r="B22" s="969"/>
      <c r="C22" s="969"/>
      <c r="D22" s="969"/>
      <c r="E22" s="969"/>
      <c r="F22" s="970"/>
      <c r="G22" s="964" t="s">
        <v>333</v>
      </c>
      <c r="H22" s="222"/>
      <c r="I22" s="222"/>
      <c r="J22" s="222"/>
      <c r="K22" s="222"/>
      <c r="L22" s="222"/>
      <c r="M22" s="222"/>
      <c r="N22" s="222"/>
      <c r="O22" s="223"/>
      <c r="P22" s="929" t="s">
        <v>704</v>
      </c>
      <c r="Q22" s="222"/>
      <c r="R22" s="222"/>
      <c r="S22" s="222"/>
      <c r="T22" s="222"/>
      <c r="U22" s="222"/>
      <c r="V22" s="223"/>
      <c r="W22" s="929" t="s">
        <v>705</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2">
      <c r="A23" s="971"/>
      <c r="B23" s="972"/>
      <c r="C23" s="972"/>
      <c r="D23" s="972"/>
      <c r="E23" s="972"/>
      <c r="F23" s="973"/>
      <c r="G23" s="965" t="s">
        <v>720</v>
      </c>
      <c r="H23" s="966"/>
      <c r="I23" s="966"/>
      <c r="J23" s="966"/>
      <c r="K23" s="966"/>
      <c r="L23" s="966"/>
      <c r="M23" s="966"/>
      <c r="N23" s="966"/>
      <c r="O23" s="967"/>
      <c r="P23" s="915">
        <v>5.5</v>
      </c>
      <c r="Q23" s="916"/>
      <c r="R23" s="916"/>
      <c r="S23" s="916"/>
      <c r="T23" s="916"/>
      <c r="U23" s="916"/>
      <c r="V23" s="930"/>
      <c r="W23" s="915">
        <v>5.5</v>
      </c>
      <c r="X23" s="916"/>
      <c r="Y23" s="916"/>
      <c r="Z23" s="916"/>
      <c r="AA23" s="916"/>
      <c r="AB23" s="916"/>
      <c r="AC23" s="930"/>
      <c r="AD23" s="978" t="s">
        <v>808</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2">
      <c r="A24" s="971"/>
      <c r="B24" s="972"/>
      <c r="C24" s="972"/>
      <c r="D24" s="972"/>
      <c r="E24" s="972"/>
      <c r="F24" s="973"/>
      <c r="G24" s="931" t="s">
        <v>721</v>
      </c>
      <c r="H24" s="932"/>
      <c r="I24" s="932"/>
      <c r="J24" s="932"/>
      <c r="K24" s="932"/>
      <c r="L24" s="932"/>
      <c r="M24" s="932"/>
      <c r="N24" s="932"/>
      <c r="O24" s="933"/>
      <c r="P24" s="655">
        <v>1</v>
      </c>
      <c r="Q24" s="656"/>
      <c r="R24" s="656"/>
      <c r="S24" s="656"/>
      <c r="T24" s="656"/>
      <c r="U24" s="656"/>
      <c r="V24" s="657"/>
      <c r="W24" s="655">
        <v>1</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2">
      <c r="A25" s="971"/>
      <c r="B25" s="972"/>
      <c r="C25" s="972"/>
      <c r="D25" s="972"/>
      <c r="E25" s="972"/>
      <c r="F25" s="973"/>
      <c r="G25" s="931" t="s">
        <v>722</v>
      </c>
      <c r="H25" s="932"/>
      <c r="I25" s="932"/>
      <c r="J25" s="932"/>
      <c r="K25" s="932"/>
      <c r="L25" s="932"/>
      <c r="M25" s="932"/>
      <c r="N25" s="932"/>
      <c r="O25" s="933"/>
      <c r="P25" s="655">
        <v>0.3</v>
      </c>
      <c r="Q25" s="656"/>
      <c r="R25" s="656"/>
      <c r="S25" s="656"/>
      <c r="T25" s="656"/>
      <c r="U25" s="656"/>
      <c r="V25" s="657"/>
      <c r="W25" s="655">
        <v>0.3</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2">
      <c r="A26" s="971"/>
      <c r="B26" s="972"/>
      <c r="C26" s="972"/>
      <c r="D26" s="972"/>
      <c r="E26" s="972"/>
      <c r="F26" s="973"/>
      <c r="G26" s="931" t="s">
        <v>723</v>
      </c>
      <c r="H26" s="932"/>
      <c r="I26" s="932"/>
      <c r="J26" s="932"/>
      <c r="K26" s="932"/>
      <c r="L26" s="932"/>
      <c r="M26" s="932"/>
      <c r="N26" s="932"/>
      <c r="O26" s="933"/>
      <c r="P26" s="655">
        <v>0.1</v>
      </c>
      <c r="Q26" s="656"/>
      <c r="R26" s="656"/>
      <c r="S26" s="656"/>
      <c r="T26" s="656"/>
      <c r="U26" s="656"/>
      <c r="V26" s="657"/>
      <c r="W26" s="655">
        <v>0.1</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2">
      <c r="A27" s="971"/>
      <c r="B27" s="972"/>
      <c r="C27" s="972"/>
      <c r="D27" s="972"/>
      <c r="E27" s="972"/>
      <c r="F27" s="973"/>
      <c r="G27" s="931" t="s">
        <v>724</v>
      </c>
      <c r="H27" s="932"/>
      <c r="I27" s="932"/>
      <c r="J27" s="932"/>
      <c r="K27" s="932"/>
      <c r="L27" s="932"/>
      <c r="M27" s="932"/>
      <c r="N27" s="932"/>
      <c r="O27" s="933"/>
      <c r="P27" s="655">
        <v>0.1</v>
      </c>
      <c r="Q27" s="656"/>
      <c r="R27" s="656"/>
      <c r="S27" s="656"/>
      <c r="T27" s="656"/>
      <c r="U27" s="656"/>
      <c r="V27" s="657"/>
      <c r="W27" s="655">
        <v>0.1</v>
      </c>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2">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5">
      <c r="A29" s="974"/>
      <c r="B29" s="975"/>
      <c r="C29" s="975"/>
      <c r="D29" s="975"/>
      <c r="E29" s="975"/>
      <c r="F29" s="976"/>
      <c r="G29" s="937" t="s">
        <v>334</v>
      </c>
      <c r="H29" s="938"/>
      <c r="I29" s="938"/>
      <c r="J29" s="938"/>
      <c r="K29" s="938"/>
      <c r="L29" s="938"/>
      <c r="M29" s="938"/>
      <c r="N29" s="938"/>
      <c r="O29" s="939"/>
      <c r="P29" s="655">
        <f>AK13</f>
        <v>7</v>
      </c>
      <c r="Q29" s="656"/>
      <c r="R29" s="656"/>
      <c r="S29" s="656"/>
      <c r="T29" s="656"/>
      <c r="U29" s="656"/>
      <c r="V29" s="657"/>
      <c r="W29" s="947">
        <f>AR13</f>
        <v>7</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2">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389</v>
      </c>
      <c r="AF30" s="854"/>
      <c r="AG30" s="854"/>
      <c r="AH30" s="855"/>
      <c r="AI30" s="910" t="s">
        <v>411</v>
      </c>
      <c r="AJ30" s="910"/>
      <c r="AK30" s="910"/>
      <c r="AL30" s="853"/>
      <c r="AM30" s="910" t="s">
        <v>508</v>
      </c>
      <c r="AN30" s="910"/>
      <c r="AO30" s="910"/>
      <c r="AP30" s="853"/>
      <c r="AQ30" s="765" t="s">
        <v>232</v>
      </c>
      <c r="AR30" s="766"/>
      <c r="AS30" s="766"/>
      <c r="AT30" s="767"/>
      <c r="AU30" s="772" t="s">
        <v>134</v>
      </c>
      <c r="AV30" s="772"/>
      <c r="AW30" s="772"/>
      <c r="AX30" s="912"/>
    </row>
    <row r="31" spans="1:50" ht="18.75" customHeight="1" x14ac:dyDescent="0.2">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719</v>
      </c>
      <c r="AR31" s="201"/>
      <c r="AS31" s="136" t="s">
        <v>233</v>
      </c>
      <c r="AT31" s="137"/>
      <c r="AU31" s="200"/>
      <c r="AV31" s="200"/>
      <c r="AW31" s="392" t="s">
        <v>179</v>
      </c>
      <c r="AX31" s="393"/>
    </row>
    <row r="32" spans="1:50" ht="42.75" customHeight="1" x14ac:dyDescent="0.2">
      <c r="A32" s="397"/>
      <c r="B32" s="395"/>
      <c r="C32" s="395"/>
      <c r="D32" s="395"/>
      <c r="E32" s="395"/>
      <c r="F32" s="396"/>
      <c r="G32" s="563" t="s">
        <v>725</v>
      </c>
      <c r="H32" s="564"/>
      <c r="I32" s="564"/>
      <c r="J32" s="564"/>
      <c r="K32" s="564"/>
      <c r="L32" s="564"/>
      <c r="M32" s="564"/>
      <c r="N32" s="564"/>
      <c r="O32" s="565"/>
      <c r="P32" s="108" t="s">
        <v>726</v>
      </c>
      <c r="Q32" s="108"/>
      <c r="R32" s="108"/>
      <c r="S32" s="108"/>
      <c r="T32" s="108"/>
      <c r="U32" s="108"/>
      <c r="V32" s="108"/>
      <c r="W32" s="108"/>
      <c r="X32" s="109"/>
      <c r="Y32" s="470" t="s">
        <v>12</v>
      </c>
      <c r="Z32" s="530"/>
      <c r="AA32" s="531"/>
      <c r="AB32" s="460" t="s">
        <v>727</v>
      </c>
      <c r="AC32" s="460"/>
      <c r="AD32" s="460"/>
      <c r="AE32" s="218">
        <v>0</v>
      </c>
      <c r="AF32" s="219"/>
      <c r="AG32" s="219"/>
      <c r="AH32" s="219"/>
      <c r="AI32" s="218">
        <v>0</v>
      </c>
      <c r="AJ32" s="219"/>
      <c r="AK32" s="219"/>
      <c r="AL32" s="219"/>
      <c r="AM32" s="218">
        <v>0</v>
      </c>
      <c r="AN32" s="219"/>
      <c r="AO32" s="219"/>
      <c r="AP32" s="219"/>
      <c r="AQ32" s="336" t="s">
        <v>719</v>
      </c>
      <c r="AR32" s="208"/>
      <c r="AS32" s="208"/>
      <c r="AT32" s="337"/>
      <c r="AU32" s="219" t="s">
        <v>719</v>
      </c>
      <c r="AV32" s="219"/>
      <c r="AW32" s="219"/>
      <c r="AX32" s="221"/>
    </row>
    <row r="33" spans="1:51" ht="42.75" customHeight="1" x14ac:dyDescent="0.2">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727</v>
      </c>
      <c r="AC33" s="522"/>
      <c r="AD33" s="522"/>
      <c r="AE33" s="218">
        <v>0</v>
      </c>
      <c r="AF33" s="219"/>
      <c r="AG33" s="219"/>
      <c r="AH33" s="219"/>
      <c r="AI33" s="218">
        <v>0</v>
      </c>
      <c r="AJ33" s="219"/>
      <c r="AK33" s="219"/>
      <c r="AL33" s="219"/>
      <c r="AM33" s="218">
        <v>0</v>
      </c>
      <c r="AN33" s="219"/>
      <c r="AO33" s="219"/>
      <c r="AP33" s="219"/>
      <c r="AQ33" s="336" t="s">
        <v>719</v>
      </c>
      <c r="AR33" s="208"/>
      <c r="AS33" s="208"/>
      <c r="AT33" s="337"/>
      <c r="AU33" s="219">
        <v>0</v>
      </c>
      <c r="AV33" s="219"/>
      <c r="AW33" s="219"/>
      <c r="AX33" s="221"/>
    </row>
    <row r="34" spans="1:51" ht="42.75" customHeight="1" x14ac:dyDescent="0.2">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v>100</v>
      </c>
      <c r="AN34" s="219"/>
      <c r="AO34" s="219"/>
      <c r="AP34" s="219"/>
      <c r="AQ34" s="336" t="s">
        <v>719</v>
      </c>
      <c r="AR34" s="208"/>
      <c r="AS34" s="208"/>
      <c r="AT34" s="337"/>
      <c r="AU34" s="219" t="s">
        <v>719</v>
      </c>
      <c r="AV34" s="219"/>
      <c r="AW34" s="219"/>
      <c r="AX34" s="221"/>
    </row>
    <row r="35" spans="1:51" ht="23.25" customHeight="1" x14ac:dyDescent="0.2">
      <c r="A35" s="228" t="s">
        <v>379</v>
      </c>
      <c r="B35" s="229"/>
      <c r="C35" s="229"/>
      <c r="D35" s="229"/>
      <c r="E35" s="229"/>
      <c r="F35" s="230"/>
      <c r="G35" s="234" t="s">
        <v>728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2">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05"/>
      <c r="AY37">
        <f>COUNTA($G$39)</f>
        <v>1</v>
      </c>
    </row>
    <row r="38" spans="1:51" ht="18.75" customHeigh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719</v>
      </c>
      <c r="AR38" s="201"/>
      <c r="AS38" s="136" t="s">
        <v>233</v>
      </c>
      <c r="AT38" s="137"/>
      <c r="AU38" s="200">
        <v>4</v>
      </c>
      <c r="AV38" s="200"/>
      <c r="AW38" s="392" t="s">
        <v>179</v>
      </c>
      <c r="AX38" s="393"/>
      <c r="AY38">
        <f>$AY$37</f>
        <v>1</v>
      </c>
    </row>
    <row r="39" spans="1:51" ht="23.25" customHeight="1" x14ac:dyDescent="0.2">
      <c r="A39" s="397"/>
      <c r="B39" s="395"/>
      <c r="C39" s="395"/>
      <c r="D39" s="395"/>
      <c r="E39" s="395"/>
      <c r="F39" s="396"/>
      <c r="G39" s="563" t="s">
        <v>801</v>
      </c>
      <c r="H39" s="564"/>
      <c r="I39" s="564"/>
      <c r="J39" s="564"/>
      <c r="K39" s="564"/>
      <c r="L39" s="564"/>
      <c r="M39" s="564"/>
      <c r="N39" s="564"/>
      <c r="O39" s="565"/>
      <c r="P39" s="108" t="s">
        <v>803</v>
      </c>
      <c r="Q39" s="108"/>
      <c r="R39" s="108"/>
      <c r="S39" s="108"/>
      <c r="T39" s="108"/>
      <c r="U39" s="108"/>
      <c r="V39" s="108"/>
      <c r="W39" s="108"/>
      <c r="X39" s="109"/>
      <c r="Y39" s="470" t="s">
        <v>12</v>
      </c>
      <c r="Z39" s="530"/>
      <c r="AA39" s="531"/>
      <c r="AB39" s="460" t="s">
        <v>14</v>
      </c>
      <c r="AC39" s="460"/>
      <c r="AD39" s="460"/>
      <c r="AE39" s="218">
        <v>36</v>
      </c>
      <c r="AF39" s="219"/>
      <c r="AG39" s="219"/>
      <c r="AH39" s="219"/>
      <c r="AI39" s="218">
        <v>41</v>
      </c>
      <c r="AJ39" s="219"/>
      <c r="AK39" s="219"/>
      <c r="AL39" s="219"/>
      <c r="AM39" s="218" t="s">
        <v>800</v>
      </c>
      <c r="AN39" s="219"/>
      <c r="AO39" s="219"/>
      <c r="AP39" s="219"/>
      <c r="AQ39" s="336" t="s">
        <v>719</v>
      </c>
      <c r="AR39" s="208"/>
      <c r="AS39" s="208"/>
      <c r="AT39" s="337"/>
      <c r="AU39" s="219" t="s">
        <v>809</v>
      </c>
      <c r="AV39" s="219"/>
      <c r="AW39" s="219"/>
      <c r="AX39" s="221"/>
      <c r="AY39">
        <f t="shared" ref="AY39:AY43" si="4">$AY$37</f>
        <v>1</v>
      </c>
    </row>
    <row r="40" spans="1:51" ht="23.25" customHeight="1" x14ac:dyDescent="0.2">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14</v>
      </c>
      <c r="AC40" s="522"/>
      <c r="AD40" s="522"/>
      <c r="AE40" s="218">
        <v>50</v>
      </c>
      <c r="AF40" s="219"/>
      <c r="AG40" s="219"/>
      <c r="AH40" s="219"/>
      <c r="AI40" s="218">
        <v>50</v>
      </c>
      <c r="AJ40" s="219"/>
      <c r="AK40" s="219"/>
      <c r="AL40" s="219"/>
      <c r="AM40" s="218">
        <v>50</v>
      </c>
      <c r="AN40" s="219"/>
      <c r="AO40" s="219"/>
      <c r="AP40" s="219"/>
      <c r="AQ40" s="336" t="s">
        <v>719</v>
      </c>
      <c r="AR40" s="208"/>
      <c r="AS40" s="208"/>
      <c r="AT40" s="337"/>
      <c r="AU40" s="219">
        <v>50</v>
      </c>
      <c r="AV40" s="219"/>
      <c r="AW40" s="219"/>
      <c r="AX40" s="221"/>
      <c r="AY40">
        <f t="shared" si="4"/>
        <v>1</v>
      </c>
    </row>
    <row r="41" spans="1:51" ht="23.25" customHeight="1" x14ac:dyDescent="0.2">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72</v>
      </c>
      <c r="AF41" s="219"/>
      <c r="AG41" s="219"/>
      <c r="AH41" s="219"/>
      <c r="AI41" s="218">
        <v>82</v>
      </c>
      <c r="AJ41" s="219"/>
      <c r="AK41" s="219"/>
      <c r="AL41" s="219"/>
      <c r="AM41" s="218" t="s">
        <v>800</v>
      </c>
      <c r="AN41" s="219"/>
      <c r="AO41" s="219"/>
      <c r="AP41" s="219"/>
      <c r="AQ41" s="336" t="s">
        <v>719</v>
      </c>
      <c r="AR41" s="208"/>
      <c r="AS41" s="208"/>
      <c r="AT41" s="337"/>
      <c r="AU41" s="219" t="s">
        <v>809</v>
      </c>
      <c r="AV41" s="219"/>
      <c r="AW41" s="219"/>
      <c r="AX41" s="221"/>
      <c r="AY41">
        <f t="shared" si="4"/>
        <v>1</v>
      </c>
    </row>
    <row r="42" spans="1:51" ht="23.25" customHeight="1" x14ac:dyDescent="0.2">
      <c r="A42" s="228" t="s">
        <v>379</v>
      </c>
      <c r="B42" s="229"/>
      <c r="C42" s="229"/>
      <c r="D42" s="229"/>
      <c r="E42" s="229"/>
      <c r="F42" s="230"/>
      <c r="G42" s="234" t="s">
        <v>729</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2">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05"/>
      <c r="AY44">
        <f>COUNTA($G$46)</f>
        <v>0</v>
      </c>
    </row>
    <row r="45" spans="1:51" ht="18.75" hidden="1" customHeigh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2">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2">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2">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2">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2">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0" t="s">
        <v>134</v>
      </c>
      <c r="AV51" s="920"/>
      <c r="AW51" s="920"/>
      <c r="AX51" s="921"/>
      <c r="AY51">
        <f>COUNTA($G$53)</f>
        <v>0</v>
      </c>
    </row>
    <row r="52" spans="1:51" ht="18.75" hidden="1" customHeigh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2">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2">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2">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2">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2">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0" t="s">
        <v>134</v>
      </c>
      <c r="AV58" s="920"/>
      <c r="AW58" s="920"/>
      <c r="AX58" s="921"/>
      <c r="AY58">
        <f>COUNTA($G$60)</f>
        <v>0</v>
      </c>
    </row>
    <row r="59" spans="1:51" ht="18.75" hidden="1" customHeigh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2">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2">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2">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2">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2">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2">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2">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2">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2">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2">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2">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2">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2">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2">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2">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2">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2">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2">
      <c r="A78" s="329" t="s">
        <v>382</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2">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2">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2">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2">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2">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2">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2">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2">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2">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2">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2">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2">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2">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2">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2">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2">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2">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2">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5">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2">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23.25" customHeight="1" x14ac:dyDescent="0.2">
      <c r="A101" s="418"/>
      <c r="B101" s="419"/>
      <c r="C101" s="419"/>
      <c r="D101" s="419"/>
      <c r="E101" s="419"/>
      <c r="F101" s="420"/>
      <c r="G101" s="108" t="s">
        <v>730</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731</v>
      </c>
      <c r="AC101" s="460"/>
      <c r="AD101" s="460"/>
      <c r="AE101" s="282">
        <v>154</v>
      </c>
      <c r="AF101" s="282"/>
      <c r="AG101" s="282"/>
      <c r="AH101" s="282"/>
      <c r="AI101" s="282">
        <v>176</v>
      </c>
      <c r="AJ101" s="282"/>
      <c r="AK101" s="282"/>
      <c r="AL101" s="282"/>
      <c r="AM101" s="282">
        <v>176</v>
      </c>
      <c r="AN101" s="282"/>
      <c r="AO101" s="282"/>
      <c r="AP101" s="282"/>
      <c r="AQ101" s="282" t="s">
        <v>761</v>
      </c>
      <c r="AR101" s="282"/>
      <c r="AS101" s="282"/>
      <c r="AT101" s="282"/>
      <c r="AU101" s="218" t="s">
        <v>809</v>
      </c>
      <c r="AV101" s="219"/>
      <c r="AW101" s="219"/>
      <c r="AX101" s="221"/>
    </row>
    <row r="102" spans="1:60" ht="23.25" customHeight="1" x14ac:dyDescent="0.2">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731</v>
      </c>
      <c r="AC102" s="460"/>
      <c r="AD102" s="460"/>
      <c r="AE102" s="282">
        <v>154</v>
      </c>
      <c r="AF102" s="282"/>
      <c r="AG102" s="282"/>
      <c r="AH102" s="282"/>
      <c r="AI102" s="282">
        <v>154</v>
      </c>
      <c r="AJ102" s="282"/>
      <c r="AK102" s="282"/>
      <c r="AL102" s="282"/>
      <c r="AM102" s="282">
        <v>154</v>
      </c>
      <c r="AN102" s="282"/>
      <c r="AO102" s="282"/>
      <c r="AP102" s="282"/>
      <c r="AQ102" s="282">
        <v>154</v>
      </c>
      <c r="AR102" s="282"/>
      <c r="AS102" s="282"/>
      <c r="AT102" s="282"/>
      <c r="AU102" s="225" t="s">
        <v>809</v>
      </c>
      <c r="AV102" s="226"/>
      <c r="AW102" s="226"/>
      <c r="AX102" s="321"/>
    </row>
    <row r="103" spans="1:60" ht="31.5" customHeight="1" x14ac:dyDescent="0.2">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23.25" customHeight="1" x14ac:dyDescent="0.2">
      <c r="A104" s="418"/>
      <c r="B104" s="419"/>
      <c r="C104" s="419"/>
      <c r="D104" s="419"/>
      <c r="E104" s="419"/>
      <c r="F104" s="420"/>
      <c r="G104" s="108" t="s">
        <v>732</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733</v>
      </c>
      <c r="AC104" s="545"/>
      <c r="AD104" s="546"/>
      <c r="AE104" s="282">
        <v>0</v>
      </c>
      <c r="AF104" s="282"/>
      <c r="AG104" s="282"/>
      <c r="AH104" s="282"/>
      <c r="AI104" s="282">
        <v>0</v>
      </c>
      <c r="AJ104" s="282"/>
      <c r="AK104" s="282"/>
      <c r="AL104" s="282"/>
      <c r="AM104" s="282">
        <v>3</v>
      </c>
      <c r="AN104" s="282"/>
      <c r="AO104" s="282"/>
      <c r="AP104" s="282"/>
      <c r="AQ104" s="282" t="s">
        <v>761</v>
      </c>
      <c r="AR104" s="282"/>
      <c r="AS104" s="282"/>
      <c r="AT104" s="282"/>
      <c r="AU104" s="282" t="s">
        <v>809</v>
      </c>
      <c r="AV104" s="282"/>
      <c r="AW104" s="282"/>
      <c r="AX104" s="283"/>
      <c r="AY104">
        <f>$AY$103</f>
        <v>1</v>
      </c>
    </row>
    <row r="105" spans="1:60" ht="23.25" customHeight="1" x14ac:dyDescent="0.2">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733</v>
      </c>
      <c r="AC105" s="468"/>
      <c r="AD105" s="469"/>
      <c r="AE105" s="282">
        <v>7</v>
      </c>
      <c r="AF105" s="282"/>
      <c r="AG105" s="282"/>
      <c r="AH105" s="282"/>
      <c r="AI105" s="282">
        <v>7</v>
      </c>
      <c r="AJ105" s="282"/>
      <c r="AK105" s="282"/>
      <c r="AL105" s="282"/>
      <c r="AM105" s="282">
        <v>7</v>
      </c>
      <c r="AN105" s="282"/>
      <c r="AO105" s="282"/>
      <c r="AP105" s="282"/>
      <c r="AQ105" s="282">
        <v>5</v>
      </c>
      <c r="AR105" s="282"/>
      <c r="AS105" s="282"/>
      <c r="AT105" s="282"/>
      <c r="AU105" s="282" t="s">
        <v>809</v>
      </c>
      <c r="AV105" s="282"/>
      <c r="AW105" s="282"/>
      <c r="AX105" s="283"/>
      <c r="AY105">
        <f>$AY$103</f>
        <v>1</v>
      </c>
    </row>
    <row r="106" spans="1:60" ht="31.5" hidden="1" customHeight="1" x14ac:dyDescent="0.2">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2">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2">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2">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2">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2">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2">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2">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2">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541</v>
      </c>
      <c r="AR115" s="590"/>
      <c r="AS115" s="590"/>
      <c r="AT115" s="590"/>
      <c r="AU115" s="590"/>
      <c r="AV115" s="590"/>
      <c r="AW115" s="590"/>
      <c r="AX115" s="591"/>
    </row>
    <row r="116" spans="1:51" ht="23.25" customHeight="1" x14ac:dyDescent="0.2">
      <c r="A116" s="435"/>
      <c r="B116" s="436"/>
      <c r="C116" s="436"/>
      <c r="D116" s="436"/>
      <c r="E116" s="436"/>
      <c r="F116" s="437"/>
      <c r="G116" s="387" t="s">
        <v>734</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735</v>
      </c>
      <c r="AC116" s="462"/>
      <c r="AD116" s="463"/>
      <c r="AE116" s="282">
        <v>6493</v>
      </c>
      <c r="AF116" s="282"/>
      <c r="AG116" s="282"/>
      <c r="AH116" s="282"/>
      <c r="AI116" s="282">
        <v>5681</v>
      </c>
      <c r="AJ116" s="282"/>
      <c r="AK116" s="282"/>
      <c r="AL116" s="282"/>
      <c r="AM116" s="282">
        <v>5681</v>
      </c>
      <c r="AN116" s="282"/>
      <c r="AO116" s="282"/>
      <c r="AP116" s="282"/>
      <c r="AQ116" s="218">
        <v>6493</v>
      </c>
      <c r="AR116" s="219"/>
      <c r="AS116" s="219"/>
      <c r="AT116" s="219"/>
      <c r="AU116" s="219"/>
      <c r="AV116" s="219"/>
      <c r="AW116" s="219"/>
      <c r="AX116" s="221"/>
    </row>
    <row r="117" spans="1:51" ht="39" customHeigh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736</v>
      </c>
      <c r="AC117" s="472"/>
      <c r="AD117" s="473"/>
      <c r="AE117" s="550" t="s">
        <v>781</v>
      </c>
      <c r="AF117" s="550"/>
      <c r="AG117" s="550"/>
      <c r="AH117" s="550"/>
      <c r="AI117" s="550" t="s">
        <v>778</v>
      </c>
      <c r="AJ117" s="550"/>
      <c r="AK117" s="550"/>
      <c r="AL117" s="550"/>
      <c r="AM117" s="550" t="s">
        <v>778</v>
      </c>
      <c r="AN117" s="550"/>
      <c r="AO117" s="550"/>
      <c r="AP117" s="550"/>
      <c r="AQ117" s="550" t="s">
        <v>781</v>
      </c>
      <c r="AR117" s="550"/>
      <c r="AS117" s="550"/>
      <c r="AT117" s="550"/>
      <c r="AU117" s="550"/>
      <c r="AV117" s="550"/>
      <c r="AW117" s="550"/>
      <c r="AX117" s="551"/>
    </row>
    <row r="118" spans="1:51" ht="23.25" customHeight="1" x14ac:dyDescent="0.2">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541</v>
      </c>
      <c r="AR118" s="590"/>
      <c r="AS118" s="590"/>
      <c r="AT118" s="590"/>
      <c r="AU118" s="590"/>
      <c r="AV118" s="590"/>
      <c r="AW118" s="590"/>
      <c r="AX118" s="591"/>
      <c r="AY118" s="92">
        <f>IF(SUBSTITUTE(SUBSTITUTE($G$119,"／",""),"　","")="",0,1)</f>
        <v>1</v>
      </c>
    </row>
    <row r="119" spans="1:51" ht="23.25" customHeight="1" x14ac:dyDescent="0.2">
      <c r="A119" s="435"/>
      <c r="B119" s="436"/>
      <c r="C119" s="436"/>
      <c r="D119" s="436"/>
      <c r="E119" s="436"/>
      <c r="F119" s="437"/>
      <c r="G119" s="387" t="s">
        <v>737</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738</v>
      </c>
      <c r="AC119" s="462"/>
      <c r="AD119" s="463"/>
      <c r="AE119" s="282">
        <v>0</v>
      </c>
      <c r="AF119" s="282"/>
      <c r="AG119" s="282"/>
      <c r="AH119" s="282"/>
      <c r="AI119" s="282">
        <v>0</v>
      </c>
      <c r="AJ119" s="282"/>
      <c r="AK119" s="282"/>
      <c r="AL119" s="282"/>
      <c r="AM119" s="282">
        <v>1400</v>
      </c>
      <c r="AN119" s="282"/>
      <c r="AO119" s="282"/>
      <c r="AP119" s="282"/>
      <c r="AQ119" s="282">
        <v>1200</v>
      </c>
      <c r="AR119" s="282"/>
      <c r="AS119" s="282"/>
      <c r="AT119" s="282"/>
      <c r="AU119" s="282"/>
      <c r="AV119" s="282"/>
      <c r="AW119" s="282"/>
      <c r="AX119" s="283"/>
      <c r="AY119">
        <f>$AY$118</f>
        <v>1</v>
      </c>
    </row>
    <row r="120" spans="1:51" ht="36.75" customHeight="1" thickBot="1" x14ac:dyDescent="0.2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736</v>
      </c>
      <c r="AC120" s="472"/>
      <c r="AD120" s="473"/>
      <c r="AE120" s="550" t="s">
        <v>739</v>
      </c>
      <c r="AF120" s="550"/>
      <c r="AG120" s="550"/>
      <c r="AH120" s="550"/>
      <c r="AI120" s="550" t="s">
        <v>779</v>
      </c>
      <c r="AJ120" s="550"/>
      <c r="AK120" s="550"/>
      <c r="AL120" s="550"/>
      <c r="AM120" s="550" t="s">
        <v>780</v>
      </c>
      <c r="AN120" s="550"/>
      <c r="AO120" s="550"/>
      <c r="AP120" s="550"/>
      <c r="AQ120" s="550" t="s">
        <v>782</v>
      </c>
      <c r="AR120" s="550"/>
      <c r="AS120" s="550"/>
      <c r="AT120" s="550"/>
      <c r="AU120" s="550"/>
      <c r="AV120" s="550"/>
      <c r="AW120" s="550"/>
      <c r="AX120" s="551"/>
      <c r="AY120">
        <f>$AY$118</f>
        <v>1</v>
      </c>
    </row>
    <row r="121" spans="1:51" ht="23.25" hidden="1" customHeight="1" x14ac:dyDescent="0.2">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541</v>
      </c>
      <c r="AR121" s="590"/>
      <c r="AS121" s="590"/>
      <c r="AT121" s="590"/>
      <c r="AU121" s="590"/>
      <c r="AV121" s="590"/>
      <c r="AW121" s="590"/>
      <c r="AX121" s="591"/>
      <c r="AY121" s="92">
        <f>IF(SUBSTITUTE(SUBSTITUTE($G$122,"／",""),"　","")="",0,1)</f>
        <v>0</v>
      </c>
    </row>
    <row r="122" spans="1:51" ht="23.25" hidden="1" customHeight="1" x14ac:dyDescent="0.2">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2">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541</v>
      </c>
      <c r="AR124" s="590"/>
      <c r="AS124" s="590"/>
      <c r="AT124" s="590"/>
      <c r="AU124" s="590"/>
      <c r="AV124" s="590"/>
      <c r="AW124" s="590"/>
      <c r="AX124" s="591"/>
      <c r="AY124" s="92">
        <f>IF(SUBSTITUTE(SUBSTITUTE($G$125,"／",""),"　","")="",0,1)</f>
        <v>0</v>
      </c>
    </row>
    <row r="125" spans="1:51" ht="23.25" hidden="1" customHeight="1" x14ac:dyDescent="0.2">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2">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389</v>
      </c>
      <c r="AF127" s="247"/>
      <c r="AG127" s="247"/>
      <c r="AH127" s="247"/>
      <c r="AI127" s="247" t="s">
        <v>411</v>
      </c>
      <c r="AJ127" s="247"/>
      <c r="AK127" s="247"/>
      <c r="AL127" s="247"/>
      <c r="AM127" s="247" t="s">
        <v>508</v>
      </c>
      <c r="AN127" s="247"/>
      <c r="AO127" s="247"/>
      <c r="AP127" s="247"/>
      <c r="AQ127" s="589" t="s">
        <v>541</v>
      </c>
      <c r="AR127" s="590"/>
      <c r="AS127" s="590"/>
      <c r="AT127" s="590"/>
      <c r="AU127" s="590"/>
      <c r="AV127" s="590"/>
      <c r="AW127" s="590"/>
      <c r="AX127" s="591"/>
      <c r="AY127" s="92">
        <f>IF(SUBSTITUTE(SUBSTITUTE($G$128,"／",""),"　","")="",0,1)</f>
        <v>0</v>
      </c>
    </row>
    <row r="128" spans="1:51" ht="23.25" hidden="1" customHeight="1" x14ac:dyDescent="0.2">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27.75" customHeight="1" x14ac:dyDescent="0.2">
      <c r="A130" s="189" t="s">
        <v>404</v>
      </c>
      <c r="B130" s="186"/>
      <c r="C130" s="185" t="s">
        <v>236</v>
      </c>
      <c r="D130" s="186"/>
      <c r="E130" s="170" t="s">
        <v>265</v>
      </c>
      <c r="F130" s="171"/>
      <c r="G130" s="172" t="s">
        <v>740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28.5" customHeight="1" x14ac:dyDescent="0.2">
      <c r="A131" s="190"/>
      <c r="B131" s="187"/>
      <c r="C131" s="181"/>
      <c r="D131" s="187"/>
      <c r="E131" s="175" t="s">
        <v>264</v>
      </c>
      <c r="F131" s="176"/>
      <c r="G131" s="113" t="s">
        <v>741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2">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719</v>
      </c>
      <c r="AR133" s="200"/>
      <c r="AS133" s="136" t="s">
        <v>233</v>
      </c>
      <c r="AT133" s="137"/>
      <c r="AU133" s="201" t="s">
        <v>719</v>
      </c>
      <c r="AV133" s="201"/>
      <c r="AW133" s="136" t="s">
        <v>179</v>
      </c>
      <c r="AX133" s="196"/>
      <c r="AY133">
        <f>$AY$132</f>
        <v>1</v>
      </c>
    </row>
    <row r="134" spans="1:51" ht="26.25" customHeight="1" x14ac:dyDescent="0.2">
      <c r="A134" s="190"/>
      <c r="B134" s="187"/>
      <c r="C134" s="181"/>
      <c r="D134" s="187"/>
      <c r="E134" s="181"/>
      <c r="F134" s="182"/>
      <c r="G134" s="107" t="s">
        <v>786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v>100</v>
      </c>
      <c r="AF134" s="208"/>
      <c r="AG134" s="208"/>
      <c r="AH134" s="208"/>
      <c r="AI134" s="207" t="s">
        <v>785</v>
      </c>
      <c r="AJ134" s="208"/>
      <c r="AK134" s="208"/>
      <c r="AL134" s="208"/>
      <c r="AM134" s="207" t="s">
        <v>785</v>
      </c>
      <c r="AN134" s="208"/>
      <c r="AO134" s="208"/>
      <c r="AP134" s="208"/>
      <c r="AQ134" s="207" t="s">
        <v>719</v>
      </c>
      <c r="AR134" s="208"/>
      <c r="AS134" s="208"/>
      <c r="AT134" s="208"/>
      <c r="AU134" s="207" t="s">
        <v>719</v>
      </c>
      <c r="AV134" s="208"/>
      <c r="AW134" s="208"/>
      <c r="AX134" s="209"/>
      <c r="AY134">
        <f t="shared" ref="AY134:AY135" si="13">$AY$132</f>
        <v>1</v>
      </c>
    </row>
    <row r="135" spans="1:51" ht="27"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v>100</v>
      </c>
      <c r="AF135" s="208"/>
      <c r="AG135" s="208"/>
      <c r="AH135" s="208"/>
      <c r="AI135" s="207">
        <v>100</v>
      </c>
      <c r="AJ135" s="208"/>
      <c r="AK135" s="208"/>
      <c r="AL135" s="208"/>
      <c r="AM135" s="207">
        <v>100</v>
      </c>
      <c r="AN135" s="208"/>
      <c r="AO135" s="208"/>
      <c r="AP135" s="208"/>
      <c r="AQ135" s="207" t="s">
        <v>719</v>
      </c>
      <c r="AR135" s="208"/>
      <c r="AS135" s="208"/>
      <c r="AT135" s="208"/>
      <c r="AU135" s="207">
        <v>100</v>
      </c>
      <c r="AV135" s="208"/>
      <c r="AW135" s="208"/>
      <c r="AX135" s="209"/>
      <c r="AY135">
        <f t="shared" si="13"/>
        <v>1</v>
      </c>
    </row>
    <row r="136" spans="1:51" ht="18.75" hidden="1" customHeight="1" x14ac:dyDescent="0.2">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2">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2">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2">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2">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2">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2">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2">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14.25" customHeight="1" x14ac:dyDescent="0.2">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14.25"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15" customHeight="1" x14ac:dyDescent="0.2">
      <c r="A154" s="190"/>
      <c r="B154" s="187"/>
      <c r="C154" s="181"/>
      <c r="D154" s="187"/>
      <c r="E154" s="181"/>
      <c r="F154" s="182"/>
      <c r="G154" s="107" t="s">
        <v>719</v>
      </c>
      <c r="H154" s="108"/>
      <c r="I154" s="108"/>
      <c r="J154" s="108"/>
      <c r="K154" s="108"/>
      <c r="L154" s="108"/>
      <c r="M154" s="108"/>
      <c r="N154" s="108"/>
      <c r="O154" s="108"/>
      <c r="P154" s="109"/>
      <c r="Q154" s="128" t="s">
        <v>719</v>
      </c>
      <c r="R154" s="108"/>
      <c r="S154" s="108"/>
      <c r="T154" s="108"/>
      <c r="U154" s="108"/>
      <c r="V154" s="108"/>
      <c r="W154" s="108"/>
      <c r="X154" s="108"/>
      <c r="Y154" s="108"/>
      <c r="Z154" s="108"/>
      <c r="AA154" s="290"/>
      <c r="AB154" s="144" t="s">
        <v>719</v>
      </c>
      <c r="AC154" s="145"/>
      <c r="AD154" s="145"/>
      <c r="AE154" s="150" t="s">
        <v>719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15"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15"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15"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792</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5"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2">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2">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2">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2">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2">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1.75" customHeight="1" x14ac:dyDescent="0.2">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2">
      <c r="A188" s="190"/>
      <c r="B188" s="187"/>
      <c r="C188" s="181"/>
      <c r="D188" s="187"/>
      <c r="E188" s="128" t="s">
        <v>804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9.75" customHeigh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2">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2">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2">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2">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2">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2">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2">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2">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2">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2">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2">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2">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2">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2">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2">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1.5" customHeight="1" x14ac:dyDescent="0.2">
      <c r="A430" s="190"/>
      <c r="B430" s="187"/>
      <c r="C430" s="179" t="s">
        <v>670</v>
      </c>
      <c r="D430" s="927"/>
      <c r="E430" s="175" t="s">
        <v>398</v>
      </c>
      <c r="F430" s="893"/>
      <c r="G430" s="894" t="s">
        <v>252</v>
      </c>
      <c r="H430" s="126"/>
      <c r="I430" s="126"/>
      <c r="J430" s="895" t="s">
        <v>742</v>
      </c>
      <c r="K430" s="896"/>
      <c r="L430" s="896"/>
      <c r="M430" s="896"/>
      <c r="N430" s="896"/>
      <c r="O430" s="896"/>
      <c r="P430" s="896"/>
      <c r="Q430" s="896"/>
      <c r="R430" s="896"/>
      <c r="S430" s="896"/>
      <c r="T430" s="897"/>
      <c r="U430" s="587" t="s">
        <v>793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1</v>
      </c>
    </row>
    <row r="431" spans="1:51" ht="18.75" customHeight="1" x14ac:dyDescent="0.2">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2">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v>16</v>
      </c>
      <c r="AF432" s="201"/>
      <c r="AG432" s="136" t="s">
        <v>233</v>
      </c>
      <c r="AH432" s="137"/>
      <c r="AI432" s="335"/>
      <c r="AJ432" s="335"/>
      <c r="AK432" s="335"/>
      <c r="AL432" s="157"/>
      <c r="AM432" s="335"/>
      <c r="AN432" s="335"/>
      <c r="AO432" s="335"/>
      <c r="AP432" s="157"/>
      <c r="AQ432" s="250" t="s">
        <v>719</v>
      </c>
      <c r="AR432" s="201"/>
      <c r="AS432" s="136" t="s">
        <v>233</v>
      </c>
      <c r="AT432" s="137"/>
      <c r="AU432" s="201"/>
      <c r="AV432" s="201"/>
      <c r="AW432" s="136" t="s">
        <v>179</v>
      </c>
      <c r="AX432" s="196"/>
      <c r="AY432">
        <f>$AY$431</f>
        <v>1</v>
      </c>
    </row>
    <row r="433" spans="1:51" ht="23.25" customHeight="1" x14ac:dyDescent="0.2">
      <c r="A433" s="190"/>
      <c r="B433" s="187"/>
      <c r="C433" s="181"/>
      <c r="D433" s="187"/>
      <c r="E433" s="338"/>
      <c r="F433" s="339"/>
      <c r="G433" s="107" t="s">
        <v>807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370</v>
      </c>
      <c r="AC433" s="214"/>
      <c r="AD433" s="214"/>
      <c r="AE433" s="336">
        <v>99.9</v>
      </c>
      <c r="AF433" s="208"/>
      <c r="AG433" s="208"/>
      <c r="AH433" s="208"/>
      <c r="AI433" s="336" t="s">
        <v>806</v>
      </c>
      <c r="AJ433" s="208"/>
      <c r="AK433" s="208"/>
      <c r="AL433" s="208"/>
      <c r="AM433" s="336" t="s">
        <v>806</v>
      </c>
      <c r="AN433" s="208"/>
      <c r="AO433" s="208"/>
      <c r="AP433" s="337"/>
      <c r="AQ433" s="336" t="s">
        <v>719</v>
      </c>
      <c r="AR433" s="208"/>
      <c r="AS433" s="208"/>
      <c r="AT433" s="337"/>
      <c r="AU433" s="208" t="s">
        <v>719</v>
      </c>
      <c r="AV433" s="208"/>
      <c r="AW433" s="208"/>
      <c r="AX433" s="209"/>
      <c r="AY433">
        <f t="shared" ref="AY433:AY435" si="63">$AY$431</f>
        <v>1</v>
      </c>
    </row>
    <row r="434" spans="1:51" ht="23.25" customHeight="1" x14ac:dyDescent="0.2">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370</v>
      </c>
      <c r="AC434" s="206"/>
      <c r="AD434" s="206"/>
      <c r="AE434" s="336">
        <v>100</v>
      </c>
      <c r="AF434" s="208"/>
      <c r="AG434" s="208"/>
      <c r="AH434" s="337"/>
      <c r="AI434" s="336">
        <v>100</v>
      </c>
      <c r="AJ434" s="208"/>
      <c r="AK434" s="208"/>
      <c r="AL434" s="208"/>
      <c r="AM434" s="336">
        <v>100</v>
      </c>
      <c r="AN434" s="208"/>
      <c r="AO434" s="208"/>
      <c r="AP434" s="337"/>
      <c r="AQ434" s="336" t="s">
        <v>719</v>
      </c>
      <c r="AR434" s="208"/>
      <c r="AS434" s="208"/>
      <c r="AT434" s="337"/>
      <c r="AU434" s="208">
        <v>100</v>
      </c>
      <c r="AV434" s="208"/>
      <c r="AW434" s="208"/>
      <c r="AX434" s="209"/>
      <c r="AY434">
        <f t="shared" si="63"/>
        <v>1</v>
      </c>
    </row>
    <row r="435" spans="1:51" ht="23.25" customHeigh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v>99.9</v>
      </c>
      <c r="AF435" s="208"/>
      <c r="AG435" s="208"/>
      <c r="AH435" s="337"/>
      <c r="AI435" s="336" t="s">
        <v>806</v>
      </c>
      <c r="AJ435" s="208"/>
      <c r="AK435" s="208"/>
      <c r="AL435" s="208"/>
      <c r="AM435" s="336" t="s">
        <v>806</v>
      </c>
      <c r="AN435" s="208"/>
      <c r="AO435" s="208"/>
      <c r="AP435" s="337"/>
      <c r="AQ435" s="336" t="s">
        <v>719</v>
      </c>
      <c r="AR435" s="208"/>
      <c r="AS435" s="208"/>
      <c r="AT435" s="337"/>
      <c r="AU435" s="208" t="s">
        <v>719</v>
      </c>
      <c r="AV435" s="208"/>
      <c r="AW435" s="208"/>
      <c r="AX435" s="209"/>
      <c r="AY435">
        <f t="shared" si="63"/>
        <v>1</v>
      </c>
    </row>
    <row r="436" spans="1:51" ht="18.75" hidden="1" customHeight="1" x14ac:dyDescent="0.2">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2">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2">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2">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2">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2">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2">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2">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2">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2">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2">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2">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2">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2">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2">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2">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2">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2">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2">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2">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2">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customHeight="1" x14ac:dyDescent="0.2">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719</v>
      </c>
      <c r="AF457" s="201"/>
      <c r="AG457" s="136" t="s">
        <v>233</v>
      </c>
      <c r="AH457" s="137"/>
      <c r="AI457" s="335"/>
      <c r="AJ457" s="335"/>
      <c r="AK457" s="335"/>
      <c r="AL457" s="157"/>
      <c r="AM457" s="335"/>
      <c r="AN457" s="335"/>
      <c r="AO457" s="335"/>
      <c r="AP457" s="157"/>
      <c r="AQ457" s="250" t="s">
        <v>719</v>
      </c>
      <c r="AR457" s="201"/>
      <c r="AS457" s="136" t="s">
        <v>233</v>
      </c>
      <c r="AT457" s="137"/>
      <c r="AU457" s="201" t="s">
        <v>719</v>
      </c>
      <c r="AV457" s="201"/>
      <c r="AW457" s="136" t="s">
        <v>179</v>
      </c>
      <c r="AX457" s="196"/>
      <c r="AY457">
        <f>$AY$456</f>
        <v>1</v>
      </c>
    </row>
    <row r="458" spans="1:51" ht="23.25" customHeight="1" x14ac:dyDescent="0.2">
      <c r="A458" s="190"/>
      <c r="B458" s="187"/>
      <c r="C458" s="181"/>
      <c r="D458" s="187"/>
      <c r="E458" s="338"/>
      <c r="F458" s="339"/>
      <c r="G458" s="107" t="s">
        <v>719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719</v>
      </c>
      <c r="AC458" s="214"/>
      <c r="AD458" s="214"/>
      <c r="AE458" s="336" t="s">
        <v>719</v>
      </c>
      <c r="AF458" s="208"/>
      <c r="AG458" s="208"/>
      <c r="AH458" s="208"/>
      <c r="AI458" s="336" t="s">
        <v>719</v>
      </c>
      <c r="AJ458" s="208"/>
      <c r="AK458" s="208"/>
      <c r="AL458" s="208"/>
      <c r="AM458" s="336"/>
      <c r="AN458" s="208"/>
      <c r="AO458" s="208"/>
      <c r="AP458" s="337"/>
      <c r="AQ458" s="336" t="s">
        <v>719</v>
      </c>
      <c r="AR458" s="208"/>
      <c r="AS458" s="208"/>
      <c r="AT458" s="337"/>
      <c r="AU458" s="208" t="s">
        <v>719</v>
      </c>
      <c r="AV458" s="208"/>
      <c r="AW458" s="208"/>
      <c r="AX458" s="209"/>
      <c r="AY458">
        <f t="shared" ref="AY458:AY460" si="68">$AY$456</f>
        <v>1</v>
      </c>
    </row>
    <row r="459" spans="1:51" ht="23.25" customHeight="1" x14ac:dyDescent="0.2">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719</v>
      </c>
      <c r="AC459" s="206"/>
      <c r="AD459" s="206"/>
      <c r="AE459" s="336" t="s">
        <v>719</v>
      </c>
      <c r="AF459" s="208"/>
      <c r="AG459" s="208"/>
      <c r="AH459" s="337"/>
      <c r="AI459" s="336" t="s">
        <v>719</v>
      </c>
      <c r="AJ459" s="208"/>
      <c r="AK459" s="208"/>
      <c r="AL459" s="208"/>
      <c r="AM459" s="336"/>
      <c r="AN459" s="208"/>
      <c r="AO459" s="208"/>
      <c r="AP459" s="337"/>
      <c r="AQ459" s="336" t="s">
        <v>719</v>
      </c>
      <c r="AR459" s="208"/>
      <c r="AS459" s="208"/>
      <c r="AT459" s="337"/>
      <c r="AU459" s="208" t="s">
        <v>719</v>
      </c>
      <c r="AV459" s="208"/>
      <c r="AW459" s="208"/>
      <c r="AX459" s="209"/>
      <c r="AY459">
        <f t="shared" si="68"/>
        <v>1</v>
      </c>
    </row>
    <row r="460" spans="1:51" ht="23.25" customHeigh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719</v>
      </c>
      <c r="AF460" s="208"/>
      <c r="AG460" s="208"/>
      <c r="AH460" s="337"/>
      <c r="AI460" s="336" t="s">
        <v>719</v>
      </c>
      <c r="AJ460" s="208"/>
      <c r="AK460" s="208"/>
      <c r="AL460" s="208"/>
      <c r="AM460" s="336"/>
      <c r="AN460" s="208"/>
      <c r="AO460" s="208"/>
      <c r="AP460" s="337"/>
      <c r="AQ460" s="336" t="s">
        <v>719</v>
      </c>
      <c r="AR460" s="208"/>
      <c r="AS460" s="208"/>
      <c r="AT460" s="337"/>
      <c r="AU460" s="208" t="s">
        <v>719</v>
      </c>
      <c r="AV460" s="208"/>
      <c r="AW460" s="208"/>
      <c r="AX460" s="209"/>
      <c r="AY460">
        <f t="shared" si="68"/>
        <v>1</v>
      </c>
    </row>
    <row r="461" spans="1:51" ht="18.75" hidden="1" customHeight="1" x14ac:dyDescent="0.2">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2">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2">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2">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2">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2">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2">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2">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2">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2">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2">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2">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2">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2">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2">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2">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2">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2">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2">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2">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2">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2">
      <c r="A482" s="190"/>
      <c r="B482" s="187"/>
      <c r="C482" s="181"/>
      <c r="D482" s="187"/>
      <c r="E482" s="128" t="s">
        <v>805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37.5" customHeight="1" thickBot="1" x14ac:dyDescent="0.2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2">
      <c r="A484" s="190"/>
      <c r="B484" s="187"/>
      <c r="C484" s="181"/>
      <c r="D484" s="187"/>
      <c r="E484" s="175" t="s">
        <v>401</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2">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2">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2">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2">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2">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2">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2">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2">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2">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2">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2">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2">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2">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2">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2">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2">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2">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2">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2">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2">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2">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2">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2">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2">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2">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2">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2">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2">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2">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2">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2">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2">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2">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2">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2">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2">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2">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2">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2">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2">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2">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2">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2">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2">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2">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2">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2">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2">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2">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2">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2">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2">
      <c r="A538" s="190"/>
      <c r="B538" s="187"/>
      <c r="C538" s="181"/>
      <c r="D538" s="187"/>
      <c r="E538" s="175" t="s">
        <v>402</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2">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2">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2">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2">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2">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2">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2">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2">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2">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2">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2">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2">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2">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2">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2">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2">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2">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2">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2">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2">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2">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2">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2">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2">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2">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2">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2">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2">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2">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2">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2">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2">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2">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2">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2">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2">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2">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2">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2">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2">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2">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2">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2">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2">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2">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2">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2">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2">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2">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2">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2">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2">
      <c r="A592" s="190"/>
      <c r="B592" s="187"/>
      <c r="C592" s="181"/>
      <c r="D592" s="187"/>
      <c r="E592" s="175" t="s">
        <v>401</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2">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2">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2">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2">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2">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2">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2">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2">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2">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2">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2">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2">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2">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2">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2">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2">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2">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2">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2">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2">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2">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2">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2">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2">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2">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2">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2">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2">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2">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2">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2">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2">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2">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2">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2">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2">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2">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2">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2">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2">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2">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2">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2">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2">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2">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2">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2">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2">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2">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2">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2">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2">
      <c r="A646" s="190"/>
      <c r="B646" s="187"/>
      <c r="C646" s="181"/>
      <c r="D646" s="187"/>
      <c r="E646" s="175" t="s">
        <v>402</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2">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2">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2">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2">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2">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2">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2">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2">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2">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2">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2">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2">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2">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2">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2">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2">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2">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2">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2">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2">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2">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2">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2">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2">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2">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2">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2">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2">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2">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2">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2">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2">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2">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2">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2">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2">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2">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2">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2">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2">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2">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2">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2">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2">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2">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2">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2">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2">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2">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2">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2">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5">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2">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1.75" customHeight="1" x14ac:dyDescent="0.2">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6.25" customHeight="1" x14ac:dyDescent="0.2">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752</v>
      </c>
      <c r="AE702" s="342"/>
      <c r="AF702" s="342"/>
      <c r="AG702" s="379" t="s">
        <v>765</v>
      </c>
      <c r="AH702" s="380"/>
      <c r="AI702" s="380"/>
      <c r="AJ702" s="380"/>
      <c r="AK702" s="380"/>
      <c r="AL702" s="380"/>
      <c r="AM702" s="380"/>
      <c r="AN702" s="380"/>
      <c r="AO702" s="380"/>
      <c r="AP702" s="380"/>
      <c r="AQ702" s="380"/>
      <c r="AR702" s="380"/>
      <c r="AS702" s="380"/>
      <c r="AT702" s="380"/>
      <c r="AU702" s="380"/>
      <c r="AV702" s="380"/>
      <c r="AW702" s="380"/>
      <c r="AX702" s="381"/>
    </row>
    <row r="703" spans="1:51" ht="35.25" customHeight="1" x14ac:dyDescent="0.2">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767</v>
      </c>
      <c r="AE703" s="323"/>
      <c r="AF703" s="323"/>
      <c r="AG703" s="104" t="s">
        <v>766</v>
      </c>
      <c r="AH703" s="105"/>
      <c r="AI703" s="105"/>
      <c r="AJ703" s="105"/>
      <c r="AK703" s="105"/>
      <c r="AL703" s="105"/>
      <c r="AM703" s="105"/>
      <c r="AN703" s="105"/>
      <c r="AO703" s="105"/>
      <c r="AP703" s="105"/>
      <c r="AQ703" s="105"/>
      <c r="AR703" s="105"/>
      <c r="AS703" s="105"/>
      <c r="AT703" s="105"/>
      <c r="AU703" s="105"/>
      <c r="AV703" s="105"/>
      <c r="AW703" s="105"/>
      <c r="AX703" s="106"/>
    </row>
    <row r="704" spans="1:51" ht="63" customHeight="1" x14ac:dyDescent="0.2">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752</v>
      </c>
      <c r="AE704" s="781"/>
      <c r="AF704" s="781"/>
      <c r="AG704" s="168" t="s">
        <v>768</v>
      </c>
      <c r="AH704" s="111"/>
      <c r="AI704" s="111"/>
      <c r="AJ704" s="111"/>
      <c r="AK704" s="111"/>
      <c r="AL704" s="111"/>
      <c r="AM704" s="111"/>
      <c r="AN704" s="111"/>
      <c r="AO704" s="111"/>
      <c r="AP704" s="111"/>
      <c r="AQ704" s="111"/>
      <c r="AR704" s="111"/>
      <c r="AS704" s="111"/>
      <c r="AT704" s="111"/>
      <c r="AU704" s="111"/>
      <c r="AV704" s="111"/>
      <c r="AW704" s="111"/>
      <c r="AX704" s="169"/>
    </row>
    <row r="705" spans="1:50" ht="21.75" customHeight="1" x14ac:dyDescent="0.2">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752</v>
      </c>
      <c r="AE705" s="713"/>
      <c r="AF705" s="713"/>
      <c r="AG705" s="128" t="s">
        <v>783</v>
      </c>
      <c r="AH705" s="108"/>
      <c r="AI705" s="108"/>
      <c r="AJ705" s="108"/>
      <c r="AK705" s="108"/>
      <c r="AL705" s="108"/>
      <c r="AM705" s="108"/>
      <c r="AN705" s="108"/>
      <c r="AO705" s="108"/>
      <c r="AP705" s="108"/>
      <c r="AQ705" s="108"/>
      <c r="AR705" s="108"/>
      <c r="AS705" s="108"/>
      <c r="AT705" s="108"/>
      <c r="AU705" s="108"/>
      <c r="AV705" s="108"/>
      <c r="AW705" s="108"/>
      <c r="AX705" s="129"/>
    </row>
    <row r="706" spans="1:50" ht="34.5" customHeight="1" x14ac:dyDescent="0.2">
      <c r="A706" s="640"/>
      <c r="B706" s="641"/>
      <c r="C706" s="792"/>
      <c r="D706" s="793"/>
      <c r="E706" s="728" t="s">
        <v>380</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769</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2.5" customHeight="1" x14ac:dyDescent="0.2">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770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41.25" customHeight="1" x14ac:dyDescent="0.2">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752</v>
      </c>
      <c r="AE708" s="603"/>
      <c r="AF708" s="603"/>
      <c r="AG708" s="740" t="s">
        <v>771</v>
      </c>
      <c r="AH708" s="741"/>
      <c r="AI708" s="741"/>
      <c r="AJ708" s="741"/>
      <c r="AK708" s="741"/>
      <c r="AL708" s="741"/>
      <c r="AM708" s="741"/>
      <c r="AN708" s="741"/>
      <c r="AO708" s="741"/>
      <c r="AP708" s="741"/>
      <c r="AQ708" s="741"/>
      <c r="AR708" s="741"/>
      <c r="AS708" s="741"/>
      <c r="AT708" s="741"/>
      <c r="AU708" s="741"/>
      <c r="AV708" s="741"/>
      <c r="AW708" s="741"/>
      <c r="AX708" s="742"/>
    </row>
    <row r="709" spans="1:50" ht="43.5" customHeight="1" x14ac:dyDescent="0.2">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752</v>
      </c>
      <c r="AE709" s="323"/>
      <c r="AF709" s="323"/>
      <c r="AG709" s="104" t="s">
        <v>794</v>
      </c>
      <c r="AH709" s="105"/>
      <c r="AI709" s="105"/>
      <c r="AJ709" s="105"/>
      <c r="AK709" s="105"/>
      <c r="AL709" s="105"/>
      <c r="AM709" s="105"/>
      <c r="AN709" s="105"/>
      <c r="AO709" s="105"/>
      <c r="AP709" s="105"/>
      <c r="AQ709" s="105"/>
      <c r="AR709" s="105"/>
      <c r="AS709" s="105"/>
      <c r="AT709" s="105"/>
      <c r="AU709" s="105"/>
      <c r="AV709" s="105"/>
      <c r="AW709" s="105"/>
      <c r="AX709" s="106"/>
    </row>
    <row r="710" spans="1:50" ht="21" customHeight="1" x14ac:dyDescent="0.2">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772</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40.5" customHeight="1" x14ac:dyDescent="0.2">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752</v>
      </c>
      <c r="AE711" s="323"/>
      <c r="AF711" s="323"/>
      <c r="AG711" s="104" t="s">
        <v>773</v>
      </c>
      <c r="AH711" s="105"/>
      <c r="AI711" s="105"/>
      <c r="AJ711" s="105"/>
      <c r="AK711" s="105"/>
      <c r="AL711" s="105"/>
      <c r="AM711" s="105"/>
      <c r="AN711" s="105"/>
      <c r="AO711" s="105"/>
      <c r="AP711" s="105"/>
      <c r="AQ711" s="105"/>
      <c r="AR711" s="105"/>
      <c r="AS711" s="105"/>
      <c r="AT711" s="105"/>
      <c r="AU711" s="105"/>
      <c r="AV711" s="105"/>
      <c r="AW711" s="105"/>
      <c r="AX711" s="106"/>
    </row>
    <row r="712" spans="1:50" ht="21" customHeight="1" x14ac:dyDescent="0.2">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752</v>
      </c>
      <c r="AE712" s="781"/>
      <c r="AF712" s="781"/>
      <c r="AG712" s="805" t="s">
        <v>796</v>
      </c>
      <c r="AH712" s="806"/>
      <c r="AI712" s="806"/>
      <c r="AJ712" s="806"/>
      <c r="AK712" s="806"/>
      <c r="AL712" s="806"/>
      <c r="AM712" s="806"/>
      <c r="AN712" s="806"/>
      <c r="AO712" s="806"/>
      <c r="AP712" s="806"/>
      <c r="AQ712" s="806"/>
      <c r="AR712" s="806"/>
      <c r="AS712" s="806"/>
      <c r="AT712" s="806"/>
      <c r="AU712" s="806"/>
      <c r="AV712" s="806"/>
      <c r="AW712" s="806"/>
      <c r="AX712" s="807"/>
    </row>
    <row r="713" spans="1:50" ht="20.25" customHeight="1" x14ac:dyDescent="0.2">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772</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38.25" customHeight="1" x14ac:dyDescent="0.2">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752</v>
      </c>
      <c r="AE714" s="803"/>
      <c r="AF714" s="804"/>
      <c r="AG714" s="734" t="s">
        <v>774</v>
      </c>
      <c r="AH714" s="735"/>
      <c r="AI714" s="735"/>
      <c r="AJ714" s="735"/>
      <c r="AK714" s="735"/>
      <c r="AL714" s="735"/>
      <c r="AM714" s="735"/>
      <c r="AN714" s="735"/>
      <c r="AO714" s="735"/>
      <c r="AP714" s="735"/>
      <c r="AQ714" s="735"/>
      <c r="AR714" s="735"/>
      <c r="AS714" s="735"/>
      <c r="AT714" s="735"/>
      <c r="AU714" s="735"/>
      <c r="AV714" s="735"/>
      <c r="AW714" s="735"/>
      <c r="AX714" s="736"/>
    </row>
    <row r="715" spans="1:50" ht="61.5" customHeight="1" x14ac:dyDescent="0.2">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752</v>
      </c>
      <c r="AE715" s="603"/>
      <c r="AF715" s="654"/>
      <c r="AG715" s="740" t="s">
        <v>775</v>
      </c>
      <c r="AH715" s="741"/>
      <c r="AI715" s="741"/>
      <c r="AJ715" s="741"/>
      <c r="AK715" s="741"/>
      <c r="AL715" s="741"/>
      <c r="AM715" s="741"/>
      <c r="AN715" s="741"/>
      <c r="AO715" s="741"/>
      <c r="AP715" s="741"/>
      <c r="AQ715" s="741"/>
      <c r="AR715" s="741"/>
      <c r="AS715" s="741"/>
      <c r="AT715" s="741"/>
      <c r="AU715" s="741"/>
      <c r="AV715" s="741"/>
      <c r="AW715" s="741"/>
      <c r="AX715" s="742"/>
    </row>
    <row r="716" spans="1:50" ht="32.25" customHeight="1" x14ac:dyDescent="0.2">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772</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42.75" customHeight="1" x14ac:dyDescent="0.2">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752</v>
      </c>
      <c r="AE717" s="323"/>
      <c r="AF717" s="323"/>
      <c r="AG717" s="104" t="s">
        <v>776</v>
      </c>
      <c r="AH717" s="105"/>
      <c r="AI717" s="105"/>
      <c r="AJ717" s="105"/>
      <c r="AK717" s="105"/>
      <c r="AL717" s="105"/>
      <c r="AM717" s="105"/>
      <c r="AN717" s="105"/>
      <c r="AO717" s="105"/>
      <c r="AP717" s="105"/>
      <c r="AQ717" s="105"/>
      <c r="AR717" s="105"/>
      <c r="AS717" s="105"/>
      <c r="AT717" s="105"/>
      <c r="AU717" s="105"/>
      <c r="AV717" s="105"/>
      <c r="AW717" s="105"/>
      <c r="AX717" s="106"/>
    </row>
    <row r="718" spans="1:50" ht="42.75" customHeight="1" x14ac:dyDescent="0.2">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752</v>
      </c>
      <c r="AE718" s="323"/>
      <c r="AF718" s="323"/>
      <c r="AG718" s="130" t="s">
        <v>777</v>
      </c>
      <c r="AH718" s="114"/>
      <c r="AI718" s="114"/>
      <c r="AJ718" s="114"/>
      <c r="AK718" s="114"/>
      <c r="AL718" s="114"/>
      <c r="AM718" s="114"/>
      <c r="AN718" s="114"/>
      <c r="AO718" s="114"/>
      <c r="AP718" s="114"/>
      <c r="AQ718" s="114"/>
      <c r="AR718" s="114"/>
      <c r="AS718" s="114"/>
      <c r="AT718" s="114"/>
      <c r="AU718" s="114"/>
      <c r="AV718" s="114"/>
      <c r="AW718" s="114"/>
      <c r="AX718" s="131"/>
    </row>
    <row r="719" spans="1:50" ht="30" customHeight="1" x14ac:dyDescent="0.2">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772</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x14ac:dyDescent="0.2">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13.5" customHeight="1" x14ac:dyDescent="0.2">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13.5" customHeight="1" x14ac:dyDescent="0.2">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13.5" customHeight="1" x14ac:dyDescent="0.2">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13.5" customHeight="1" x14ac:dyDescent="0.2">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13.5" customHeight="1" x14ac:dyDescent="0.2">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1" customHeight="1" x14ac:dyDescent="0.2">
      <c r="A726" s="638" t="s">
        <v>48</v>
      </c>
      <c r="B726" s="797"/>
      <c r="C726" s="810" t="s">
        <v>53</v>
      </c>
      <c r="D726" s="832"/>
      <c r="E726" s="832"/>
      <c r="F726" s="833"/>
      <c r="G726" s="576" t="s">
        <v>795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51" customHeight="1" thickBot="1" x14ac:dyDescent="0.25">
      <c r="A727" s="798"/>
      <c r="B727" s="799"/>
      <c r="C727" s="746" t="s">
        <v>57</v>
      </c>
      <c r="D727" s="747"/>
      <c r="E727" s="747"/>
      <c r="F727" s="748"/>
      <c r="G727" s="574" t="s">
        <v>784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2">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35.25" customHeight="1" thickBot="1" x14ac:dyDescent="0.25">
      <c r="A729" s="632" t="s">
        <v>797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2">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43.5" customHeight="1" thickBot="1" x14ac:dyDescent="0.25">
      <c r="A731" s="671" t="s">
        <v>137</v>
      </c>
      <c r="B731" s="672"/>
      <c r="C731" s="672"/>
      <c r="D731" s="672"/>
      <c r="E731" s="673"/>
      <c r="F731" s="727" t="s">
        <v>798</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2">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44.25" customHeight="1" thickBot="1" x14ac:dyDescent="0.25">
      <c r="A733" s="671" t="s">
        <v>799</v>
      </c>
      <c r="B733" s="672"/>
      <c r="C733" s="672"/>
      <c r="D733" s="672"/>
      <c r="E733" s="673"/>
      <c r="F733" s="635" t="s">
        <v>802</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2">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23.25" customHeight="1" thickBot="1" x14ac:dyDescent="0.25">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2">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x14ac:dyDescent="0.2">
      <c r="A737" s="986" t="s">
        <v>671</v>
      </c>
      <c r="B737" s="211"/>
      <c r="C737" s="211"/>
      <c r="D737" s="212"/>
      <c r="E737" s="950" t="s">
        <v>743</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x14ac:dyDescent="0.2">
      <c r="A738" s="361" t="s">
        <v>396</v>
      </c>
      <c r="B738" s="361"/>
      <c r="C738" s="361"/>
      <c r="D738" s="361"/>
      <c r="E738" s="950" t="s">
        <v>744</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x14ac:dyDescent="0.2">
      <c r="A739" s="361" t="s">
        <v>395</v>
      </c>
      <c r="B739" s="361"/>
      <c r="C739" s="361"/>
      <c r="D739" s="361"/>
      <c r="E739" s="950" t="s">
        <v>745</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x14ac:dyDescent="0.2">
      <c r="A740" s="361" t="s">
        <v>394</v>
      </c>
      <c r="B740" s="361"/>
      <c r="C740" s="361"/>
      <c r="D740" s="361"/>
      <c r="E740" s="950" t="s">
        <v>746</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x14ac:dyDescent="0.2">
      <c r="A741" s="361" t="s">
        <v>393</v>
      </c>
      <c r="B741" s="361"/>
      <c r="C741" s="361"/>
      <c r="D741" s="361"/>
      <c r="E741" s="950" t="s">
        <v>747</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x14ac:dyDescent="0.2">
      <c r="A742" s="361" t="s">
        <v>392</v>
      </c>
      <c r="B742" s="361"/>
      <c r="C742" s="361"/>
      <c r="D742" s="361"/>
      <c r="E742" s="950" t="s">
        <v>748</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x14ac:dyDescent="0.2">
      <c r="A743" s="361" t="s">
        <v>391</v>
      </c>
      <c r="B743" s="361"/>
      <c r="C743" s="361"/>
      <c r="D743" s="361"/>
      <c r="E743" s="950" t="s">
        <v>749</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x14ac:dyDescent="0.2">
      <c r="A744" s="361" t="s">
        <v>390</v>
      </c>
      <c r="B744" s="361"/>
      <c r="C744" s="361"/>
      <c r="D744" s="361"/>
      <c r="E744" s="950" t="s">
        <v>750</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x14ac:dyDescent="0.2">
      <c r="A745" s="361" t="s">
        <v>389</v>
      </c>
      <c r="B745" s="361"/>
      <c r="C745" s="361"/>
      <c r="D745" s="361"/>
      <c r="E745" s="987" t="s">
        <v>751</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x14ac:dyDescent="0.2">
      <c r="A746" s="361" t="s">
        <v>544</v>
      </c>
      <c r="B746" s="361"/>
      <c r="C746" s="361"/>
      <c r="D746" s="361"/>
      <c r="E746" s="956" t="s">
        <v>709</v>
      </c>
      <c r="F746" s="954"/>
      <c r="G746" s="954"/>
      <c r="H746" s="100" t="str">
        <f>IF(E746="","","-")</f>
        <v>-</v>
      </c>
      <c r="I746" s="954"/>
      <c r="J746" s="954"/>
      <c r="K746" s="100" t="str">
        <f>IF(I746="","","-")</f>
        <v/>
      </c>
      <c r="L746" s="955">
        <v>364</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x14ac:dyDescent="0.2">
      <c r="A747" s="361" t="s">
        <v>508</v>
      </c>
      <c r="B747" s="361"/>
      <c r="C747" s="361"/>
      <c r="D747" s="361"/>
      <c r="E747" s="956" t="s">
        <v>709</v>
      </c>
      <c r="F747" s="954"/>
      <c r="G747" s="954"/>
      <c r="H747" s="100" t="str">
        <f>IF(E747="","","-")</f>
        <v>-</v>
      </c>
      <c r="I747" s="954"/>
      <c r="J747" s="954"/>
      <c r="K747" s="100" t="str">
        <f>IF(I747="","","-")</f>
        <v/>
      </c>
      <c r="L747" s="955">
        <v>370</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2">
      <c r="A748" s="612" t="s">
        <v>383</v>
      </c>
      <c r="B748" s="613"/>
      <c r="C748" s="613"/>
      <c r="D748" s="613"/>
      <c r="E748" s="613"/>
      <c r="F748" s="61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customHeight="1" x14ac:dyDescent="0.2">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thickBot="1" x14ac:dyDescent="0.2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26" t="s">
        <v>385</v>
      </c>
      <c r="B787" s="627"/>
      <c r="C787" s="627"/>
      <c r="D787" s="627"/>
      <c r="E787" s="627"/>
      <c r="F787" s="628"/>
      <c r="G787" s="593" t="s">
        <v>789</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790</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41.25" customHeight="1" x14ac:dyDescent="0.2">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41.25" customHeight="1" x14ac:dyDescent="0.2">
      <c r="A789" s="629"/>
      <c r="B789" s="630"/>
      <c r="C789" s="630"/>
      <c r="D789" s="630"/>
      <c r="E789" s="630"/>
      <c r="F789" s="631"/>
      <c r="G789" s="668" t="s">
        <v>753</v>
      </c>
      <c r="H789" s="669"/>
      <c r="I789" s="669"/>
      <c r="J789" s="669"/>
      <c r="K789" s="670"/>
      <c r="L789" s="662" t="s">
        <v>754</v>
      </c>
      <c r="M789" s="663"/>
      <c r="N789" s="663"/>
      <c r="O789" s="663"/>
      <c r="P789" s="663"/>
      <c r="Q789" s="663"/>
      <c r="R789" s="663"/>
      <c r="S789" s="663"/>
      <c r="T789" s="663"/>
      <c r="U789" s="663"/>
      <c r="V789" s="663"/>
      <c r="W789" s="663"/>
      <c r="X789" s="664"/>
      <c r="Y789" s="382">
        <v>2.7</v>
      </c>
      <c r="Z789" s="383"/>
      <c r="AA789" s="383"/>
      <c r="AB789" s="800"/>
      <c r="AC789" s="668" t="s">
        <v>755</v>
      </c>
      <c r="AD789" s="669"/>
      <c r="AE789" s="669"/>
      <c r="AF789" s="669"/>
      <c r="AG789" s="670"/>
      <c r="AH789" s="662" t="s">
        <v>756</v>
      </c>
      <c r="AI789" s="663"/>
      <c r="AJ789" s="663"/>
      <c r="AK789" s="663"/>
      <c r="AL789" s="663"/>
      <c r="AM789" s="663"/>
      <c r="AN789" s="663"/>
      <c r="AO789" s="663"/>
      <c r="AP789" s="663"/>
      <c r="AQ789" s="663"/>
      <c r="AR789" s="663"/>
      <c r="AS789" s="663"/>
      <c r="AT789" s="664"/>
      <c r="AU789" s="382">
        <v>0.8</v>
      </c>
      <c r="AV789" s="383"/>
      <c r="AW789" s="383"/>
      <c r="AX789" s="384"/>
    </row>
    <row r="790" spans="1:51" ht="63.75" hidden="1" customHeight="1" x14ac:dyDescent="0.2">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63.75" hidden="1" customHeight="1" x14ac:dyDescent="0.2">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63.75" hidden="1" customHeight="1" x14ac:dyDescent="0.2">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63.75" hidden="1" customHeight="1" x14ac:dyDescent="0.2">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63.75" hidden="1" customHeight="1" x14ac:dyDescent="0.2">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63.75" hidden="1" customHeight="1" x14ac:dyDescent="0.2">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63.75" hidden="1" customHeight="1" x14ac:dyDescent="0.2">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63.75" hidden="1" customHeight="1" x14ac:dyDescent="0.2">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63.75" hidden="1" customHeight="1" x14ac:dyDescent="0.2">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37.5" customHeigh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2.7</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0.8</v>
      </c>
      <c r="AV799" s="827"/>
      <c r="AW799" s="827"/>
      <c r="AX799" s="829"/>
    </row>
    <row r="800" spans="1:51" ht="24.75" hidden="1" customHeight="1" x14ac:dyDescent="0.2">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2">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2">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2">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2">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2">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2">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2">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2">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2">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2">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2">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2">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2">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2">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2">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2">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2">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2">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2">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2">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2">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2">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2">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5">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2">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2">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2">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2">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2">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2">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2">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2">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2">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2">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2">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2">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2">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5">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2">
      <c r="A845" s="370">
        <v>1</v>
      </c>
      <c r="B845" s="370">
        <v>1</v>
      </c>
      <c r="C845" s="358" t="s">
        <v>757</v>
      </c>
      <c r="D845" s="343"/>
      <c r="E845" s="343"/>
      <c r="F845" s="343"/>
      <c r="G845" s="343"/>
      <c r="H845" s="343"/>
      <c r="I845" s="343"/>
      <c r="J845" s="344">
        <v>1010005018746</v>
      </c>
      <c r="K845" s="345"/>
      <c r="L845" s="345"/>
      <c r="M845" s="345"/>
      <c r="N845" s="345"/>
      <c r="O845" s="345"/>
      <c r="P845" s="359" t="s">
        <v>754</v>
      </c>
      <c r="Q845" s="346"/>
      <c r="R845" s="346"/>
      <c r="S845" s="346"/>
      <c r="T845" s="346"/>
      <c r="U845" s="346"/>
      <c r="V845" s="346"/>
      <c r="W845" s="346"/>
      <c r="X845" s="346"/>
      <c r="Y845" s="347">
        <v>2.7</v>
      </c>
      <c r="Z845" s="348"/>
      <c r="AA845" s="348"/>
      <c r="AB845" s="349"/>
      <c r="AC845" s="350" t="s">
        <v>371</v>
      </c>
      <c r="AD845" s="351"/>
      <c r="AE845" s="351"/>
      <c r="AF845" s="351"/>
      <c r="AG845" s="351"/>
      <c r="AH845" s="366">
        <v>1</v>
      </c>
      <c r="AI845" s="367"/>
      <c r="AJ845" s="367"/>
      <c r="AK845" s="367"/>
      <c r="AL845" s="354">
        <v>66</v>
      </c>
      <c r="AM845" s="355"/>
      <c r="AN845" s="355"/>
      <c r="AO845" s="356"/>
      <c r="AP845" s="357" t="s">
        <v>791</v>
      </c>
      <c r="AQ845" s="357"/>
      <c r="AR845" s="357"/>
      <c r="AS845" s="357"/>
      <c r="AT845" s="357"/>
      <c r="AU845" s="357"/>
      <c r="AV845" s="357"/>
      <c r="AW845" s="357"/>
      <c r="AX845" s="357"/>
    </row>
    <row r="846" spans="1:51" ht="30" hidden="1" customHeight="1" x14ac:dyDescent="0.2">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2">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2">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2">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2">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2">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2">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2">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2">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2">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2">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2">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2">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2">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2">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2">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2">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2">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2">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2">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2">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2">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2">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2">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2">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2">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2">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2">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2">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2">
      <c r="A878" s="370">
        <v>1</v>
      </c>
      <c r="B878" s="370">
        <v>1</v>
      </c>
      <c r="C878" s="358" t="s">
        <v>758</v>
      </c>
      <c r="D878" s="343"/>
      <c r="E878" s="343"/>
      <c r="F878" s="343"/>
      <c r="G878" s="343"/>
      <c r="H878" s="343"/>
      <c r="I878" s="343"/>
      <c r="J878" s="344">
        <v>8040005001404</v>
      </c>
      <c r="K878" s="345"/>
      <c r="L878" s="345"/>
      <c r="M878" s="345"/>
      <c r="N878" s="345"/>
      <c r="O878" s="345"/>
      <c r="P878" s="359" t="s">
        <v>759</v>
      </c>
      <c r="Q878" s="346"/>
      <c r="R878" s="346"/>
      <c r="S878" s="346"/>
      <c r="T878" s="346"/>
      <c r="U878" s="346"/>
      <c r="V878" s="346"/>
      <c r="W878" s="346"/>
      <c r="X878" s="346"/>
      <c r="Y878" s="347">
        <v>0.8</v>
      </c>
      <c r="Z878" s="348"/>
      <c r="AA878" s="348"/>
      <c r="AB878" s="349"/>
      <c r="AC878" s="350" t="s">
        <v>377</v>
      </c>
      <c r="AD878" s="351"/>
      <c r="AE878" s="351"/>
      <c r="AF878" s="351"/>
      <c r="AG878" s="351"/>
      <c r="AH878" s="366" t="s">
        <v>761</v>
      </c>
      <c r="AI878" s="367"/>
      <c r="AJ878" s="367"/>
      <c r="AK878" s="367"/>
      <c r="AL878" s="354">
        <v>100</v>
      </c>
      <c r="AM878" s="355"/>
      <c r="AN878" s="355"/>
      <c r="AO878" s="356"/>
      <c r="AP878" s="357" t="s">
        <v>791</v>
      </c>
      <c r="AQ878" s="357"/>
      <c r="AR878" s="357"/>
      <c r="AS878" s="357"/>
      <c r="AT878" s="357"/>
      <c r="AU878" s="357"/>
      <c r="AV878" s="357"/>
      <c r="AW878" s="357"/>
      <c r="AX878" s="357"/>
      <c r="AY878">
        <f t="shared" si="118"/>
        <v>1</v>
      </c>
    </row>
    <row r="879" spans="1:51" ht="30" customHeight="1" x14ac:dyDescent="0.2">
      <c r="A879" s="370">
        <v>2</v>
      </c>
      <c r="B879" s="370">
        <v>1</v>
      </c>
      <c r="C879" s="358" t="s">
        <v>760</v>
      </c>
      <c r="D879" s="343"/>
      <c r="E879" s="343"/>
      <c r="F879" s="343"/>
      <c r="G879" s="343"/>
      <c r="H879" s="343"/>
      <c r="I879" s="343"/>
      <c r="J879" s="344">
        <v>3010001010696</v>
      </c>
      <c r="K879" s="345"/>
      <c r="L879" s="345"/>
      <c r="M879" s="345"/>
      <c r="N879" s="345"/>
      <c r="O879" s="345"/>
      <c r="P879" s="359" t="s">
        <v>764</v>
      </c>
      <c r="Q879" s="346"/>
      <c r="R879" s="346"/>
      <c r="S879" s="346"/>
      <c r="T879" s="346"/>
      <c r="U879" s="346"/>
      <c r="V879" s="346"/>
      <c r="W879" s="346"/>
      <c r="X879" s="346"/>
      <c r="Y879" s="347">
        <v>0.1</v>
      </c>
      <c r="Z879" s="348"/>
      <c r="AA879" s="348"/>
      <c r="AB879" s="349"/>
      <c r="AC879" s="350" t="s">
        <v>377</v>
      </c>
      <c r="AD879" s="351"/>
      <c r="AE879" s="351"/>
      <c r="AF879" s="351"/>
      <c r="AG879" s="351"/>
      <c r="AH879" s="366" t="s">
        <v>761</v>
      </c>
      <c r="AI879" s="367"/>
      <c r="AJ879" s="367"/>
      <c r="AK879" s="367"/>
      <c r="AL879" s="354">
        <v>100</v>
      </c>
      <c r="AM879" s="355"/>
      <c r="AN879" s="355"/>
      <c r="AO879" s="356"/>
      <c r="AP879" s="357" t="s">
        <v>791</v>
      </c>
      <c r="AQ879" s="357"/>
      <c r="AR879" s="357"/>
      <c r="AS879" s="357"/>
      <c r="AT879" s="357"/>
      <c r="AU879" s="357"/>
      <c r="AV879" s="357"/>
      <c r="AW879" s="357"/>
      <c r="AX879" s="357"/>
      <c r="AY879">
        <f>COUNTA($C$879)</f>
        <v>1</v>
      </c>
    </row>
    <row r="880" spans="1:51" ht="30" customHeight="1" x14ac:dyDescent="0.2">
      <c r="A880" s="370">
        <v>3</v>
      </c>
      <c r="B880" s="370">
        <v>1</v>
      </c>
      <c r="C880" s="358" t="s">
        <v>763</v>
      </c>
      <c r="D880" s="343"/>
      <c r="E880" s="343"/>
      <c r="F880" s="343"/>
      <c r="G880" s="343"/>
      <c r="H880" s="343"/>
      <c r="I880" s="343"/>
      <c r="J880" s="344">
        <v>1060001002550</v>
      </c>
      <c r="K880" s="345"/>
      <c r="L880" s="345"/>
      <c r="M880" s="345"/>
      <c r="N880" s="345"/>
      <c r="O880" s="345"/>
      <c r="P880" s="359" t="s">
        <v>764</v>
      </c>
      <c r="Q880" s="346"/>
      <c r="R880" s="346"/>
      <c r="S880" s="346"/>
      <c r="T880" s="346"/>
      <c r="U880" s="346"/>
      <c r="V880" s="346"/>
      <c r="W880" s="346"/>
      <c r="X880" s="346"/>
      <c r="Y880" s="347">
        <v>0</v>
      </c>
      <c r="Z880" s="348"/>
      <c r="AA880" s="348"/>
      <c r="AB880" s="349"/>
      <c r="AC880" s="350" t="s">
        <v>377</v>
      </c>
      <c r="AD880" s="351"/>
      <c r="AE880" s="351"/>
      <c r="AF880" s="351"/>
      <c r="AG880" s="351"/>
      <c r="AH880" s="352" t="s">
        <v>761</v>
      </c>
      <c r="AI880" s="353"/>
      <c r="AJ880" s="353"/>
      <c r="AK880" s="353"/>
      <c r="AL880" s="354">
        <v>100</v>
      </c>
      <c r="AM880" s="355"/>
      <c r="AN880" s="355"/>
      <c r="AO880" s="356"/>
      <c r="AP880" s="357" t="s">
        <v>791</v>
      </c>
      <c r="AQ880" s="357"/>
      <c r="AR880" s="357"/>
      <c r="AS880" s="357"/>
      <c r="AT880" s="357"/>
      <c r="AU880" s="357"/>
      <c r="AV880" s="357"/>
      <c r="AW880" s="357"/>
      <c r="AX880" s="357"/>
      <c r="AY880">
        <f>COUNTA($C$880)</f>
        <v>1</v>
      </c>
    </row>
    <row r="881" spans="1:51" ht="30" customHeight="1" x14ac:dyDescent="0.2">
      <c r="A881" s="370">
        <v>4</v>
      </c>
      <c r="B881" s="370">
        <v>1</v>
      </c>
      <c r="C881" s="358" t="s">
        <v>762</v>
      </c>
      <c r="D881" s="343"/>
      <c r="E881" s="343"/>
      <c r="F881" s="343"/>
      <c r="G881" s="343"/>
      <c r="H881" s="343"/>
      <c r="I881" s="343"/>
      <c r="J881" s="344">
        <v>7010501032617</v>
      </c>
      <c r="K881" s="345"/>
      <c r="L881" s="345"/>
      <c r="M881" s="345"/>
      <c r="N881" s="345"/>
      <c r="O881" s="345"/>
      <c r="P881" s="359" t="s">
        <v>764</v>
      </c>
      <c r="Q881" s="346"/>
      <c r="R881" s="346"/>
      <c r="S881" s="346"/>
      <c r="T881" s="346"/>
      <c r="U881" s="346"/>
      <c r="V881" s="346"/>
      <c r="W881" s="346"/>
      <c r="X881" s="346"/>
      <c r="Y881" s="347">
        <v>0</v>
      </c>
      <c r="Z881" s="348"/>
      <c r="AA881" s="348"/>
      <c r="AB881" s="349"/>
      <c r="AC881" s="350" t="s">
        <v>377</v>
      </c>
      <c r="AD881" s="351"/>
      <c r="AE881" s="351"/>
      <c r="AF881" s="351"/>
      <c r="AG881" s="351"/>
      <c r="AH881" s="352" t="s">
        <v>761</v>
      </c>
      <c r="AI881" s="353"/>
      <c r="AJ881" s="353"/>
      <c r="AK881" s="353"/>
      <c r="AL881" s="354">
        <v>100</v>
      </c>
      <c r="AM881" s="355"/>
      <c r="AN881" s="355"/>
      <c r="AO881" s="356"/>
      <c r="AP881" s="357" t="s">
        <v>791</v>
      </c>
      <c r="AQ881" s="357"/>
      <c r="AR881" s="357"/>
      <c r="AS881" s="357"/>
      <c r="AT881" s="357"/>
      <c r="AU881" s="357"/>
      <c r="AV881" s="357"/>
      <c r="AW881" s="357"/>
      <c r="AX881" s="357"/>
      <c r="AY881">
        <f>COUNTA($C$881)</f>
        <v>1</v>
      </c>
    </row>
    <row r="882" spans="1:51" ht="30" hidden="1" customHeight="1" x14ac:dyDescent="0.2">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2">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2">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2">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2">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2">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2">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2">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2">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2">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2">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2">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2">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2">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2">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2">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2">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2">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2">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2">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2">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2">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2">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2">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2">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2">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2">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2">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2">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2">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2">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2">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2">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2">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2">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2">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2">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2">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2">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2">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2">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2">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2">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2">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2">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2">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2">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2">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2">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2">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2">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2">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2">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2">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2">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2">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2">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2">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2">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2">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2">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2">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2">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2">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2">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2">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2">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2">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2">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2">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2">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2">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2">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2">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2">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2">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2">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2">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2">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2">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2">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2">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2">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2">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2">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2">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2">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2">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2">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2">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2">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2">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2">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2">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2">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2">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2">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2">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2">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2">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2">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2">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2">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2">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2">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2">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2">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2">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2">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2">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2">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2">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2">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2">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2">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2">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2">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2">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2">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2">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2">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2">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2">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2">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2">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2">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2">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2">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2">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2">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2">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2">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2">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2">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2">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2">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2">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2">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2">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2">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2">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2">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2">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2">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2">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2">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2">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2">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2">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2">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2">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2">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2">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2">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2">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2">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2">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2">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2">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2">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2">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2">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2">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2">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2">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2">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2">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2">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2">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2">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2">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2">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2">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2">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2">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2">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2">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2">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2">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2">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2">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2">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2">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2">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2">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2">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2">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2">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2">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2">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2">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2">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2">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2">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13.5" hidden="1" customHeight="1" x14ac:dyDescent="0.2">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13.5" hidden="1" customHeight="1" x14ac:dyDescent="0.2">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13.5" hidden="1" customHeight="1" x14ac:dyDescent="0.2">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13.5" hidden="1" customHeight="1" x14ac:dyDescent="0.2">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13.5" hidden="1" customHeight="1" x14ac:dyDescent="0.2">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13.5" hidden="1" customHeight="1" x14ac:dyDescent="0.2">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13.5" hidden="1" customHeight="1" x14ac:dyDescent="0.2">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13.5" hidden="1" customHeight="1" x14ac:dyDescent="0.2">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13.5" hidden="1" customHeight="1" x14ac:dyDescent="0.2">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13.5" hidden="1" customHeight="1" x14ac:dyDescent="0.2">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13.5" hidden="1" customHeight="1" x14ac:dyDescent="0.2">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13.5" hidden="1" customHeight="1" x14ac:dyDescent="0.2">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13.5" hidden="1" customHeight="1" x14ac:dyDescent="0.2">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2">
      <c r="A1110" s="370">
        <v>1</v>
      </c>
      <c r="B1110" s="370">
        <v>1</v>
      </c>
      <c r="C1110" s="368"/>
      <c r="D1110" s="368"/>
      <c r="E1110" s="150" t="s">
        <v>791</v>
      </c>
      <c r="F1110" s="369"/>
      <c r="G1110" s="369"/>
      <c r="H1110" s="369"/>
      <c r="I1110" s="369"/>
      <c r="J1110" s="344" t="s">
        <v>791</v>
      </c>
      <c r="K1110" s="345"/>
      <c r="L1110" s="345"/>
      <c r="M1110" s="345"/>
      <c r="N1110" s="345"/>
      <c r="O1110" s="345"/>
      <c r="P1110" s="359" t="s">
        <v>791</v>
      </c>
      <c r="Q1110" s="346"/>
      <c r="R1110" s="346"/>
      <c r="S1110" s="346"/>
      <c r="T1110" s="346"/>
      <c r="U1110" s="346"/>
      <c r="V1110" s="346"/>
      <c r="W1110" s="346"/>
      <c r="X1110" s="346"/>
      <c r="Y1110" s="347" t="s">
        <v>791</v>
      </c>
      <c r="Z1110" s="348"/>
      <c r="AA1110" s="348"/>
      <c r="AB1110" s="349"/>
      <c r="AC1110" s="350"/>
      <c r="AD1110" s="351"/>
      <c r="AE1110" s="351"/>
      <c r="AF1110" s="351"/>
      <c r="AG1110" s="351"/>
      <c r="AH1110" s="352" t="s">
        <v>791</v>
      </c>
      <c r="AI1110" s="353"/>
      <c r="AJ1110" s="353"/>
      <c r="AK1110" s="353"/>
      <c r="AL1110" s="354" t="s">
        <v>791</v>
      </c>
      <c r="AM1110" s="355"/>
      <c r="AN1110" s="355"/>
      <c r="AO1110" s="356"/>
      <c r="AP1110" s="357" t="s">
        <v>791</v>
      </c>
      <c r="AQ1110" s="357"/>
      <c r="AR1110" s="357"/>
      <c r="AS1110" s="357"/>
      <c r="AT1110" s="357"/>
      <c r="AU1110" s="357"/>
      <c r="AV1110" s="357"/>
      <c r="AW1110" s="357"/>
      <c r="AX1110" s="357"/>
    </row>
    <row r="1111" spans="1:51" ht="30" hidden="1" customHeight="1" x14ac:dyDescent="0.2">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2">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2">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2">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2">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2">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2">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2">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2">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2">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2">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2">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2">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2">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2">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2">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2">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2">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2">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2">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2">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2">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2">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2">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2">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2">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2">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2">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2">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7" fitToHeight="5" orientation="portrait" r:id="rId1"/>
  <headerFooter differentFirst="1" alignWithMargins="0"/>
  <rowBreaks count="4" manualBreakCount="4">
    <brk id="102" max="49" man="1"/>
    <brk id="704"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752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752</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752</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2">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2">
      <c r="A38" s="13"/>
      <c r="B38" s="13"/>
      <c r="F38" s="13"/>
      <c r="G38" s="19"/>
      <c r="K38" s="13"/>
      <c r="L38" s="13"/>
      <c r="O38" s="13"/>
      <c r="P38" s="13"/>
      <c r="Q38" s="19"/>
      <c r="T38" s="13"/>
      <c r="U38" s="32" t="s">
        <v>387</v>
      </c>
      <c r="Y38" s="32" t="s">
        <v>451</v>
      </c>
      <c r="Z38" s="32" t="s">
        <v>582</v>
      </c>
      <c r="AF38" s="30"/>
      <c r="AK38" s="51" t="str">
        <f t="shared" si="7"/>
        <v>k</v>
      </c>
    </row>
    <row r="39" spans="1:37" x14ac:dyDescent="0.2">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2">
      <c r="A40" s="13"/>
      <c r="B40" s="13"/>
      <c r="F40" s="13"/>
      <c r="G40" s="19"/>
      <c r="K40" s="13"/>
      <c r="L40" s="13"/>
      <c r="O40" s="13"/>
      <c r="P40" s="13"/>
      <c r="Q40" s="19"/>
      <c r="T40" s="13"/>
      <c r="Y40" s="32" t="s">
        <v>453</v>
      </c>
      <c r="Z40" s="32" t="s">
        <v>584</v>
      </c>
      <c r="AF40" s="30"/>
      <c r="AK40" s="51" t="str">
        <f t="shared" si="7"/>
        <v>m</v>
      </c>
    </row>
    <row r="41" spans="1:37" x14ac:dyDescent="0.2">
      <c r="A41" s="13"/>
      <c r="B41" s="13"/>
      <c r="F41" s="13"/>
      <c r="G41" s="19"/>
      <c r="K41" s="13"/>
      <c r="L41" s="13"/>
      <c r="O41" s="13"/>
      <c r="P41" s="13"/>
      <c r="Q41" s="19"/>
      <c r="T41" s="13"/>
      <c r="Y41" s="32" t="s">
        <v>454</v>
      </c>
      <c r="Z41" s="32" t="s">
        <v>585</v>
      </c>
      <c r="AF41" s="30"/>
      <c r="AK41" s="51" t="str">
        <f t="shared" si="7"/>
        <v>n</v>
      </c>
    </row>
    <row r="42" spans="1:37" x14ac:dyDescent="0.2">
      <c r="A42" s="13"/>
      <c r="B42" s="13"/>
      <c r="F42" s="13"/>
      <c r="G42" s="19"/>
      <c r="K42" s="13"/>
      <c r="L42" s="13"/>
      <c r="O42" s="13"/>
      <c r="P42" s="13"/>
      <c r="Q42" s="19"/>
      <c r="T42" s="13"/>
      <c r="Y42" s="32" t="s">
        <v>455</v>
      </c>
      <c r="Z42" s="32" t="s">
        <v>586</v>
      </c>
      <c r="AF42" s="30"/>
      <c r="AK42" s="51" t="str">
        <f t="shared" si="7"/>
        <v>o</v>
      </c>
    </row>
    <row r="43" spans="1:37" x14ac:dyDescent="0.2">
      <c r="A43" s="13"/>
      <c r="B43" s="13"/>
      <c r="F43" s="13"/>
      <c r="G43" s="19"/>
      <c r="K43" s="13"/>
      <c r="L43" s="13"/>
      <c r="O43" s="13"/>
      <c r="P43" s="13"/>
      <c r="Q43" s="19"/>
      <c r="T43" s="13"/>
      <c r="Y43" s="32" t="s">
        <v>456</v>
      </c>
      <c r="Z43" s="32" t="s">
        <v>587</v>
      </c>
      <c r="AF43" s="30"/>
      <c r="AK43" s="51" t="str">
        <f t="shared" si="7"/>
        <v>p</v>
      </c>
    </row>
    <row r="44" spans="1:37" x14ac:dyDescent="0.2">
      <c r="A44" s="13"/>
      <c r="B44" s="13"/>
      <c r="F44" s="13"/>
      <c r="G44" s="19"/>
      <c r="K44" s="13"/>
      <c r="L44" s="13"/>
      <c r="O44" s="13"/>
      <c r="P44" s="13"/>
      <c r="Q44" s="19"/>
      <c r="T44" s="13"/>
      <c r="Y44" s="32" t="s">
        <v>457</v>
      </c>
      <c r="Z44" s="32" t="s">
        <v>588</v>
      </c>
      <c r="AF44" s="30"/>
      <c r="AK44" s="51" t="str">
        <f t="shared" si="7"/>
        <v>q</v>
      </c>
    </row>
    <row r="45" spans="1:37" x14ac:dyDescent="0.2">
      <c r="A45" s="13"/>
      <c r="B45" s="13"/>
      <c r="F45" s="13"/>
      <c r="G45" s="19"/>
      <c r="K45" s="13"/>
      <c r="L45" s="13"/>
      <c r="O45" s="13"/>
      <c r="P45" s="13"/>
      <c r="Q45" s="19"/>
      <c r="T45" s="13"/>
      <c r="Y45" s="32" t="s">
        <v>458</v>
      </c>
      <c r="Z45" s="32" t="s">
        <v>589</v>
      </c>
      <c r="AF45" s="30"/>
      <c r="AK45" s="51" t="str">
        <f t="shared" si="7"/>
        <v>r</v>
      </c>
    </row>
    <row r="46" spans="1:37" x14ac:dyDescent="0.2">
      <c r="A46" s="13"/>
      <c r="B46" s="13"/>
      <c r="F46" s="13"/>
      <c r="G46" s="19"/>
      <c r="K46" s="13"/>
      <c r="L46" s="13"/>
      <c r="O46" s="13"/>
      <c r="P46" s="13"/>
      <c r="Q46" s="19"/>
      <c r="T46" s="13"/>
      <c r="Y46" s="32" t="s">
        <v>459</v>
      </c>
      <c r="Z46" s="32" t="s">
        <v>590</v>
      </c>
      <c r="AF46" s="30"/>
      <c r="AK46" s="51" t="str">
        <f t="shared" si="7"/>
        <v>s</v>
      </c>
    </row>
    <row r="47" spans="1:37" x14ac:dyDescent="0.2">
      <c r="A47" s="13"/>
      <c r="B47" s="13"/>
      <c r="F47" s="13"/>
      <c r="G47" s="19"/>
      <c r="K47" s="13"/>
      <c r="L47" s="13"/>
      <c r="O47" s="13"/>
      <c r="P47" s="13"/>
      <c r="Q47" s="19"/>
      <c r="T47" s="13"/>
      <c r="Y47" s="32" t="s">
        <v>460</v>
      </c>
      <c r="Z47" s="32" t="s">
        <v>591</v>
      </c>
      <c r="AF47" s="30"/>
      <c r="AK47" s="51" t="str">
        <f t="shared" si="7"/>
        <v>t</v>
      </c>
    </row>
    <row r="48" spans="1:37" x14ac:dyDescent="0.2">
      <c r="A48" s="13"/>
      <c r="B48" s="13"/>
      <c r="F48" s="13"/>
      <c r="G48" s="19"/>
      <c r="K48" s="13"/>
      <c r="L48" s="13"/>
      <c r="O48" s="13"/>
      <c r="P48" s="13"/>
      <c r="Q48" s="19"/>
      <c r="T48" s="13"/>
      <c r="Y48" s="32" t="s">
        <v>461</v>
      </c>
      <c r="Z48" s="32" t="s">
        <v>592</v>
      </c>
      <c r="AF48" s="30"/>
      <c r="AK48" s="51" t="str">
        <f t="shared" si="7"/>
        <v>u</v>
      </c>
    </row>
    <row r="49" spans="1:37" x14ac:dyDescent="0.2">
      <c r="A49" s="13"/>
      <c r="B49" s="13"/>
      <c r="F49" s="13"/>
      <c r="G49" s="19"/>
      <c r="K49" s="13"/>
      <c r="L49" s="13"/>
      <c r="O49" s="13"/>
      <c r="P49" s="13"/>
      <c r="Q49" s="19"/>
      <c r="T49" s="13"/>
      <c r="Y49" s="32" t="s">
        <v>462</v>
      </c>
      <c r="Z49" s="32" t="s">
        <v>593</v>
      </c>
      <c r="AF49" s="30"/>
      <c r="AK49" s="51" t="str">
        <f t="shared" si="7"/>
        <v>v</v>
      </c>
    </row>
    <row r="50" spans="1:37" x14ac:dyDescent="0.2">
      <c r="A50" s="13"/>
      <c r="B50" s="13"/>
      <c r="F50" s="13"/>
      <c r="G50" s="19"/>
      <c r="K50" s="13"/>
      <c r="L50" s="13"/>
      <c r="O50" s="13"/>
      <c r="P50" s="13"/>
      <c r="Q50" s="19"/>
      <c r="T50" s="13"/>
      <c r="Y50" s="32" t="s">
        <v>463</v>
      </c>
      <c r="Z50" s="32" t="s">
        <v>594</v>
      </c>
      <c r="AF50" s="30"/>
    </row>
    <row r="51" spans="1:37" x14ac:dyDescent="0.2">
      <c r="A51" s="13"/>
      <c r="B51" s="13"/>
      <c r="F51" s="13"/>
      <c r="G51" s="19"/>
      <c r="K51" s="13"/>
      <c r="L51" s="13"/>
      <c r="O51" s="13"/>
      <c r="P51" s="13"/>
      <c r="Q51" s="19"/>
      <c r="T51" s="13"/>
      <c r="Y51" s="32" t="s">
        <v>464</v>
      </c>
      <c r="Z51" s="32" t="s">
        <v>595</v>
      </c>
      <c r="AF51" s="30"/>
    </row>
    <row r="52" spans="1:37" x14ac:dyDescent="0.2">
      <c r="A52" s="13"/>
      <c r="B52" s="13"/>
      <c r="F52" s="13"/>
      <c r="G52" s="19"/>
      <c r="K52" s="13"/>
      <c r="L52" s="13"/>
      <c r="O52" s="13"/>
      <c r="P52" s="13"/>
      <c r="Q52" s="19"/>
      <c r="T52" s="13"/>
      <c r="Y52" s="32" t="s">
        <v>465</v>
      </c>
      <c r="Z52" s="32" t="s">
        <v>596</v>
      </c>
      <c r="AF52" s="30"/>
    </row>
    <row r="53" spans="1:37" x14ac:dyDescent="0.2">
      <c r="A53" s="13"/>
      <c r="B53" s="13"/>
      <c r="F53" s="13"/>
      <c r="G53" s="19"/>
      <c r="K53" s="13"/>
      <c r="L53" s="13"/>
      <c r="O53" s="13"/>
      <c r="P53" s="13"/>
      <c r="Q53" s="19"/>
      <c r="T53" s="13"/>
      <c r="Y53" s="32" t="s">
        <v>466</v>
      </c>
      <c r="Z53" s="32" t="s">
        <v>597</v>
      </c>
      <c r="AF53" s="30"/>
    </row>
    <row r="54" spans="1:37" x14ac:dyDescent="0.2">
      <c r="A54" s="13"/>
      <c r="B54" s="13"/>
      <c r="F54" s="13"/>
      <c r="G54" s="19"/>
      <c r="K54" s="13"/>
      <c r="L54" s="13"/>
      <c r="O54" s="13"/>
      <c r="P54" s="20"/>
      <c r="Q54" s="19"/>
      <c r="T54" s="13"/>
      <c r="Y54" s="32" t="s">
        <v>467</v>
      </c>
      <c r="Z54" s="32" t="s">
        <v>598</v>
      </c>
      <c r="AF54" s="30"/>
    </row>
    <row r="55" spans="1:37" x14ac:dyDescent="0.2">
      <c r="A55" s="13"/>
      <c r="B55" s="13"/>
      <c r="F55" s="13"/>
      <c r="G55" s="19"/>
      <c r="K55" s="13"/>
      <c r="L55" s="13"/>
      <c r="O55" s="13"/>
      <c r="P55" s="13"/>
      <c r="Q55" s="19"/>
      <c r="T55" s="13"/>
      <c r="Y55" s="32" t="s">
        <v>468</v>
      </c>
      <c r="Z55" s="32" t="s">
        <v>599</v>
      </c>
      <c r="AF55" s="30"/>
    </row>
    <row r="56" spans="1:37" x14ac:dyDescent="0.2">
      <c r="A56" s="13"/>
      <c r="B56" s="13"/>
      <c r="F56" s="13"/>
      <c r="G56" s="19"/>
      <c r="K56" s="13"/>
      <c r="L56" s="13"/>
      <c r="O56" s="13"/>
      <c r="P56" s="13"/>
      <c r="Q56" s="19"/>
      <c r="T56" s="13"/>
      <c r="Y56" s="32" t="s">
        <v>469</v>
      </c>
      <c r="Z56" s="32" t="s">
        <v>600</v>
      </c>
      <c r="AF56" s="30"/>
    </row>
    <row r="57" spans="1:37" x14ac:dyDescent="0.2">
      <c r="A57" s="13"/>
      <c r="B57" s="13"/>
      <c r="F57" s="13"/>
      <c r="G57" s="19"/>
      <c r="K57" s="13"/>
      <c r="L57" s="13"/>
      <c r="O57" s="13"/>
      <c r="P57" s="13"/>
      <c r="Q57" s="19"/>
      <c r="T57" s="13"/>
      <c r="Y57" s="32" t="s">
        <v>470</v>
      </c>
      <c r="Z57" s="32" t="s">
        <v>601</v>
      </c>
      <c r="AF57" s="30"/>
    </row>
    <row r="58" spans="1:37" x14ac:dyDescent="0.2">
      <c r="A58" s="13"/>
      <c r="B58" s="13"/>
      <c r="F58" s="13"/>
      <c r="G58" s="19"/>
      <c r="K58" s="13"/>
      <c r="L58" s="13"/>
      <c r="O58" s="13"/>
      <c r="P58" s="13"/>
      <c r="Q58" s="19"/>
      <c r="T58" s="13"/>
      <c r="Y58" s="32" t="s">
        <v>471</v>
      </c>
      <c r="Z58" s="32" t="s">
        <v>602</v>
      </c>
      <c r="AF58" s="30"/>
    </row>
    <row r="59" spans="1:37" x14ac:dyDescent="0.2">
      <c r="A59" s="13"/>
      <c r="B59" s="13"/>
      <c r="F59" s="13"/>
      <c r="G59" s="19"/>
      <c r="K59" s="13"/>
      <c r="L59" s="13"/>
      <c r="O59" s="13"/>
      <c r="P59" s="13"/>
      <c r="Q59" s="19"/>
      <c r="T59" s="13"/>
      <c r="Y59" s="32" t="s">
        <v>472</v>
      </c>
      <c r="Z59" s="32" t="s">
        <v>603</v>
      </c>
      <c r="AF59" s="30"/>
    </row>
    <row r="60" spans="1:37" x14ac:dyDescent="0.2">
      <c r="A60" s="13"/>
      <c r="B60" s="13"/>
      <c r="F60" s="13"/>
      <c r="G60" s="19"/>
      <c r="K60" s="13"/>
      <c r="L60" s="13"/>
      <c r="O60" s="13"/>
      <c r="P60" s="13"/>
      <c r="Q60" s="19"/>
      <c r="T60" s="13"/>
      <c r="Y60" s="32" t="s">
        <v>473</v>
      </c>
      <c r="Z60" s="32" t="s">
        <v>604</v>
      </c>
      <c r="AF60" s="30"/>
    </row>
    <row r="61" spans="1:37" x14ac:dyDescent="0.2">
      <c r="A61" s="13"/>
      <c r="B61" s="13"/>
      <c r="F61" s="13"/>
      <c r="G61" s="19"/>
      <c r="K61" s="13"/>
      <c r="L61" s="13"/>
      <c r="O61" s="13"/>
      <c r="P61" s="13"/>
      <c r="Q61" s="19"/>
      <c r="T61" s="13"/>
      <c r="Y61" s="32" t="s">
        <v>474</v>
      </c>
      <c r="Z61" s="32" t="s">
        <v>605</v>
      </c>
      <c r="AF61" s="30"/>
    </row>
    <row r="62" spans="1:37" x14ac:dyDescent="0.2">
      <c r="A62" s="13"/>
      <c r="B62" s="13"/>
      <c r="F62" s="13"/>
      <c r="G62" s="19"/>
      <c r="K62" s="13"/>
      <c r="L62" s="13"/>
      <c r="O62" s="13"/>
      <c r="P62" s="13"/>
      <c r="Q62" s="19"/>
      <c r="T62" s="13"/>
      <c r="Y62" s="32" t="s">
        <v>475</v>
      </c>
      <c r="Z62" s="32" t="s">
        <v>606</v>
      </c>
      <c r="AF62" s="30"/>
    </row>
    <row r="63" spans="1:37" x14ac:dyDescent="0.2">
      <c r="A63" s="13"/>
      <c r="B63" s="13"/>
      <c r="F63" s="13"/>
      <c r="G63" s="19"/>
      <c r="K63" s="13"/>
      <c r="L63" s="13"/>
      <c r="O63" s="13"/>
      <c r="P63" s="13"/>
      <c r="Q63" s="19"/>
      <c r="T63" s="13"/>
      <c r="Y63" s="32" t="s">
        <v>476</v>
      </c>
      <c r="Z63" s="32" t="s">
        <v>607</v>
      </c>
      <c r="AF63" s="30"/>
    </row>
    <row r="64" spans="1:37" x14ac:dyDescent="0.2">
      <c r="A64" s="13"/>
      <c r="B64" s="13"/>
      <c r="F64" s="13"/>
      <c r="G64" s="19"/>
      <c r="K64" s="13"/>
      <c r="L64" s="13"/>
      <c r="O64" s="13"/>
      <c r="P64" s="13"/>
      <c r="Q64" s="19"/>
      <c r="T64" s="13"/>
      <c r="Y64" s="32" t="s">
        <v>477</v>
      </c>
      <c r="Z64" s="32" t="s">
        <v>608</v>
      </c>
      <c r="AF64" s="30"/>
    </row>
    <row r="65" spans="1:32" x14ac:dyDescent="0.2">
      <c r="A65" s="13"/>
      <c r="B65" s="13"/>
      <c r="F65" s="13"/>
      <c r="G65" s="19"/>
      <c r="K65" s="13"/>
      <c r="L65" s="13"/>
      <c r="O65" s="13"/>
      <c r="P65" s="13"/>
      <c r="Q65" s="19"/>
      <c r="T65" s="13"/>
      <c r="Y65" s="32" t="s">
        <v>478</v>
      </c>
      <c r="Z65" s="32" t="s">
        <v>609</v>
      </c>
      <c r="AF65" s="30"/>
    </row>
    <row r="66" spans="1:32" x14ac:dyDescent="0.2">
      <c r="A66" s="13"/>
      <c r="B66" s="13"/>
      <c r="F66" s="13"/>
      <c r="G66" s="19"/>
      <c r="K66" s="13"/>
      <c r="L66" s="13"/>
      <c r="O66" s="13"/>
      <c r="P66" s="13"/>
      <c r="Q66" s="19"/>
      <c r="T66" s="13"/>
      <c r="Y66" s="32" t="s">
        <v>71</v>
      </c>
      <c r="Z66" s="32" t="s">
        <v>610</v>
      </c>
      <c r="AF66" s="30"/>
    </row>
    <row r="67" spans="1:32" x14ac:dyDescent="0.2">
      <c r="A67" s="13"/>
      <c r="B67" s="13"/>
      <c r="F67" s="13"/>
      <c r="G67" s="19"/>
      <c r="K67" s="13"/>
      <c r="L67" s="13"/>
      <c r="O67" s="13"/>
      <c r="P67" s="13"/>
      <c r="Q67" s="19"/>
      <c r="T67" s="13"/>
      <c r="Y67" s="32" t="s">
        <v>479</v>
      </c>
      <c r="Z67" s="32" t="s">
        <v>611</v>
      </c>
      <c r="AF67" s="30"/>
    </row>
    <row r="68" spans="1:32" x14ac:dyDescent="0.2">
      <c r="A68" s="13"/>
      <c r="B68" s="13"/>
      <c r="F68" s="13"/>
      <c r="G68" s="19"/>
      <c r="K68" s="13"/>
      <c r="L68" s="13"/>
      <c r="O68" s="13"/>
      <c r="P68" s="13"/>
      <c r="Q68" s="19"/>
      <c r="T68" s="13"/>
      <c r="Y68" s="32" t="s">
        <v>480</v>
      </c>
      <c r="Z68" s="32" t="s">
        <v>612</v>
      </c>
      <c r="AF68" s="30"/>
    </row>
    <row r="69" spans="1:32" x14ac:dyDescent="0.2">
      <c r="A69" s="13"/>
      <c r="B69" s="13"/>
      <c r="F69" s="13"/>
      <c r="G69" s="19"/>
      <c r="K69" s="13"/>
      <c r="L69" s="13"/>
      <c r="O69" s="13"/>
      <c r="P69" s="13"/>
      <c r="Q69" s="19"/>
      <c r="T69" s="13"/>
      <c r="Y69" s="32" t="s">
        <v>481</v>
      </c>
      <c r="Z69" s="32" t="s">
        <v>613</v>
      </c>
      <c r="AF69" s="30"/>
    </row>
    <row r="70" spans="1:32" x14ac:dyDescent="0.2">
      <c r="A70" s="13"/>
      <c r="B70" s="13"/>
      <c r="Y70" s="32" t="s">
        <v>482</v>
      </c>
      <c r="Z70" s="32" t="s">
        <v>614</v>
      </c>
    </row>
    <row r="71" spans="1:32" x14ac:dyDescent="0.2">
      <c r="Y71" s="32" t="s">
        <v>483</v>
      </c>
      <c r="Z71" s="32" t="s">
        <v>615</v>
      </c>
    </row>
    <row r="72" spans="1:32" x14ac:dyDescent="0.2">
      <c r="Y72" s="32" t="s">
        <v>484</v>
      </c>
      <c r="Z72" s="32" t="s">
        <v>616</v>
      </c>
    </row>
    <row r="73" spans="1:32" x14ac:dyDescent="0.2">
      <c r="Y73" s="32" t="s">
        <v>485</v>
      </c>
      <c r="Z73" s="32" t="s">
        <v>617</v>
      </c>
    </row>
    <row r="74" spans="1:32" x14ac:dyDescent="0.2">
      <c r="Y74" s="32" t="s">
        <v>486</v>
      </c>
      <c r="Z74" s="32" t="s">
        <v>618</v>
      </c>
    </row>
    <row r="75" spans="1:32" x14ac:dyDescent="0.2">
      <c r="Y75" s="32" t="s">
        <v>487</v>
      </c>
      <c r="Z75" s="32" t="s">
        <v>619</v>
      </c>
    </row>
    <row r="76" spans="1:32" x14ac:dyDescent="0.2">
      <c r="Y76" s="32" t="s">
        <v>488</v>
      </c>
      <c r="Z76" s="32" t="s">
        <v>620</v>
      </c>
    </row>
    <row r="77" spans="1:32" x14ac:dyDescent="0.2">
      <c r="Y77" s="32" t="s">
        <v>489</v>
      </c>
      <c r="Z77" s="32" t="s">
        <v>621</v>
      </c>
    </row>
    <row r="78" spans="1:32" x14ac:dyDescent="0.2">
      <c r="Y78" s="32" t="s">
        <v>490</v>
      </c>
      <c r="Z78" s="32" t="s">
        <v>622</v>
      </c>
    </row>
    <row r="79" spans="1:32" x14ac:dyDescent="0.2">
      <c r="Y79" s="32" t="s">
        <v>491</v>
      </c>
      <c r="Z79" s="32" t="s">
        <v>623</v>
      </c>
    </row>
    <row r="80" spans="1:32" x14ac:dyDescent="0.2">
      <c r="Y80" s="32" t="s">
        <v>492</v>
      </c>
      <c r="Z80" s="32" t="s">
        <v>624</v>
      </c>
    </row>
    <row r="81" spans="25:26" x14ac:dyDescent="0.2">
      <c r="Y81" s="32" t="s">
        <v>493</v>
      </c>
      <c r="Z81" s="32" t="s">
        <v>625</v>
      </c>
    </row>
    <row r="82" spans="25:26" x14ac:dyDescent="0.2">
      <c r="Y82" s="32" t="s">
        <v>494</v>
      </c>
      <c r="Z82" s="32" t="s">
        <v>626</v>
      </c>
    </row>
    <row r="83" spans="25:26" x14ac:dyDescent="0.2">
      <c r="Y83" s="32" t="s">
        <v>495</v>
      </c>
      <c r="Z83" s="32" t="s">
        <v>627</v>
      </c>
    </row>
    <row r="84" spans="25:26" x14ac:dyDescent="0.2">
      <c r="Y84" s="32" t="s">
        <v>496</v>
      </c>
      <c r="Z84" s="32" t="s">
        <v>628</v>
      </c>
    </row>
    <row r="85" spans="25:26" x14ac:dyDescent="0.2">
      <c r="Y85" s="32" t="s">
        <v>497</v>
      </c>
      <c r="Z85" s="32" t="s">
        <v>629</v>
      </c>
    </row>
    <row r="86" spans="25:26" x14ac:dyDescent="0.2">
      <c r="Y86" s="32" t="s">
        <v>498</v>
      </c>
      <c r="Z86" s="32" t="s">
        <v>630</v>
      </c>
    </row>
    <row r="87" spans="25:26" x14ac:dyDescent="0.2">
      <c r="Y87" s="32" t="s">
        <v>499</v>
      </c>
      <c r="Z87" s="32" t="s">
        <v>631</v>
      </c>
    </row>
    <row r="88" spans="25:26" x14ac:dyDescent="0.2">
      <c r="Y88" s="32" t="s">
        <v>500</v>
      </c>
      <c r="Z88" s="32" t="s">
        <v>632</v>
      </c>
    </row>
    <row r="89" spans="25:26" x14ac:dyDescent="0.2">
      <c r="Y89" s="32" t="s">
        <v>501</v>
      </c>
      <c r="Z89" s="32" t="s">
        <v>633</v>
      </c>
    </row>
    <row r="90" spans="25:26" x14ac:dyDescent="0.2">
      <c r="Y90" s="32" t="s">
        <v>502</v>
      </c>
      <c r="Z90" s="32" t="s">
        <v>634</v>
      </c>
    </row>
    <row r="91" spans="25:26" x14ac:dyDescent="0.2">
      <c r="Y91" s="32" t="s">
        <v>503</v>
      </c>
      <c r="Z91" s="32" t="s">
        <v>635</v>
      </c>
    </row>
    <row r="92" spans="25:26" x14ac:dyDescent="0.2">
      <c r="Y92" s="32" t="s">
        <v>504</v>
      </c>
      <c r="Z92" s="32" t="s">
        <v>636</v>
      </c>
    </row>
    <row r="93" spans="25:26" x14ac:dyDescent="0.2">
      <c r="Y93" s="32" t="s">
        <v>505</v>
      </c>
      <c r="Z93" s="32" t="s">
        <v>637</v>
      </c>
    </row>
    <row r="94" spans="25:26" x14ac:dyDescent="0.2">
      <c r="Y94" s="32" t="s">
        <v>506</v>
      </c>
      <c r="Z94" s="32" t="s">
        <v>638</v>
      </c>
    </row>
    <row r="95" spans="25:26" x14ac:dyDescent="0.2">
      <c r="Y95" s="32" t="s">
        <v>507</v>
      </c>
      <c r="Z95" s="32" t="s">
        <v>639</v>
      </c>
    </row>
    <row r="96" spans="25:26" x14ac:dyDescent="0.2">
      <c r="Y96" s="32" t="s">
        <v>409</v>
      </c>
      <c r="Z96" s="32" t="s">
        <v>640</v>
      </c>
    </row>
    <row r="97" spans="25:26" x14ac:dyDescent="0.2">
      <c r="Y97" s="32" t="s">
        <v>508</v>
      </c>
      <c r="Z97" s="32" t="s">
        <v>641</v>
      </c>
    </row>
    <row r="98" spans="25:26" x14ac:dyDescent="0.2">
      <c r="Y98" s="32" t="s">
        <v>509</v>
      </c>
      <c r="Z98" s="32" t="s">
        <v>642</v>
      </c>
    </row>
    <row r="99" spans="25:26" x14ac:dyDescent="0.2">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389</v>
      </c>
      <c r="AF2" s="1026"/>
      <c r="AG2" s="1026"/>
      <c r="AH2" s="1026"/>
      <c r="AI2" s="1026" t="s">
        <v>411</v>
      </c>
      <c r="AJ2" s="1026"/>
      <c r="AK2" s="1026"/>
      <c r="AL2" s="556"/>
      <c r="AM2" s="1026" t="s">
        <v>508</v>
      </c>
      <c r="AN2" s="1026"/>
      <c r="AO2" s="1026"/>
      <c r="AP2" s="556"/>
      <c r="AQ2" s="158" t="s">
        <v>232</v>
      </c>
      <c r="AR2" s="133"/>
      <c r="AS2" s="133"/>
      <c r="AT2" s="134"/>
      <c r="AU2" s="532" t="s">
        <v>134</v>
      </c>
      <c r="AV2" s="532"/>
      <c r="AW2" s="532"/>
      <c r="AX2" s="533"/>
      <c r="AY2" s="34">
        <f>COUNTA($G$4)</f>
        <v>0</v>
      </c>
    </row>
    <row r="3" spans="1:51" ht="18.75" customHeight="1" x14ac:dyDescent="0.2">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2">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2">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2">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2">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2">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389</v>
      </c>
      <c r="AF9" s="1026"/>
      <c r="AG9" s="1026"/>
      <c r="AH9" s="1026"/>
      <c r="AI9" s="1026" t="s">
        <v>411</v>
      </c>
      <c r="AJ9" s="1026"/>
      <c r="AK9" s="1026"/>
      <c r="AL9" s="556"/>
      <c r="AM9" s="1026" t="s">
        <v>508</v>
      </c>
      <c r="AN9" s="1026"/>
      <c r="AO9" s="1026"/>
      <c r="AP9" s="556"/>
      <c r="AQ9" s="158" t="s">
        <v>232</v>
      </c>
      <c r="AR9" s="133"/>
      <c r="AS9" s="133"/>
      <c r="AT9" s="134"/>
      <c r="AU9" s="532" t="s">
        <v>134</v>
      </c>
      <c r="AV9" s="532"/>
      <c r="AW9" s="532"/>
      <c r="AX9" s="533"/>
      <c r="AY9" s="34">
        <f>COUNTA($G$11)</f>
        <v>0</v>
      </c>
    </row>
    <row r="10" spans="1:51" ht="18.75" customHeight="1" x14ac:dyDescent="0.2">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2">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2">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2">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2">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2">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389</v>
      </c>
      <c r="AF16" s="1026"/>
      <c r="AG16" s="1026"/>
      <c r="AH16" s="1026"/>
      <c r="AI16" s="1026" t="s">
        <v>411</v>
      </c>
      <c r="AJ16" s="1026"/>
      <c r="AK16" s="1026"/>
      <c r="AL16" s="556"/>
      <c r="AM16" s="1026" t="s">
        <v>508</v>
      </c>
      <c r="AN16" s="1026"/>
      <c r="AO16" s="1026"/>
      <c r="AP16" s="556"/>
      <c r="AQ16" s="158" t="s">
        <v>232</v>
      </c>
      <c r="AR16" s="133"/>
      <c r="AS16" s="133"/>
      <c r="AT16" s="134"/>
      <c r="AU16" s="532" t="s">
        <v>134</v>
      </c>
      <c r="AV16" s="532"/>
      <c r="AW16" s="532"/>
      <c r="AX16" s="533"/>
      <c r="AY16" s="34">
        <f>COUNTA($G$18)</f>
        <v>0</v>
      </c>
    </row>
    <row r="17" spans="1:51" ht="18.75" customHeight="1" x14ac:dyDescent="0.2">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2">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2">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2">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2">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2">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389</v>
      </c>
      <c r="AF23" s="1026"/>
      <c r="AG23" s="1026"/>
      <c r="AH23" s="1026"/>
      <c r="AI23" s="1026" t="s">
        <v>411</v>
      </c>
      <c r="AJ23" s="1026"/>
      <c r="AK23" s="1026"/>
      <c r="AL23" s="556"/>
      <c r="AM23" s="1026" t="s">
        <v>508</v>
      </c>
      <c r="AN23" s="1026"/>
      <c r="AO23" s="1026"/>
      <c r="AP23" s="556"/>
      <c r="AQ23" s="158" t="s">
        <v>232</v>
      </c>
      <c r="AR23" s="133"/>
      <c r="AS23" s="133"/>
      <c r="AT23" s="134"/>
      <c r="AU23" s="532" t="s">
        <v>134</v>
      </c>
      <c r="AV23" s="532"/>
      <c r="AW23" s="532"/>
      <c r="AX23" s="533"/>
      <c r="AY23" s="34">
        <f>COUNTA($G$25)</f>
        <v>0</v>
      </c>
    </row>
    <row r="24" spans="1:51" ht="18.75" customHeight="1" x14ac:dyDescent="0.2">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2">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2">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2">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2">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2">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389</v>
      </c>
      <c r="AF30" s="1026"/>
      <c r="AG30" s="1026"/>
      <c r="AH30" s="1026"/>
      <c r="AI30" s="1026" t="s">
        <v>411</v>
      </c>
      <c r="AJ30" s="1026"/>
      <c r="AK30" s="1026"/>
      <c r="AL30" s="556"/>
      <c r="AM30" s="1026" t="s">
        <v>508</v>
      </c>
      <c r="AN30" s="1026"/>
      <c r="AO30" s="1026"/>
      <c r="AP30" s="556"/>
      <c r="AQ30" s="158" t="s">
        <v>232</v>
      </c>
      <c r="AR30" s="133"/>
      <c r="AS30" s="133"/>
      <c r="AT30" s="134"/>
      <c r="AU30" s="532" t="s">
        <v>134</v>
      </c>
      <c r="AV30" s="532"/>
      <c r="AW30" s="532"/>
      <c r="AX30" s="533"/>
      <c r="AY30" s="34">
        <f>COUNTA($G$32)</f>
        <v>0</v>
      </c>
    </row>
    <row r="31" spans="1:51" ht="18.75" customHeight="1" x14ac:dyDescent="0.2">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2">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2">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2">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2">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2">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389</v>
      </c>
      <c r="AF37" s="1026"/>
      <c r="AG37" s="1026"/>
      <c r="AH37" s="1026"/>
      <c r="AI37" s="1026" t="s">
        <v>411</v>
      </c>
      <c r="AJ37" s="1026"/>
      <c r="AK37" s="1026"/>
      <c r="AL37" s="556"/>
      <c r="AM37" s="1026" t="s">
        <v>508</v>
      </c>
      <c r="AN37" s="1026"/>
      <c r="AO37" s="1026"/>
      <c r="AP37" s="556"/>
      <c r="AQ37" s="158" t="s">
        <v>232</v>
      </c>
      <c r="AR37" s="133"/>
      <c r="AS37" s="133"/>
      <c r="AT37" s="134"/>
      <c r="AU37" s="532" t="s">
        <v>134</v>
      </c>
      <c r="AV37" s="532"/>
      <c r="AW37" s="532"/>
      <c r="AX37" s="533"/>
      <c r="AY37" s="34">
        <f>COUNTA($G$39)</f>
        <v>0</v>
      </c>
    </row>
    <row r="38" spans="1:51" ht="18.75" customHeigh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2">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2">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2">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2">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2">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389</v>
      </c>
      <c r="AF44" s="1026"/>
      <c r="AG44" s="1026"/>
      <c r="AH44" s="1026"/>
      <c r="AI44" s="1026" t="s">
        <v>411</v>
      </c>
      <c r="AJ44" s="1026"/>
      <c r="AK44" s="1026"/>
      <c r="AL44" s="556"/>
      <c r="AM44" s="1026" t="s">
        <v>508</v>
      </c>
      <c r="AN44" s="1026"/>
      <c r="AO44" s="1026"/>
      <c r="AP44" s="556"/>
      <c r="AQ44" s="158" t="s">
        <v>232</v>
      </c>
      <c r="AR44" s="133"/>
      <c r="AS44" s="133"/>
      <c r="AT44" s="134"/>
      <c r="AU44" s="532" t="s">
        <v>134</v>
      </c>
      <c r="AV44" s="532"/>
      <c r="AW44" s="532"/>
      <c r="AX44" s="533"/>
      <c r="AY44" s="34">
        <f>COUNTA($G$46)</f>
        <v>0</v>
      </c>
    </row>
    <row r="45" spans="1:51" ht="18.75" customHeigh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2">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2">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2">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2">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2">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389</v>
      </c>
      <c r="AF51" s="1026"/>
      <c r="AG51" s="1026"/>
      <c r="AH51" s="1026"/>
      <c r="AI51" s="1026" t="s">
        <v>411</v>
      </c>
      <c r="AJ51" s="1026"/>
      <c r="AK51" s="1026"/>
      <c r="AL51" s="556"/>
      <c r="AM51" s="1026" t="s">
        <v>508</v>
      </c>
      <c r="AN51" s="1026"/>
      <c r="AO51" s="1026"/>
      <c r="AP51" s="556"/>
      <c r="AQ51" s="158" t="s">
        <v>232</v>
      </c>
      <c r="AR51" s="133"/>
      <c r="AS51" s="133"/>
      <c r="AT51" s="134"/>
      <c r="AU51" s="532" t="s">
        <v>134</v>
      </c>
      <c r="AV51" s="532"/>
      <c r="AW51" s="532"/>
      <c r="AX51" s="533"/>
      <c r="AY51" s="34">
        <f>COUNTA($G$53)</f>
        <v>0</v>
      </c>
    </row>
    <row r="52" spans="1:51" ht="18.75" customHeigh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2">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2">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2">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2">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2">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389</v>
      </c>
      <c r="AF58" s="1026"/>
      <c r="AG58" s="1026"/>
      <c r="AH58" s="1026"/>
      <c r="AI58" s="1026" t="s">
        <v>411</v>
      </c>
      <c r="AJ58" s="1026"/>
      <c r="AK58" s="1026"/>
      <c r="AL58" s="556"/>
      <c r="AM58" s="1026" t="s">
        <v>508</v>
      </c>
      <c r="AN58" s="1026"/>
      <c r="AO58" s="1026"/>
      <c r="AP58" s="556"/>
      <c r="AQ58" s="158" t="s">
        <v>232</v>
      </c>
      <c r="AR58" s="133"/>
      <c r="AS58" s="133"/>
      <c r="AT58" s="134"/>
      <c r="AU58" s="532" t="s">
        <v>134</v>
      </c>
      <c r="AV58" s="532"/>
      <c r="AW58" s="532"/>
      <c r="AX58" s="533"/>
      <c r="AY58" s="34">
        <f>COUNTA($G$60)</f>
        <v>0</v>
      </c>
    </row>
    <row r="59" spans="1:51" ht="18.75" customHeigh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2">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2">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2">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2">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2">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389</v>
      </c>
      <c r="AF65" s="1026"/>
      <c r="AG65" s="1026"/>
      <c r="AH65" s="1026"/>
      <c r="AI65" s="1026" t="s">
        <v>411</v>
      </c>
      <c r="AJ65" s="1026"/>
      <c r="AK65" s="1026"/>
      <c r="AL65" s="556"/>
      <c r="AM65" s="1026" t="s">
        <v>508</v>
      </c>
      <c r="AN65" s="1026"/>
      <c r="AO65" s="1026"/>
      <c r="AP65" s="556"/>
      <c r="AQ65" s="158" t="s">
        <v>232</v>
      </c>
      <c r="AR65" s="133"/>
      <c r="AS65" s="133"/>
      <c r="AT65" s="134"/>
      <c r="AU65" s="532" t="s">
        <v>134</v>
      </c>
      <c r="AV65" s="532"/>
      <c r="AW65" s="532"/>
      <c r="AX65" s="533"/>
      <c r="AY65" s="34">
        <f>COUNTA($G$67)</f>
        <v>0</v>
      </c>
    </row>
    <row r="66" spans="1:51" ht="18.75" customHeight="1" x14ac:dyDescent="0.2">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2">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2">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2">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2">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5">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45" t="s">
        <v>28</v>
      </c>
      <c r="B2" s="1046"/>
      <c r="C2" s="1046"/>
      <c r="D2" s="1046"/>
      <c r="E2" s="1046"/>
      <c r="F2" s="1047"/>
      <c r="G2" s="593" t="s">
        <v>365</v>
      </c>
      <c r="H2" s="594"/>
      <c r="I2" s="594"/>
      <c r="J2" s="594"/>
      <c r="K2" s="594"/>
      <c r="L2" s="594"/>
      <c r="M2" s="594"/>
      <c r="N2" s="594"/>
      <c r="O2" s="594"/>
      <c r="P2" s="594"/>
      <c r="Q2" s="594"/>
      <c r="R2" s="594"/>
      <c r="S2" s="594"/>
      <c r="T2" s="594"/>
      <c r="U2" s="594"/>
      <c r="V2" s="594"/>
      <c r="W2" s="594"/>
      <c r="X2" s="594"/>
      <c r="Y2" s="594"/>
      <c r="Z2" s="594"/>
      <c r="AA2" s="594"/>
      <c r="AB2" s="595"/>
      <c r="AC2" s="593" t="s">
        <v>367</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2">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2">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2">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2">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2">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2">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2">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2">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2">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2">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2">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5">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2">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2">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2">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2">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2">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2">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2">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2">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2">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2">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2">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2">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5">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2">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2">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2">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2">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2">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2">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2">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2">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2">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2">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2">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2">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5">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2">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2">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2">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2">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2">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2">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2">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2">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2">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2">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2">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2">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5">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5"/>
    <row r="55" spans="1:51" ht="30" customHeight="1" x14ac:dyDescent="0.2">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2">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2">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2">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2">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2">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2">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2">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2">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2">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2">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2">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5">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2">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2">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2">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2">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2">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2">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2">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2">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2">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2">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2">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2">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5">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2">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2">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2">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2">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2">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2">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2">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2">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2">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2">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2">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2">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5">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2">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2">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2">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2">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2">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2">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2">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2">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2">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2">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2">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2">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5">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5"/>
    <row r="108" spans="1:51" ht="30" customHeight="1" x14ac:dyDescent="0.2">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2">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2">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2">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2">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2">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2">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2">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2">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2">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2">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2">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5">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2">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2">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2">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2">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2">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2">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2">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2">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2">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2">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2">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2">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5">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2">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2">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2">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2">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2">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2">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2">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2">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2">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2">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2">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2">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5">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2">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2">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2">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2">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2">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2">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2">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2">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2">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2">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2">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2">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5">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5"/>
    <row r="161" spans="1:51" ht="30" customHeight="1" x14ac:dyDescent="0.2">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2">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2">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2">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2">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2">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2">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2">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2">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2">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2">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2">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5">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2">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2">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2">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2">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2">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2">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2">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2">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2">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2">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2">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2">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5">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2">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2">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2">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2">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2">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2">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2">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2">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2">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2">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2">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2">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5">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2">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2">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2">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2">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2">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2">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2">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2">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2">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2">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2">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2">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5">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5"/>
    <row r="214" spans="1:51" ht="30" customHeight="1" x14ac:dyDescent="0.2">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2">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2">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2">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2">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2">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2">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2">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2">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2">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2">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2">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5">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2">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2">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2">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2">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2">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2">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2">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2">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2">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2">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2">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2">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5">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2">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2">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2">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2">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2">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2">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2">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2">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2">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2">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2">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2">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5">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2">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2">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2">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2">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2">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2">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2">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2">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2">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2">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2">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2">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5">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2">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2">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2">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2">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2">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2">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2">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2">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2">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2">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2">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2">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2">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2">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2">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2">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2">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2">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2">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2">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2">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2">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2">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2">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2">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2">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2">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2">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2">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2">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2">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2">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2">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2">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2">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2">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2">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2">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2">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2">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2">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2">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2">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2">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2">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2">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2">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2">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2">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2">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2">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2">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2">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2">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2">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2">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2">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2">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2">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2">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2">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2">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2">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2">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2">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2">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2">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2">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2">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2">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2">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2">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2">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2">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2">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2">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2">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2">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2">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2">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2">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2">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2">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2">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2">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2">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2">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2">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2">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2">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2">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2">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2">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2">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2">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2">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2">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2">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2">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2">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2">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2">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2">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2">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2">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2">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2">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2">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2">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2">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2">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2">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2">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2">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2">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2">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2">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2">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2">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2">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2">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2">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2">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2">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2">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2">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2">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2">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2">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2">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2">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2">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2">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2">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2">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2">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2">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2">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2">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2">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2">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2">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2">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2">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2">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2">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2">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2">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2">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2">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2">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2">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2">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2">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2">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2">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2">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2">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2">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2">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2">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2">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2">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2">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2">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2">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2">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2">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2">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2">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2">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2">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2">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2">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2">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2">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2">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2">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2">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2">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2">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2">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2">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2">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2">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2">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2">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2">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2">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2">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2">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2">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2">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2">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2">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2">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2">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2">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2">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2">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2">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2">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2">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2">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2">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2">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2">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2">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2">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2">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2">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2">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2">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2">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2">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2">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2">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2">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2">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2">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2">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2">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2">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2">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2">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2">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2">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2">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2">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2">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2">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2">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2">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2">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2">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2">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2">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2">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2">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2">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2">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2">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2">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2">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2">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2">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2">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2">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2">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2">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2">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2">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2">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2">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2">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2">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2">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2">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2">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2">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2">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2">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2">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2">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2">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2">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2">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2">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2">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2">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2">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2">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2">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2">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2">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2">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2">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2">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2">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2">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2">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2">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2">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2">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2">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2">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2">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2">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2">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2">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2">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2">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2">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2">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2">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2">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2">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2">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2">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2">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2">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2">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2">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2">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2">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2">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2">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2">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2">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2">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2">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2">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2">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2">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2">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2">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2">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2">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2">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2">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2">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2">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2">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2">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2">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2">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2">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2">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2">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2">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2">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2">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2">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2">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2">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2">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2">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2">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2">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2">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2">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2">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2">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2">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2">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2">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2">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2">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2">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2">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2">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2">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2">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2">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2">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2">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2">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2">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2">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2">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2">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2">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2">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2">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2">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2">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2">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2">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2">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2">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2">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2">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2">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2">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2">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2">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2">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2">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2">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2">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2">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2">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2">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2">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2">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2">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2">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2">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2">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2">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2">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2">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2">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2">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2">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2">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2">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2">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2">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2">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2">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2">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2">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2">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2">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2">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2">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2">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2">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2">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2">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2">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2">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2">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2">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2">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2">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2">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2">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2">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2">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2">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2">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2">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2">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2">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2">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2">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2">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2">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2">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2">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2">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2">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2">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2">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2">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2">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2">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2">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2">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2">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2">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2">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2">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2">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2">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2">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2">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2">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2">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2">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2">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2">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2">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2">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2">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2">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2">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2">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2">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2">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2">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2">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2">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2">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2">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2">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2">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2">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2">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2">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2">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2">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2">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2">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2">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2">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2">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2">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2">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2">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2">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2">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2">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2">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2">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2">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2">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2">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2">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2">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2">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2">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2">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2">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2">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2">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2">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2">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2">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2">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2">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2">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2">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2">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2">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2">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2">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2">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2">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2">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2">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2">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2">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2">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2">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2">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2">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2">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2">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2">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2">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2">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2">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2">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2">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2">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2">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2">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2">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2">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2">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2">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2">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2">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2">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2">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2">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2">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2">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2">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2">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2">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2">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2">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2">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2">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2">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2">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2">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2">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2">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2">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2">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2">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2">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2">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2">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2">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2">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2">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2">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2">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2">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2">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2">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2">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2">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2">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2">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2">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2">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2">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2">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2">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2">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2">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2">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2">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2">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2">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2">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2">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2">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2">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2">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2">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2">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2">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2">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2">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2">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2">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2">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2">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2">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2">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2">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2">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2">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2">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2">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2">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2">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2">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2">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2">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2">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2">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2">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2">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2">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2">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2">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2">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2">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2">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2">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2">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2">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2">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2">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2">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2">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2">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2">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2">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2">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2">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2">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2">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2">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2">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2">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2">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2">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2">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2">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2">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2">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2">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2">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2">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2">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2">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2">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2">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2">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2">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2">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2">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2">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2">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2">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2">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2">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2">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2">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2">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2">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2">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2">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2">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2">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2">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2">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2">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2">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2">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2">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2">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2">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2">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2">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2">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2">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2">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2">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2">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2">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2">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2">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2">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2">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2">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2">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2">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2">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2">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2">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2">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2">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2">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2">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2">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2">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2">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2">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2">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2">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2">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2">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2">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2">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2">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2">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2">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2">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2">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2">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2">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2">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2">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2">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2">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2">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2">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2">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2">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2">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2">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2">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2">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2">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2">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2">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2">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2">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2">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2">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2">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2">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2">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2">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2">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2">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2">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2">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2">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2">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2">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2">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2">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2">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2">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2">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2">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2">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2">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2">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2">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2">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2">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2">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2">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2">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2">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2">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2">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2">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2">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2">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2">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2">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2">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2">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2">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2">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2">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2">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2">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2">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2">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2">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2">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2">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2">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2">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2">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2">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2">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2">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2">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2">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2">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2">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2">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2">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2">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2">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2">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2">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2">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2">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2">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2">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2">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2">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2">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2">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2">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2">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2">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2">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2">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2">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2">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2">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2">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2">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2">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2">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2">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2">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2">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2">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2">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2">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2">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2">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2">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2">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2">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2">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2">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2">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2">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2">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2">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2">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2">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2">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2">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2">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2">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2">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2">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2">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2">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2">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2">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2">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2">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2">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2">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2">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2">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2">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2">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2">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2">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2">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2">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2">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2">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2">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2">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2">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2">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2">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2">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2">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2">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2">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2">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2">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2">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2">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2">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2">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2">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2">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2">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2">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2">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2">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2">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2">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2">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2">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2">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2">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2">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2">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2">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2">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2">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2">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2">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2">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2">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2">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2">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2">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2">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2">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2">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2">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2">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2">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2">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2">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2">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2">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2">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2">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2">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2">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2">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2">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2">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2">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2">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2">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2">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2">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2">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2">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2">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2">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2">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2">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2">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2">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2">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2">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2">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2">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2">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2">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2">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2">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2">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2">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2">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2">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2">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2">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2">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2">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2">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2">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2">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2">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2">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2">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2">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2">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2">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2">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2">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2">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2">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2">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2">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2">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2">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2">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2">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2">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2">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2">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2">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2">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2">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2">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2">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2">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2">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2">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2">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2">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2">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2">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2">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2">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2">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2">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2">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2">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2">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2">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2">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2">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2">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2">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2">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2">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2">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2">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2">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2">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2">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2">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2">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2">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2">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2">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2">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2">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2">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2">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2">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2">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2">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2">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2">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2">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2">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2">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2">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2">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2">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2">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2">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2">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2">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2">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2">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2">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2">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2">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2">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2">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2">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2">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2">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2">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2">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2">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2">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2">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2">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2">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2">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2">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2">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2">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2">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2">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2">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2">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2">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2">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2">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2">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2">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2">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2">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2">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2">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2">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2">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2">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2">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2">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2">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2">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2">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2">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2">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2">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2">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2">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2">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2">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2">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2">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2">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2">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2">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2">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2">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2">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2">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2">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2">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2">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2">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2">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2">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2">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2">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2">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2">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2">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2">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2">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2">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2">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2">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2">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2">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2">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2">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2">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2">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2">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2">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2">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2">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2">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2">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2">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2">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2">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2">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2">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2">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2">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2">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2">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2">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2">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2">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2">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2">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2">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2">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2">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2">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2">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2">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2">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2">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2">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2">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2">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2">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2">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2">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2">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2">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2">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2">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2">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2">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2">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2">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2">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2">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2">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2">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2">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2">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2">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2">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2">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2">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2">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2">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2">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2">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2">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2">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2">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2">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2">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2">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2">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2">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2">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2">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2">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2">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2">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2">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2">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2">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2">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2">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2">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2">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2">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2">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2">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2">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2">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2">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2">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2">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2">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2">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2">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2">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2">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2">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2">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2">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2">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2">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2">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2">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2">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2">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2">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2">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2">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2">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上島 功裕(ueshima-katsuhiro.ux3)</dc:creator>
  <cp:lastModifiedBy>庄司 裕紀(shouji-hiroki)</cp:lastModifiedBy>
  <cp:lastPrinted>2021-08-17T07:59:21Z</cp:lastPrinted>
  <dcterms:created xsi:type="dcterms:W3CDTF">2012-03-13T00:50:25Z</dcterms:created>
  <dcterms:modified xsi:type="dcterms:W3CDTF">2021-08-30T06:24:49Z</dcterms:modified>
</cp:coreProperties>
</file>