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9生食\"/>
    </mc:Choice>
  </mc:AlternateContent>
  <bookViews>
    <workbookView xWindow="0" yWindow="0" windowWidth="28800" windowHeight="12216"/>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417" i="3"/>
  <c r="AY213" i="3"/>
  <c r="AY235" i="3"/>
  <c r="AY255" i="3"/>
  <c r="AY615" i="3"/>
  <c r="AY606"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<sst xmlns="http://schemas.openxmlformats.org/spreadsheetml/2006/main" count="3174" uniqueCount="827">
  <si>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</si>
  <si>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</si>
  <si>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</si>
  <si>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</si>
  <si>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</si>
  <si>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</si>
  <si>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</si>
  <si>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</si>
  <si>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</si>
  <si>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</si>
  <si>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</si>
  <si>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</si>
  <si>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</si>
  <si>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</si>
  <si>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</si>
  <si>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</si>
  <si>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</si>
  <si>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</si>
  <si>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</si>
  <si>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</si>
  <si>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</si>
  <si>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</si>
  <si>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</si>
  <si>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</si>
  <si>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</si>
  <si>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</si>
  <si>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</si>
  <si>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</si>
  <si>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</si>
  <si>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</si>
  <si>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</si>
  <si>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</si>
  <si>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</si>
  <si>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</si>
  <si>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</si>
  <si>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</si>
  <si>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</si>
  <si>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</si>
  <si>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</si>
  <si>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</si>
  <si>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</si>
  <si>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</si>
  <si>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</si>
  <si>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</si>
  <si>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</si>
  <si>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</si>
  <si>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</si>
  <si>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</si>
  <si>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</si>
  <si>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</si>
  <si>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</si>
  <si>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</si>
  <si>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</si>
  <si>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</si>
  <si>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</si>
  <si>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</si>
  <si>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</si>
  <si>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</si>
  <si>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</si>
  <si>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</si>
  <si>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</si>
  <si>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</si>
  <si>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</si>
  <si>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</si>
  <si>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</si>
  <si>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</si>
  <si>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</si>
  <si>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</si>
  <si>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</si>
  <si>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</si>
  <si>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</si>
  <si>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</si>
  <si>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</si>
  <si>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</si>
  <si>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</si>
  <si>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</si>
  <si>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</si>
  <si>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</si>
  <si>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</si>
  <si>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</si>
  <si>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</si>
  <si>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</si>
  <si>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</si>
  <si>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</si>
  <si>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</si>
  <si>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</si>
  <si>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</si>
  <si>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</si>
  <si>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</si>
  <si>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</si>
  <si>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</si>
  <si>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</si>
  <si>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</si>
  <si>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</si>
  <si>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</si>
  <si>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</si>
  <si>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</si>
  <si>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</si>
  <si>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</si>
  <si>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</si>
  <si>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</si>
  <si>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</si>
  <si>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</si>
  <si>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</si>
  <si>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</si>
  <si>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</si>
  <si>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</si>
  <si>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</si>
  <si>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</si>
  <si>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</si>
  <si>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</si>
  <si>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</si>
  <si>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</si>
  <si>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</si>
  <si>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</si>
  <si>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</si>
  <si>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</si>
  <si>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</si>
  <si>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</si>
  <si>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</si>
  <si>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</si>
  <si>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</si>
  <si>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</si>
  <si>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</si>
  <si>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</si>
  <si>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</si>
  <si>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</si>
  <si>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</si>
  <si>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</si>
  <si>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</si>
  <si>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</si>
  <si>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</si>
  <si>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</si>
  <si>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</si>
  <si>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</si>
  <si>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</si>
  <si>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</si>
  <si>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</si>
  <si>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</si>
  <si>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</si>
  <si>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</si>
  <si>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</si>
  <si>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</si>
  <si>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</si>
  <si>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</si>
  <si>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</si>
  <si>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</si>
  <si>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</si>
  <si>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</si>
  <si>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</si>
  <si>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</si>
  <si>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</si>
  <si>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</si>
  <si>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</si>
  <si>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</si>
  <si>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</si>
  <si>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</si>
  <si>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</si>
  <si>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</si>
  <si>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</si>
  <si>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</si>
  <si>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</si>
  <si>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</si>
  <si>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</si>
  <si>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</si>
  <si>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</si>
  <si>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</si>
  <si>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</si>
  <si>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</si>
  <si>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</si>
  <si>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</si>
  <si>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</si>
  <si>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</si>
  <si>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</si>
  <si>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</si>
  <si>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</si>
  <si>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</si>
  <si>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</si>
  <si>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</si>
  <si>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</si>
  <si>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</si>
  <si>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</si>
  <si>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</si>
  <si>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</si>
  <si>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</si>
  <si>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</si>
  <si>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</si>
  <si>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</si>
  <si>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</si>
  <si>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</si>
  <si>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</si>
  <si>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</si>
  <si>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</si>
  <si>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</si>
  <si>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</si>
  <si>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</si>
  <si>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</si>
  <si>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</si>
  <si>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</si>
  <si>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</si>
  <si>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</si>
  <si>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</si>
  <si>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</si>
  <si>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</si>
  <si>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</si>
  <si>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</si>
  <si>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</si>
  <si>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</si>
  <si>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</si>
  <si>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</si>
  <si>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</si>
  <si>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</si>
  <si>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</si>
  <si>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</si>
  <si>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</si>
  <si>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</si>
  <si>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</si>
  <si>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</si>
  <si>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</si>
  <si>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</si>
  <si>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</si>
  <si>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</si>
  <si>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</si>
  <si>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</si>
  <si>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</si>
  <si>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</si>
  <si>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</si>
  <si>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</si>
  <si>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</si>
  <si>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</si>
  <si>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</si>
  <si>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</si>
  <si>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</si>
  <si>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</si>
  <si>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</si>
  <si>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</si>
  <si>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</si>
  <si>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</si>
  <si>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</si>
  <si>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</si>
  <si>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</si>
  <si>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</si>
  <si>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</si>
  <si>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</si>
  <si>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</si>
  <si>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</si>
  <si>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</si>
  <si>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</si>
  <si>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</si>
  <si>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</si>
  <si>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</si>
  <si>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</si>
  <si>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</si>
  <si>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</si>
  <si>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</si>
  <si>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</si>
  <si>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</si>
  <si>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</si>
  <si>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</si>
  <si>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</si>
  <si>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</si>
  <si>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</si>
  <si>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</si>
  <si>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</si>
  <si>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</si>
  <si>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</si>
  <si>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</si>
  <si>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</si>
  <si>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</si>
  <si>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</si>
  <si>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</si>
  <si>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</si>
  <si>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</si>
  <si>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</si>
  <si>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</si>
  <si>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</si>
  <si>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</si>
  <si>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</si>
  <si>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</si>
  <si>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</si>
  <si>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</si>
  <si>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</si>
  <si>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</si>
  <si>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</si>
  <si>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</si>
  <si>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</si>
  <si>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</si>
  <si>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</si>
  <si>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</si>
  <si>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</si>
  <si>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</si>
  <si>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</si>
  <si>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</si>
  <si>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</si>
  <si>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</si>
  <si>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</si>
  <si>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</si>
  <si>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</si>
  <si>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</si>
  <si>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</si>
  <si>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</si>
  <si>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</si>
  <si>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</si>
  <si>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</si>
  <si>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</si>
  <si>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</si>
  <si>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</si>
  <si>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</si>
  <si>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</si>
  <si>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</si>
  <si>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</si>
  <si>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</si>
  <si>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</si>
  <si>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</si>
  <si>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</si>
  <si>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</si>
  <si>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</si>
  <si>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</si>
  <si>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</si>
  <si>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</si>
  <si>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</si>
  <si>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</si>
  <si>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</si>
  <si>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</si>
  <si>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</si>
  <si>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</si>
  <si>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</si>
  <si>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</si>
  <si>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</si>
  <si>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</si>
  <si>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</si>
  <si>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</si>
  <si>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</si>
  <si>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</si>
  <si>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</si>
  <si>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</si>
  <si>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</si>
  <si>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</si>
  <si>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</si>
  <si>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</si>
  <si>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</si>
  <si>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</si>
  <si>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</si>
  <si>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</si>
  <si>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</si>
  <si>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</si>
  <si>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</si>
  <si>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</si>
  <si>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</si>
  <si>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</si>
  <si>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</si>
  <si>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</si>
  <si>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</si>
  <si>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</si>
  <si>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</si>
  <si>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</si>
  <si>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</si>
  <si>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</si>
  <si>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</si>
  <si>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</si>
  <si>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</si>
  <si>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</si>
  <si>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</si>
  <si>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</si>
  <si>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</si>
  <si>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</si>
  <si>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</si>
  <si>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</si>
  <si>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</si>
  <si>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</si>
  <si>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</si>
  <si>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</si>
  <si>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</si>
  <si>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</si>
  <si>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</si>
  <si>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</si>
  <si>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</si>
  <si>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</si>
  <si>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</si>
  <si>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</si>
  <si>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</si>
  <si>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</si>
  <si>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</si>
  <si>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</si>
  <si>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</si>
  <si>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</si>
  <si>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</si>
  <si>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</si>
  <si>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</si>
  <si>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</si>
  <si>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</si>
  <si>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</si>
  <si>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</si>
  <si>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</si>
  <si>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</si>
  <si>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</si>
  <si>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</si>
  <si>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</si>
  <si>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</si>
  <si>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</si>
  <si>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</si>
  <si>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</si>
  <si>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</si>
  <si>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</si>
  <si>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</si>
  <si>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</si>
  <si>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</si>
  <si>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</si>
  <si>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</si>
  <si>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</si>
  <si>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</si>
  <si>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</si>
  <si>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</si>
  <si>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</si>
  <si>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</si>
  <si>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</si>
  <si>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</si>
  <si>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</si>
  <si>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</si>
  <si>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</si>
  <si>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</si>
  <si>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</si>
  <si>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</si>
  <si>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</si>
  <si>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</si>
  <si>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</si>
  <si>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</si>
  <si>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</si>
  <si>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</si>
  <si>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</si>
  <si>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</si>
  <si>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</si>
  <si>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</si>
  <si>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</si>
  <si>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</si>
  <si>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</si>
  <si>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</si>
  <si>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</si>
  <si>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</si>
  <si>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</si>
  <si>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</si>
  <si>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</si>
  <si>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</si>
  <si>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</si>
  <si>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</si>
  <si>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</si>
  <si>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</si>
  <si>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</si>
  <si>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</si>
  <si>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</si>
  <si>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</si>
  <si>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</si>
  <si>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</si>
  <si>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</si>
  <si>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</si>
  <si>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</si>
  <si>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</si>
  <si>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</si>
  <si>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</si>
  <si>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</si>
  <si>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</si>
  <si>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</si>
  <si>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</si>
  <si>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</si>
  <si>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</si>
  <si>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</si>
  <si>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</si>
  <si>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</si>
  <si>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</si>
  <si>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</si>
  <si>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</si>
  <si>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</si>
  <si>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</si>
  <si>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</si>
  <si>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</si>
  <si>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</si>
  <si>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</si>
  <si>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</si>
  <si>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</si>
  <si>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</si>
  <si>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</si>
  <si>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</si>
  <si>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</si>
  <si>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</si>
  <si>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</si>
  <si>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</si>
  <si>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</si>
  <si>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</si>
  <si>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</si>
  <si>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</si>
  <si>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</si>
  <si>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</si>
  <si>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</si>
  <si>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</si>
  <si>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</si>
  <si>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</si>
  <si>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</si>
  <si>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</si>
  <si>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</si>
  <si>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</si>
  <si>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</si>
  <si>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</si>
  <si>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</si>
  <si>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</si>
  <si>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</si>
  <si>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</si>
  <si>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</si>
  <si>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</si>
  <si>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</si>
  <si>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</si>
  <si>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</si>
  <si>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</si>
  <si>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</si>
  <si>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</si>
  <si>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</si>
  <si>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</si>
  <si>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</si>
  <si>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</si>
  <si>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</si>
  <si>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</si>
  <si>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</si>
  <si>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</si>
  <si>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</si>
  <si>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</si>
  <si>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</si>
  <si>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</si>
  <si>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</si>
  <si>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</si>
  <si>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</si>
  <si>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</si>
  <si>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</si>
  <si>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</si>
  <si>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</si>
  <si>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</si>
  <si>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</si>
  <si>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</si>
  <si>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</si>
  <si>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</si>
  <si>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</si>
  <si>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</si>
  <si>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</si>
  <si>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</si>
  <si>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</si>
  <si>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</si>
  <si>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</si>
  <si>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</si>
  <si>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</si>
  <si>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</si>
  <si>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</si>
  <si>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</si>
  <si>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</si>
  <si>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</si>
  <si>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</si>
  <si>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</si>
  <si>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</si>
  <si>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</si>
  <si>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</si>
  <si>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</si>
  <si>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</si>
  <si>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</si>
  <si>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</si>
  <si>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</si>
  <si>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</si>
  <si>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</si>
  <si>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</si>
  <si>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</si>
  <si>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</si>
  <si>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</si>
  <si>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</si>
  <si>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</si>
  <si>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</si>
  <si>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</si>
  <si>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</si>
  <si>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</si>
  <si>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</si>
  <si>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</si>
  <si>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</si>
  <si>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</si>
  <si>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</si>
  <si>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</si>
  <si>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</si>
  <si>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</si>
  <si>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</si>
  <si>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</si>
  <si>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</si>
  <si>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</si>
  <si>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</si>
  <si>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</si>
  <si>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</si>
  <si>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</si>
  <si>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</si>
  <si>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</si>
  <si>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</si>
  <si>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</si>
  <si>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</si>
  <si>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</si>
  <si>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</si>
  <si>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</si>
  <si>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</si>
  <si>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</si>
  <si>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</si>
  <si>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</si>
  <si>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</si>
  <si>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</si>
  <si>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</si>
  <si>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</si>
  <si>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</si>
  <si>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</si>
  <si>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</si>
  <si>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</si>
  <si>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</si>
  <si>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</si>
  <si>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</si>
  <si>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</si>
  <si>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</si>
  <si>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</si>
  <si>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</si>
  <si>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</si>
  <si>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</si>
  <si>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</si>
  <si>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</si>
  <si>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</si>
  <si>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</si>
  <si>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</si>
  <si>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</si>
  <si>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</si>
  <si>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</si>
  <si>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</si>
  <si>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</si>
  <si>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</si>
  <si>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</si>
  <si>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</si>
  <si>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</si>
  <si>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</si>
  <si>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</si>
  <si>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</si>
  <si>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</si>
  <si>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</si>
  <si>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</si>
  <si>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</si>
  <si>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</si>
  <si>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</si>
  <si>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</si>
  <si>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</si>
  <si>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</si>
  <si>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</si>
  <si>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</si>
  <si>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</si>
  <si>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</si>
  <si>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</si>
  <si>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</si>
  <si>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</si>
  <si>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</si>
  <si>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</si>
  <si>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</si>
  <si>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</si>
  <si>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</si>
  <si>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</si>
  <si>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</si>
  <si>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</si>
  <si>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</si>
  <si>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</si>
  <si>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</si>
  <si>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</si>
  <si>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</si>
  <si>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</si>
  <si>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</si>
  <si>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</si>
  <si>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</si>
  <si>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</si>
  <si>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</si>
  <si>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</si>
  <si>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</si>
  <si>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</si>
  <si>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</si>
  <si>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</si>
  <si>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</si>
  <si>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</si>
  <si>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</si>
  <si>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</si>
  <si>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</si>
  <si>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</si>
  <si>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</si>
  <si>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</si>
  <si>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</si>
  <si>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</si>
  <si>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</si>
  <si>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</si>
  <si>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</si>
  <si>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</si>
  <si>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</si>
  <si>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</si>
  <si>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</si>
  <si>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</si>
  <si>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</si>
  <si>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</si>
  <si>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</si>
  <si>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</si>
  <si>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</si>
  <si>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</si>
  <si>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</si>
  <si>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</si>
  <si>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</si>
  <si>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</si>
  <si>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</si>
  <si>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</si>
  <si>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</si>
  <si>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</si>
  <si>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</si>
  <si>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水道水源水質対策費</t>
  </si>
  <si>
    <t>医薬・生活衛生局</t>
  </si>
  <si>
    <t>水道課長　熊谷　和哉</t>
  </si>
  <si>
    <t>平成6年度</t>
  </si>
  <si>
    <t>終了予定なし</t>
  </si>
  <si>
    <t>水道課</t>
  </si>
  <si>
    <t>「水質基準に関する省令の制定及び水道法施行規則の一部改正等について」、「水質基準に関する省令の規定に基づき厚生労働大臣が定める方法」</t>
  </si>
  <si>
    <t xml:space="preserve">・水質項目に関する毒性情報などの最新の科学的知見を収集し整理する。
・全国の水道事業者による水質基準項目や水質管理目標設定項目等の測定結果を収集、整理、解析する。
・これらの情報を踏まえ、水質基準項目等の追加や基準値等の見直しの必要性や対策について検討を行う。
</t>
  </si>
  <si>
    <t>-</t>
  </si>
  <si>
    <t>食品等試験検査費</t>
  </si>
  <si>
    <t>委員等旅費</t>
  </si>
  <si>
    <t>諸謝金</t>
  </si>
  <si>
    <t>庁費</t>
  </si>
  <si>
    <t>水道水質基準適合率100%を目指し、維持継続する。</t>
  </si>
  <si>
    <t>水質基準適合率
(適合地点数/調査地点数)</t>
  </si>
  <si>
    <t>厚生労働省医薬・生活衛生局水道課調べ</t>
  </si>
  <si>
    <t>水質基準項目等の評価項目数</t>
  </si>
  <si>
    <t>項目</t>
  </si>
  <si>
    <t>単位当たりコスト＝Ｘ／Ｙ　　　　　　　　　　　　　　
Ｘ：「水道水源水質対策費執行費」
Ｙ：「水質基準項目等の評価項目数」　　　　　　　　　　　　</t>
    <phoneticPr fontId="5"/>
  </si>
  <si>
    <t>円/件</t>
  </si>
  <si>
    <t>X/Y</t>
    <phoneticPr fontId="5"/>
  </si>
  <si>
    <t>7.9百万円／３５８</t>
  </si>
  <si>
    <t>8.4百万円／３５７</t>
  </si>
  <si>
    <t>Ⅱ－２　安全で質が高く災害に強い持続的な水道を確保すること</t>
  </si>
  <si>
    <t>Ⅱ－２－１　安全で質が高く災害に強い持続的な水道を確保すること</t>
  </si>
  <si>
    <t>水質基準適合率</t>
  </si>
  <si>
    <t>社会資本整備等</t>
  </si>
  <si>
    <t>水質管理等強化対策費</t>
  </si>
  <si>
    <t>335</t>
  </si>
  <si>
    <t>304</t>
  </si>
  <si>
    <t>263</t>
  </si>
  <si>
    <t>312</t>
  </si>
  <si>
    <t>322</t>
  </si>
  <si>
    <t>334</t>
  </si>
  <si>
    <t>331</t>
  </si>
  <si>
    <t>341</t>
  </si>
  <si>
    <t>350</t>
  </si>
  <si>
    <t>○</t>
  </si>
  <si>
    <t>-</t>
    <phoneticPr fontId="5"/>
  </si>
  <si>
    <t>安全で質の高い水道を確保するため、水質管理目標設定項目の水質基準への移行及び最近の科学的知見に照らした水質基準改正について検討を行うことは優先度が高い。</t>
  </si>
  <si>
    <t>業務を実施するにあたり、一般競争入札を行い、競争性の確保を図っており、支出先の選定も妥当である。
なお、一者応札となった点については、次回の調達の際に、応札条件の見直し等の検討を行う。</t>
    <rPh sb="0" eb="2">
      <t>ギョウム</t>
    </rPh>
    <rPh sb="3" eb="5">
      <t>ジッシ</t>
    </rPh>
    <rPh sb="12" eb="14">
      <t>イッパン</t>
    </rPh>
    <rPh sb="14" eb="16">
      <t>キョウソウ</t>
    </rPh>
    <rPh sb="16" eb="18">
      <t>ニュウサツ</t>
    </rPh>
    <rPh sb="19" eb="20">
      <t>オコナ</t>
    </rPh>
    <rPh sb="22" eb="25">
      <t>キョウソウセイ</t>
    </rPh>
    <rPh sb="26" eb="28">
      <t>カクホ</t>
    </rPh>
    <rPh sb="29" eb="30">
      <t>ハカ</t>
    </rPh>
    <rPh sb="35" eb="37">
      <t>シシュツ</t>
    </rPh>
    <rPh sb="37" eb="38">
      <t>サキ</t>
    </rPh>
    <rPh sb="39" eb="41">
      <t>センテイ</t>
    </rPh>
    <rPh sb="42" eb="44">
      <t>ダトウ</t>
    </rPh>
    <rPh sb="52" eb="53">
      <t>イッ</t>
    </rPh>
    <rPh sb="53" eb="54">
      <t>シャ</t>
    </rPh>
    <rPh sb="54" eb="56">
      <t>オウサツ</t>
    </rPh>
    <rPh sb="60" eb="61">
      <t>テン</t>
    </rPh>
    <rPh sb="67" eb="69">
      <t>ジカイ</t>
    </rPh>
    <rPh sb="70" eb="72">
      <t>チョウタツ</t>
    </rPh>
    <rPh sb="73" eb="74">
      <t>サイ</t>
    </rPh>
    <rPh sb="76" eb="78">
      <t>オウサツ</t>
    </rPh>
    <rPh sb="78" eb="80">
      <t>ジョウケン</t>
    </rPh>
    <rPh sb="81" eb="83">
      <t>ミナオ</t>
    </rPh>
    <rPh sb="84" eb="85">
      <t>トウ</t>
    </rPh>
    <rPh sb="86" eb="88">
      <t>ケントウ</t>
    </rPh>
    <rPh sb="89" eb="90">
      <t>オコナ</t>
    </rPh>
    <phoneticPr fontId="6"/>
  </si>
  <si>
    <t>有</t>
  </si>
  <si>
    <t>無</t>
  </si>
  <si>
    <t>本事業を実施することで安全で質の高い水道が受益者（国民）に提供されることから、負担関係は妥当である。</t>
  </si>
  <si>
    <t>評価項目数については、新たな知見等により増減するが、適正な執行を行い、単位当たりコスト削減に今後も努めることとする。</t>
  </si>
  <si>
    <t>‐</t>
  </si>
  <si>
    <t>振替の依頼過程、成果物の発注及び納品過程において費目・使途を十分に把握できており、事業目的に真に必要なものに限定されている。</t>
  </si>
  <si>
    <t>研究機関へ振替による執行を実施することにより、専門的知見を効率的に収集することが可能である。</t>
  </si>
  <si>
    <t>成果実績は、成果目標と比較して十分に見合ったものとなっている。</t>
  </si>
  <si>
    <t>新たな知見等により評価項目数は増減するが、確実に行わなければならない項目は満たしており、見込みに合ったものになっている。</t>
  </si>
  <si>
    <t>成果物は水質基準改正の検討を行う際の基礎情報として十分に活用されている。</t>
  </si>
  <si>
    <t>水道水源水質対策費は、常に最新の科学的知見を水道水質基準等に反映させるために各物質の毒性情報、水道水中の存在量等の基礎情報を収集整理し、基準値・評価値等の設定及び変更や分類の見直しを行うものであり、水道水質対策のための費用である。
水質管理等強化対策費は、水質基準等の検査法の検討、精度管理調査、水道用薬品の基準等の検討を行うものであり、水質管理の強化に資する費用である。</t>
  </si>
  <si>
    <t>事業の目標を達成できる見込みであり、このまま継続して事業を実施する。
なお、一者応札となった点については、次回の調達の際に、応札条件の見直し等の検討を行う。</t>
    <rPh sb="0" eb="2">
      <t>ジギョウ</t>
    </rPh>
    <rPh sb="3" eb="5">
      <t>モクヒョウ</t>
    </rPh>
    <rPh sb="6" eb="8">
      <t>タッセイ</t>
    </rPh>
    <rPh sb="11" eb="13">
      <t>ミコ</t>
    </rPh>
    <rPh sb="22" eb="24">
      <t>ケイゾク</t>
    </rPh>
    <rPh sb="26" eb="28">
      <t>ジギョウ</t>
    </rPh>
    <rPh sb="29" eb="31">
      <t>ジッシ</t>
    </rPh>
    <phoneticPr fontId="6"/>
  </si>
  <si>
    <t>A.（株）三菱ケミカルリサーチ</t>
    <rPh sb="2" eb="5">
      <t>カブシキガイシャ</t>
    </rPh>
    <rPh sb="5" eb="7">
      <t>ミツビシ</t>
    </rPh>
    <phoneticPr fontId="6"/>
  </si>
  <si>
    <t>人件費等</t>
  </si>
  <si>
    <t>水道水における有害物質の健康影響等に関する文献調査</t>
  </si>
  <si>
    <t>B.資金前渡官吏</t>
    <rPh sb="2" eb="4">
      <t>シキン</t>
    </rPh>
    <rPh sb="4" eb="6">
      <t>ゼント</t>
    </rPh>
    <rPh sb="6" eb="8">
      <t>カンリ</t>
    </rPh>
    <phoneticPr fontId="6"/>
  </si>
  <si>
    <t>人件費等</t>
    <rPh sb="0" eb="3">
      <t>ジンケンヒ</t>
    </rPh>
    <rPh sb="3" eb="4">
      <t>トウ</t>
    </rPh>
    <phoneticPr fontId="6"/>
  </si>
  <si>
    <t>前途資金</t>
    <rPh sb="0" eb="2">
      <t>ゼント</t>
    </rPh>
    <rPh sb="2" eb="4">
      <t>シキン</t>
    </rPh>
    <phoneticPr fontId="6"/>
  </si>
  <si>
    <t>消耗品費</t>
    <rPh sb="0" eb="3">
      <t>ショウモウヒン</t>
    </rPh>
    <rPh sb="3" eb="4">
      <t>ヒ</t>
    </rPh>
    <phoneticPr fontId="6"/>
  </si>
  <si>
    <t>(株)三菱ケミカルリサーチ</t>
    <rPh sb="0" eb="3">
      <t>カブ</t>
    </rPh>
    <rPh sb="3" eb="5">
      <t>ミツビシ</t>
    </rPh>
    <phoneticPr fontId="6"/>
  </si>
  <si>
    <t>資金前渡官吏</t>
  </si>
  <si>
    <t>非常勤職員賃金</t>
  </si>
  <si>
    <t>D.株式会社チヨダサイエンス</t>
    <rPh sb="2" eb="6">
      <t>カブシキガイシャ</t>
    </rPh>
    <phoneticPr fontId="5"/>
  </si>
  <si>
    <t>試験用器具等</t>
    <rPh sb="0" eb="2">
      <t>シケン</t>
    </rPh>
    <rPh sb="2" eb="3">
      <t>ヨウ</t>
    </rPh>
    <rPh sb="3" eb="5">
      <t>キグ</t>
    </rPh>
    <rPh sb="5" eb="6">
      <t>ナド</t>
    </rPh>
    <phoneticPr fontId="6"/>
  </si>
  <si>
    <t>株式会社チヨダサイエンス</t>
    <phoneticPr fontId="5"/>
  </si>
  <si>
    <t>理科研株式会社</t>
    <phoneticPr fontId="5"/>
  </si>
  <si>
    <t>日本クレア（株）</t>
    <phoneticPr fontId="5"/>
  </si>
  <si>
    <t>日本エスエルシー株式会社</t>
  </si>
  <si>
    <t>株式会社ヤマダデンキ</t>
  </si>
  <si>
    <t>株式会社薬研社</t>
  </si>
  <si>
    <t>社会福祉法人　友愛十字会　友愛書房</t>
  </si>
  <si>
    <t>ヤマト運輸株式会社</t>
  </si>
  <si>
    <t>株式会社雄誠堂</t>
  </si>
  <si>
    <t>一般社団法人日本医療福祉設備協会</t>
  </si>
  <si>
    <t>日本酸水素株式会社</t>
  </si>
  <si>
    <t>公益社団法人　日本水道協会</t>
  </si>
  <si>
    <t>書籍</t>
    <rPh sb="0" eb="2">
      <t>ショセキ</t>
    </rPh>
    <phoneticPr fontId="5"/>
  </si>
  <si>
    <t>試薬等</t>
    <rPh sb="0" eb="2">
      <t>シヤク</t>
    </rPh>
    <rPh sb="2" eb="3">
      <t>トウ</t>
    </rPh>
    <phoneticPr fontId="5"/>
  </si>
  <si>
    <t>試験用器具等</t>
    <rPh sb="0" eb="2">
      <t>シケン</t>
    </rPh>
    <rPh sb="2" eb="3">
      <t>ヨウ</t>
    </rPh>
    <rPh sb="3" eb="5">
      <t>キグ</t>
    </rPh>
    <rPh sb="5" eb="6">
      <t>ナド</t>
    </rPh>
    <phoneticPr fontId="5"/>
  </si>
  <si>
    <t>運搬</t>
    <rPh sb="0" eb="2">
      <t>ウンパン</t>
    </rPh>
    <phoneticPr fontId="5"/>
  </si>
  <si>
    <t>実験機器修繕</t>
    <rPh sb="0" eb="2">
      <t>ジッケン</t>
    </rPh>
    <rPh sb="2" eb="4">
      <t>キキ</t>
    </rPh>
    <rPh sb="4" eb="6">
      <t>シュウゼン</t>
    </rPh>
    <phoneticPr fontId="5"/>
  </si>
  <si>
    <t>ＯＡ機器等</t>
    <rPh sb="2" eb="4">
      <t>キキ</t>
    </rPh>
    <rPh sb="4" eb="5">
      <t>トウ</t>
    </rPh>
    <phoneticPr fontId="5"/>
  </si>
  <si>
    <t>（株）竹宝商店</t>
    <rPh sb="1" eb="2">
      <t>カブ</t>
    </rPh>
    <rPh sb="3" eb="4">
      <t>タケ</t>
    </rPh>
    <rPh sb="4" eb="5">
      <t>タカラ</t>
    </rPh>
    <rPh sb="5" eb="7">
      <t>ショウテン</t>
    </rPh>
    <phoneticPr fontId="5"/>
  </si>
  <si>
    <t>-</t>
    <phoneticPr fontId="5"/>
  </si>
  <si>
    <t>試薬等</t>
    <rPh sb="0" eb="2">
      <t>シヤク</t>
    </rPh>
    <rPh sb="2" eb="3">
      <t>トウ</t>
    </rPh>
    <phoneticPr fontId="6"/>
  </si>
  <si>
    <t>（株）池田理化</t>
    <rPh sb="1" eb="2">
      <t>カブ</t>
    </rPh>
    <rPh sb="3" eb="5">
      <t>イケダ</t>
    </rPh>
    <rPh sb="5" eb="7">
      <t>リカ</t>
    </rPh>
    <phoneticPr fontId="5"/>
  </si>
  <si>
    <t>兼松エレクトロニクス株式会社</t>
    <phoneticPr fontId="5"/>
  </si>
  <si>
    <t>アズサイエンス株式会社</t>
    <phoneticPr fontId="5"/>
  </si>
  <si>
    <t>株式会社根本商事</t>
    <phoneticPr fontId="5"/>
  </si>
  <si>
    <t>ダイオテック東京（株）</t>
    <phoneticPr fontId="5"/>
  </si>
  <si>
    <t>株式会社巴商会</t>
    <phoneticPr fontId="5"/>
  </si>
  <si>
    <t>（株）ダイキ産業</t>
    <phoneticPr fontId="5"/>
  </si>
  <si>
    <t>株式会社ヤマダ電機</t>
    <phoneticPr fontId="5"/>
  </si>
  <si>
    <t>（株）高長</t>
    <phoneticPr fontId="5"/>
  </si>
  <si>
    <t>（株）タイチ</t>
    <phoneticPr fontId="5"/>
  </si>
  <si>
    <t>（株）竹宝商会</t>
    <phoneticPr fontId="5"/>
  </si>
  <si>
    <t>調査用器具等</t>
    <rPh sb="0" eb="3">
      <t>チョウサヨウ</t>
    </rPh>
    <rPh sb="3" eb="5">
      <t>キグ</t>
    </rPh>
    <rPh sb="5" eb="6">
      <t>トウ</t>
    </rPh>
    <phoneticPr fontId="5"/>
  </si>
  <si>
    <t>8.9百万円／356</t>
    <rPh sb="3" eb="4">
      <t>ヒャク</t>
    </rPh>
    <rPh sb="4" eb="6">
      <t>マンエン</t>
    </rPh>
    <phoneticPr fontId="5"/>
  </si>
  <si>
    <t>厚労</t>
  </si>
  <si>
    <t>水道法第4条第2項</t>
    <phoneticPr fontId="5"/>
  </si>
  <si>
    <t>C.（株）池田理化</t>
    <rPh sb="2" eb="5">
      <t>カブ</t>
    </rPh>
    <phoneticPr fontId="5"/>
  </si>
  <si>
    <t>-</t>
    <phoneticPr fontId="5"/>
  </si>
  <si>
    <t>公共投資における効率化・重点化と担い手確保</t>
    <rPh sb="0" eb="2">
      <t>コウキョウ</t>
    </rPh>
    <rPh sb="2" eb="4">
      <t>トウシ</t>
    </rPh>
    <rPh sb="8" eb="11">
      <t>コウリツカ</t>
    </rPh>
    <rPh sb="12" eb="15">
      <t>ジュウテンカ</t>
    </rPh>
    <rPh sb="16" eb="17">
      <t>ニナ</t>
    </rPh>
    <rPh sb="18" eb="19">
      <t>テ</t>
    </rPh>
    <rPh sb="19" eb="21">
      <t>カクホ</t>
    </rPh>
    <phoneticPr fontId="5"/>
  </si>
  <si>
    <t>8百万円／357</t>
    <phoneticPr fontId="5"/>
  </si>
  <si>
    <t>水道事業者による水質管理目標設定項目等の測定結果の収集・整理を行い、水質基準への移行の検討に資する解析の実施・水質項目の毒性に関する情報収集・整理、原水・浄水の存在状況の調査及び基準設定の必要性を検討する。水質基準項目等の中で優先的に存在状況の把握と毒性に関する情報収集を実施すべき項目について存在状況を把握し、対策の検討を行うこと等により、水質基準適合率の向上に寄与すると見込んでいる。</t>
    <phoneticPr fontId="5"/>
  </si>
  <si>
    <t>水道事業者による水質管理目標設定項目等の測定結果の収集・整理を行い、水質基準への移行の検討に資する解析の実施・水質項目の毒性に関する情報収集・整理、原水・浄水の存在状況の調査及び基準設定の必要性を検討する。水質基準項目等の中で優先的に存在状況の把握と毒性に関する情報収集を実施すべき項目について存在状況を把握し、対策の検討を行うこと等により、水質基準適合率の向上に寄与すると見込んでいる。</t>
    <rPh sb="182" eb="184">
      <t>キヨ</t>
    </rPh>
    <rPh sb="187" eb="189">
      <t>ミコ</t>
    </rPh>
    <phoneticPr fontId="5"/>
  </si>
  <si>
    <t>-</t>
    <phoneticPr fontId="5"/>
  </si>
  <si>
    <t>必須事業として確実な維持・継続が求められる。ついては、改善の方向性として、地震災害時など想定外の水質異常が発生した場合に関連事業と迅速な連携を図る危機管理対策を整備する事業概要に加えることを提案する。（元吉委員）</t>
    <phoneticPr fontId="5"/>
  </si>
  <si>
    <t>水質基準項目等の追加や基準値等の見直しの必要性や対策について検討を行うために必要な経費であり、引き続き必要な予算額を確保し、適正な執行に努めるとともに、事業概要の記載について検討すること。</t>
    <rPh sb="76" eb="80">
      <t>ジギョウガイヨウ</t>
    </rPh>
    <rPh sb="81" eb="83">
      <t>キサイ</t>
    </rPh>
    <rPh sb="87" eb="89">
      <t>ケントウ</t>
    </rPh>
    <phoneticPr fontId="5"/>
  </si>
  <si>
    <t>水質管理目標設定項目の増加による増</t>
    <rPh sb="0" eb="2">
      <t>スイシツ</t>
    </rPh>
    <rPh sb="2" eb="4">
      <t>カンリ</t>
    </rPh>
    <rPh sb="4" eb="6">
      <t>モクヒョウ</t>
    </rPh>
    <rPh sb="6" eb="8">
      <t>セッテイ</t>
    </rPh>
    <rPh sb="8" eb="10">
      <t>コウモク</t>
    </rPh>
    <rPh sb="11" eb="13">
      <t>ゾウカ</t>
    </rPh>
    <rPh sb="16" eb="17">
      <t>ゾウ</t>
    </rPh>
    <phoneticPr fontId="5"/>
  </si>
  <si>
    <t>執行等改善</t>
  </si>
  <si>
    <t>水道水の水質基準やそれを補完する水質管理目標設定項目等について、毒性情報に関する最新の科学的知見や水道水中の存在量等を踏まえた項目の追加や基準値等の見直しを行い、安全で質の高い水道水を確保する。</t>
    <phoneticPr fontId="5"/>
  </si>
  <si>
    <t>安全で質の高い水道を確保するため、水質管理目標設定項目の水質基準への移行及び最新の科学的知見に照らした水質基準改正について検討を行うことは広く国民のニーズが高く、国費を投入しなければ事業目的が達成できない。</t>
    <rPh sb="38" eb="40">
      <t>サイシン</t>
    </rPh>
    <phoneticPr fontId="5"/>
  </si>
  <si>
    <t>水質管理目標設定項目の水質基準への移行及び最新の科学的知見に照らした水質基準改正について検討を行うことについては、全国一律に行うべきものであり、国が実施すべき事業といえる。</t>
    <rPh sb="21" eb="23">
      <t>サイシン</t>
    </rPh>
    <phoneticPr fontId="5"/>
  </si>
  <si>
    <t>活動指標である水質基準項目等の評価項目数については、新たな知見等により増減するが、確実に評価を行わなければならない項目は満たしており、水質基準改正の検討を行う際の基礎情報として十分に活用されている。
本事業は、水質管理目標設定項目の水質基準への移行及び最新の科学的知見に照らした水質基準改正について検討するために必要不可欠な調査として実施しており、今後、より多くの課題点について検討できるよう充実を図ることが必要である。</t>
    <rPh sb="0" eb="2">
      <t>カツドウ</t>
    </rPh>
    <rPh sb="2" eb="4">
      <t>シヒョウ</t>
    </rPh>
    <rPh sb="7" eb="9">
      <t>スイシツ</t>
    </rPh>
    <rPh sb="9" eb="11">
      <t>キジュン</t>
    </rPh>
    <rPh sb="11" eb="13">
      <t>コウモク</t>
    </rPh>
    <rPh sb="13" eb="14">
      <t>トウ</t>
    </rPh>
    <rPh sb="15" eb="17">
      <t>ヒョウカ</t>
    </rPh>
    <rPh sb="17" eb="20">
      <t>コウモクスウ</t>
    </rPh>
    <rPh sb="26" eb="27">
      <t>アラ</t>
    </rPh>
    <rPh sb="29" eb="31">
      <t>チケン</t>
    </rPh>
    <rPh sb="31" eb="32">
      <t>トウ</t>
    </rPh>
    <rPh sb="35" eb="37">
      <t>ゾウゲン</t>
    </rPh>
    <rPh sb="41" eb="43">
      <t>カクジツ</t>
    </rPh>
    <rPh sb="44" eb="46">
      <t>ヒョウカ</t>
    </rPh>
    <rPh sb="47" eb="48">
      <t>オコナ</t>
    </rPh>
    <rPh sb="57" eb="59">
      <t>コウモク</t>
    </rPh>
    <rPh sb="60" eb="61">
      <t>ミ</t>
    </rPh>
    <rPh sb="67" eb="69">
      <t>スイシツ</t>
    </rPh>
    <rPh sb="69" eb="71">
      <t>キジュン</t>
    </rPh>
    <rPh sb="71" eb="73">
      <t>カイセイ</t>
    </rPh>
    <rPh sb="74" eb="76">
      <t>ケントウ</t>
    </rPh>
    <rPh sb="77" eb="78">
      <t>オコナ</t>
    </rPh>
    <rPh sb="79" eb="80">
      <t>サイ</t>
    </rPh>
    <rPh sb="81" eb="83">
      <t>キソ</t>
    </rPh>
    <rPh sb="83" eb="85">
      <t>ジョウホウ</t>
    </rPh>
    <rPh sb="88" eb="90">
      <t>ジュウブン</t>
    </rPh>
    <rPh sb="91" eb="93">
      <t>カツヨウ</t>
    </rPh>
    <rPh sb="100" eb="101">
      <t>ホン</t>
    </rPh>
    <rPh sb="101" eb="103">
      <t>ジギョウ</t>
    </rPh>
    <rPh sb="105" eb="107">
      <t>スイシツ</t>
    </rPh>
    <rPh sb="107" eb="109">
      <t>カンリ</t>
    </rPh>
    <rPh sb="109" eb="111">
      <t>モクヒョウ</t>
    </rPh>
    <rPh sb="111" eb="113">
      <t>セッテイ</t>
    </rPh>
    <rPh sb="113" eb="115">
      <t>コウモク</t>
    </rPh>
    <rPh sb="116" eb="118">
      <t>スイシツ</t>
    </rPh>
    <rPh sb="118" eb="120">
      <t>キジュン</t>
    </rPh>
    <rPh sb="122" eb="124">
      <t>イコウ</t>
    </rPh>
    <rPh sb="124" eb="125">
      <t>オヨ</t>
    </rPh>
    <rPh sb="129" eb="132">
      <t>カガクテキ</t>
    </rPh>
    <rPh sb="132" eb="134">
      <t>チケン</t>
    </rPh>
    <rPh sb="135" eb="136">
      <t>テ</t>
    </rPh>
    <rPh sb="139" eb="141">
      <t>スイシツ</t>
    </rPh>
    <rPh sb="141" eb="143">
      <t>キジュン</t>
    </rPh>
    <rPh sb="143" eb="145">
      <t>カイセイ</t>
    </rPh>
    <rPh sb="149" eb="151">
      <t>ケントウ</t>
    </rPh>
    <rPh sb="156" eb="158">
      <t>ヒツヨウ</t>
    </rPh>
    <rPh sb="158" eb="161">
      <t>フカケツ</t>
    </rPh>
    <rPh sb="162" eb="164">
      <t>チョウサ</t>
    </rPh>
    <rPh sb="167" eb="169">
      <t>ジッシ</t>
    </rPh>
    <rPh sb="174" eb="176">
      <t>コンゴ</t>
    </rPh>
    <rPh sb="179" eb="180">
      <t>オオ</t>
    </rPh>
    <rPh sb="182" eb="184">
      <t>カダイ</t>
    </rPh>
    <rPh sb="184" eb="185">
      <t>テン</t>
    </rPh>
    <rPh sb="189" eb="191">
      <t>ケントウ</t>
    </rPh>
    <rPh sb="196" eb="198">
      <t>ジュウジツ</t>
    </rPh>
    <rPh sb="199" eb="200">
      <t>ハカ</t>
    </rPh>
    <rPh sb="204" eb="206">
      <t>ヒツヨウ</t>
    </rPh>
    <phoneticPr fontId="6"/>
  </si>
  <si>
    <t>水質異常等の危機管理については、「水道水質管理向上対策費」において水安全計画の推進に係る事業を行っていたところ、ご指摘のとおり関連事業との連携が必要と考え、令和３年度より『水道水源水質対策費』及び『水道水質管理向上対策費』を『水質管理等強化対策費』に統合して実施しており、水質基準等の見直しといった制度面から実際の水質管理の向上まで一元的に事業を行ってまいり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</si>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</sst>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34</xdr:col>
      <xdr:colOff>95250</xdr:colOff>
      <xdr:row>31</xdr:row>
      <xdr:rowOff>11907</xdr:rowOff>
    </xdr:from>
    <xdr:ext cx="607859" cy="275717"/>
    <xdr:sp macro="" textlink="">
      <xdr:nvSpPr>
        <xdr:cNvPr id="2" name="テキスト ボックス 1"/>
        <xdr:cNvSpPr txBox="1"/>
      </xdr:nvSpPr>
      <xdr:spPr>
        <a:xfrm>
          <a:off x="6977063" y="1147762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116680</xdr:colOff>
      <xdr:row>33</xdr:row>
      <xdr:rowOff>9526</xdr:rowOff>
    </xdr:from>
    <xdr:ext cx="607859" cy="275717"/>
    <xdr:sp macro="" textlink="">
      <xdr:nvSpPr>
        <xdr:cNvPr id="3" name="テキスト ボックス 2"/>
        <xdr:cNvSpPr txBox="1"/>
      </xdr:nvSpPr>
      <xdr:spPr>
        <a:xfrm>
          <a:off x="6998493" y="1207055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114299</xdr:colOff>
      <xdr:row>31</xdr:row>
      <xdr:rowOff>19050</xdr:rowOff>
    </xdr:from>
    <xdr:ext cx="607859" cy="275717"/>
    <xdr:sp macro="" textlink="">
      <xdr:nvSpPr>
        <xdr:cNvPr id="4" name="テキスト ボックス 3"/>
        <xdr:cNvSpPr txBox="1"/>
      </xdr:nvSpPr>
      <xdr:spPr>
        <a:xfrm>
          <a:off x="7805737" y="1148476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128587</xdr:colOff>
      <xdr:row>33</xdr:row>
      <xdr:rowOff>21432</xdr:rowOff>
    </xdr:from>
    <xdr:ext cx="607859" cy="275717"/>
    <xdr:sp macro="" textlink="">
      <xdr:nvSpPr>
        <xdr:cNvPr id="5" name="テキスト ボックス 4"/>
        <xdr:cNvSpPr txBox="1"/>
      </xdr:nvSpPr>
      <xdr:spPr>
        <a:xfrm>
          <a:off x="7820025" y="1208246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107157</xdr:colOff>
      <xdr:row>133</xdr:row>
      <xdr:rowOff>142875</xdr:rowOff>
    </xdr:from>
    <xdr:ext cx="607859" cy="275717"/>
    <xdr:sp macro="" textlink="">
      <xdr:nvSpPr>
        <xdr:cNvPr id="6" name="テキスト ボックス 5"/>
        <xdr:cNvSpPr txBox="1"/>
      </xdr:nvSpPr>
      <xdr:spPr>
        <a:xfrm>
          <a:off x="6988970" y="169068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116682</xdr:colOff>
      <xdr:row>133</xdr:row>
      <xdr:rowOff>128587</xdr:rowOff>
    </xdr:from>
    <xdr:ext cx="607859" cy="275717"/>
    <xdr:sp macro="" textlink="">
      <xdr:nvSpPr>
        <xdr:cNvPr id="7" name="テキスト ボックス 6"/>
        <xdr:cNvSpPr txBox="1"/>
      </xdr:nvSpPr>
      <xdr:spPr>
        <a:xfrm>
          <a:off x="7808120" y="1689258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47625</xdr:colOff>
      <xdr:row>131</xdr:row>
      <xdr:rowOff>226219</xdr:rowOff>
    </xdr:from>
    <xdr:ext cx="325730" cy="275717"/>
    <xdr:sp macro="" textlink="">
      <xdr:nvSpPr>
        <xdr:cNvPr id="8" name="テキスト ボックス 7"/>
        <xdr:cNvSpPr txBox="1"/>
      </xdr:nvSpPr>
      <xdr:spPr>
        <a:xfrm>
          <a:off x="9358313" y="16513969"/>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oneCellAnchor>
    <xdr:from>
      <xdr:col>46</xdr:col>
      <xdr:colOff>59532</xdr:colOff>
      <xdr:row>29</xdr:row>
      <xdr:rowOff>214312</xdr:rowOff>
    </xdr:from>
    <xdr:ext cx="325730" cy="275717"/>
    <xdr:sp macro="" textlink="">
      <xdr:nvSpPr>
        <xdr:cNvPr id="9" name="テキスト ボックス 8"/>
        <xdr:cNvSpPr txBox="1"/>
      </xdr:nvSpPr>
      <xdr:spPr>
        <a:xfrm>
          <a:off x="9370220" y="1120378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oneCellAnchor>
    <xdr:from>
      <xdr:col>34</xdr:col>
      <xdr:colOff>119062</xdr:colOff>
      <xdr:row>432</xdr:row>
      <xdr:rowOff>0</xdr:rowOff>
    </xdr:from>
    <xdr:ext cx="607859" cy="275717"/>
    <xdr:sp macro="" textlink="">
      <xdr:nvSpPr>
        <xdr:cNvPr id="10" name="テキスト ボックス 9"/>
        <xdr:cNvSpPr txBox="1"/>
      </xdr:nvSpPr>
      <xdr:spPr>
        <a:xfrm>
          <a:off x="7000875" y="207168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119063</xdr:colOff>
      <xdr:row>434</xdr:row>
      <xdr:rowOff>11906</xdr:rowOff>
    </xdr:from>
    <xdr:ext cx="607859" cy="275717"/>
    <xdr:sp macro="" textlink="">
      <xdr:nvSpPr>
        <xdr:cNvPr id="11" name="テキスト ボックス 10"/>
        <xdr:cNvSpPr txBox="1"/>
      </xdr:nvSpPr>
      <xdr:spPr>
        <a:xfrm>
          <a:off x="7000876" y="2132409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107157</xdr:colOff>
      <xdr:row>432</xdr:row>
      <xdr:rowOff>23813</xdr:rowOff>
    </xdr:from>
    <xdr:ext cx="607859" cy="275717"/>
    <xdr:sp macro="" textlink="">
      <xdr:nvSpPr>
        <xdr:cNvPr id="12" name="テキスト ボックス 11"/>
        <xdr:cNvSpPr txBox="1"/>
      </xdr:nvSpPr>
      <xdr:spPr>
        <a:xfrm>
          <a:off x="7798595" y="2074068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142875</xdr:colOff>
      <xdr:row>434</xdr:row>
      <xdr:rowOff>23812</xdr:rowOff>
    </xdr:from>
    <xdr:ext cx="607859" cy="275717"/>
    <xdr:sp macro="" textlink="">
      <xdr:nvSpPr>
        <xdr:cNvPr id="13" name="テキスト ボックス 12"/>
        <xdr:cNvSpPr txBox="1"/>
      </xdr:nvSpPr>
      <xdr:spPr>
        <a:xfrm>
          <a:off x="7834313" y="21336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23813</xdr:colOff>
      <xdr:row>430</xdr:row>
      <xdr:rowOff>214313</xdr:rowOff>
    </xdr:from>
    <xdr:ext cx="325730" cy="275717"/>
    <xdr:sp macro="" textlink="">
      <xdr:nvSpPr>
        <xdr:cNvPr id="15" name="テキスト ボックス 14"/>
        <xdr:cNvSpPr txBox="1"/>
      </xdr:nvSpPr>
      <xdr:spPr>
        <a:xfrm>
          <a:off x="9334501" y="20454938"/>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twoCellAnchor>
    <xdr:from>
      <xdr:col>21</xdr:col>
      <xdr:colOff>19690</xdr:colOff>
      <xdr:row>748</xdr:row>
      <xdr:rowOff>242208</xdr:rowOff>
    </xdr:from>
    <xdr:to>
      <xdr:col>35</xdr:col>
      <xdr:colOff>46586</xdr:colOff>
      <xdr:row>750</xdr:row>
      <xdr:rowOff>45303</xdr:rowOff>
    </xdr:to>
    <xdr:sp macro="" textlink="">
      <xdr:nvSpPr>
        <xdr:cNvPr id="16" name="正方形/長方形 15"/>
        <xdr:cNvSpPr/>
      </xdr:nvSpPr>
      <xdr:spPr>
        <a:xfrm>
          <a:off x="4220215" y="40075758"/>
          <a:ext cx="2827246" cy="5079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　</a:t>
          </a:r>
          <a:r>
            <a:rPr kumimoji="1" lang="en-US" altLang="ja-JP" sz="1100">
              <a:solidFill>
                <a:sysClr val="windowText" lastClr="000000"/>
              </a:solidFill>
            </a:rPr>
            <a:t>8.9</a:t>
          </a:r>
          <a:r>
            <a:rPr kumimoji="1" lang="ja-JP" altLang="en-US" sz="1100">
              <a:solidFill>
                <a:sysClr val="windowText" lastClr="000000"/>
              </a:solidFill>
              <a:latin typeface="+mn-lt"/>
              <a:ea typeface="+mn-ea"/>
              <a:cs typeface="+mn-cs"/>
            </a:rPr>
            <a:t>百万円</a:t>
          </a:r>
          <a:r>
            <a:rPr kumimoji="1" lang="ja-JP" altLang="en-US" sz="1100">
              <a:solidFill>
                <a:schemeClr val="tx1"/>
              </a:solidFill>
            </a:rPr>
            <a:t>　</a:t>
          </a:r>
        </a:p>
      </xdr:txBody>
    </xdr:sp>
    <xdr:clientData/>
  </xdr:twoCellAnchor>
  <xdr:twoCellAnchor>
    <xdr:from>
      <xdr:col>18</xdr:col>
      <xdr:colOff>133991</xdr:colOff>
      <xdr:row>750</xdr:row>
      <xdr:rowOff>204108</xdr:rowOff>
    </xdr:from>
    <xdr:to>
      <xdr:col>36</xdr:col>
      <xdr:colOff>54963</xdr:colOff>
      <xdr:row>752</xdr:row>
      <xdr:rowOff>180862</xdr:rowOff>
    </xdr:to>
    <xdr:sp macro="" textlink="">
      <xdr:nvSpPr>
        <xdr:cNvPr id="17" name="大かっこ 16"/>
        <xdr:cNvSpPr/>
      </xdr:nvSpPr>
      <xdr:spPr>
        <a:xfrm>
          <a:off x="3734441" y="40742508"/>
          <a:ext cx="3521422" cy="6816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水質管理目標設定項目等を水質基準に移行させること等について検討</a:t>
          </a:r>
          <a:endParaRPr kumimoji="1" lang="en-US" altLang="ja-JP" sz="1100">
            <a:solidFill>
              <a:sysClr val="windowText" lastClr="000000"/>
            </a:solidFill>
          </a:endParaRPr>
        </a:p>
      </xdr:txBody>
    </xdr:sp>
    <xdr:clientData/>
  </xdr:twoCellAnchor>
  <xdr:twoCellAnchor>
    <xdr:from>
      <xdr:col>23</xdr:col>
      <xdr:colOff>97063</xdr:colOff>
      <xdr:row>757</xdr:row>
      <xdr:rowOff>251279</xdr:rowOff>
    </xdr:from>
    <xdr:to>
      <xdr:col>35</xdr:col>
      <xdr:colOff>38100</xdr:colOff>
      <xdr:row>759</xdr:row>
      <xdr:rowOff>13387</xdr:rowOff>
    </xdr:to>
    <xdr:sp macro="" textlink="">
      <xdr:nvSpPr>
        <xdr:cNvPr id="18" name="正方形/長方形 17"/>
        <xdr:cNvSpPr/>
      </xdr:nvSpPr>
      <xdr:spPr>
        <a:xfrm>
          <a:off x="4697638" y="43256654"/>
          <a:ext cx="2341337" cy="4669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国立保健医療科学院</a:t>
          </a:r>
          <a:r>
            <a:rPr kumimoji="1" lang="en-US" altLang="ja-JP" sz="1100">
              <a:solidFill>
                <a:schemeClr val="tx1"/>
              </a:solidFill>
            </a:rPr>
            <a:t>6.0</a:t>
          </a:r>
          <a:r>
            <a:rPr kumimoji="1" lang="ja-JP" altLang="en-US" sz="1100">
              <a:solidFill>
                <a:schemeClr val="tx1"/>
              </a:solidFill>
            </a:rPr>
            <a:t>百万円</a:t>
          </a:r>
        </a:p>
      </xdr:txBody>
    </xdr:sp>
    <xdr:clientData/>
  </xdr:twoCellAnchor>
  <xdr:twoCellAnchor>
    <xdr:from>
      <xdr:col>14</xdr:col>
      <xdr:colOff>159496</xdr:colOff>
      <xdr:row>755</xdr:row>
      <xdr:rowOff>277990</xdr:rowOff>
    </xdr:from>
    <xdr:to>
      <xdr:col>41</xdr:col>
      <xdr:colOff>184470</xdr:colOff>
      <xdr:row>755</xdr:row>
      <xdr:rowOff>277990</xdr:rowOff>
    </xdr:to>
    <xdr:cxnSp macro="">
      <xdr:nvCxnSpPr>
        <xdr:cNvPr id="19" name="直線コネクタ 18"/>
        <xdr:cNvCxnSpPr/>
      </xdr:nvCxnSpPr>
      <xdr:spPr>
        <a:xfrm>
          <a:off x="2959846" y="42578515"/>
          <a:ext cx="542564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28227</xdr:colOff>
      <xdr:row>756</xdr:row>
      <xdr:rowOff>254057</xdr:rowOff>
    </xdr:from>
    <xdr:to>
      <xdr:col>21</xdr:col>
      <xdr:colOff>148290</xdr:colOff>
      <xdr:row>757</xdr:row>
      <xdr:rowOff>239433</xdr:rowOff>
    </xdr:to>
    <xdr:sp macro="" textlink="">
      <xdr:nvSpPr>
        <xdr:cNvPr id="20" name="テキスト ボックス 19"/>
        <xdr:cNvSpPr txBox="1"/>
      </xdr:nvSpPr>
      <xdr:spPr>
        <a:xfrm>
          <a:off x="2028477" y="42907007"/>
          <a:ext cx="2320338" cy="3378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6</xdr:col>
      <xdr:colOff>114300</xdr:colOff>
      <xdr:row>759</xdr:row>
      <xdr:rowOff>101601</xdr:rowOff>
    </xdr:from>
    <xdr:to>
      <xdr:col>23</xdr:col>
      <xdr:colOff>12700</xdr:colOff>
      <xdr:row>764</xdr:row>
      <xdr:rowOff>254001</xdr:rowOff>
    </xdr:to>
    <xdr:sp macro="" textlink="">
      <xdr:nvSpPr>
        <xdr:cNvPr id="21" name="大かっこ 20"/>
        <xdr:cNvSpPr/>
      </xdr:nvSpPr>
      <xdr:spPr>
        <a:xfrm>
          <a:off x="1314450" y="43811826"/>
          <a:ext cx="3298825" cy="1914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年度水道水及び水道用薬品等に関する調査等一式業務（契約額</a:t>
          </a:r>
          <a:r>
            <a:rPr kumimoji="1" lang="ja-JP" altLang="ja-JP" sz="1100">
              <a:solidFill>
                <a:sysClr val="windowText" lastClr="000000"/>
              </a:solidFill>
              <a:effectLst/>
              <a:latin typeface="+mn-lt"/>
              <a:ea typeface="+mn-ea"/>
              <a:cs typeface="+mn-cs"/>
            </a:rPr>
            <a:t>３．</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百万円</a:t>
          </a:r>
          <a:r>
            <a:rPr kumimoji="1" lang="ja-JP" altLang="ja-JP" sz="1100">
              <a:solidFill>
                <a:schemeClr val="tx1"/>
              </a:solidFill>
              <a:effectLst/>
              <a:latin typeface="+mn-lt"/>
              <a:ea typeface="+mn-ea"/>
              <a:cs typeface="+mn-cs"/>
            </a:rPr>
            <a:t>）</a:t>
          </a:r>
          <a:endParaRPr lang="ja-JP" altLang="ja-JP">
            <a:effectLst/>
          </a:endParaRPr>
        </a:p>
        <a:p>
          <a:r>
            <a:rPr kumimoji="1" lang="ja-JP" altLang="ja-JP" sz="1100">
              <a:solidFill>
                <a:schemeClr val="tx1"/>
              </a:solidFill>
              <a:effectLst/>
              <a:latin typeface="+mn-lt"/>
              <a:ea typeface="+mn-ea"/>
              <a:cs typeface="+mn-cs"/>
            </a:rPr>
            <a:t>（内訳）</a:t>
          </a:r>
          <a:endParaRPr lang="ja-JP" altLang="ja-JP">
            <a:effectLst/>
          </a:endParaRPr>
        </a:p>
        <a:p>
          <a:r>
            <a:rPr kumimoji="1" lang="ja-JP" altLang="ja-JP" sz="1100" u="none">
              <a:solidFill>
                <a:schemeClr val="tx1"/>
              </a:solidFill>
              <a:effectLst/>
              <a:latin typeface="+mn-lt"/>
              <a:ea typeface="+mn-ea"/>
              <a:cs typeface="+mn-cs"/>
            </a:rPr>
            <a:t> ・水道水及び水道用薬品等に関する調査（</a:t>
          </a:r>
          <a:r>
            <a:rPr kumimoji="1" lang="ja-JP" altLang="en-US" sz="1100" u="none">
              <a:solidFill>
                <a:schemeClr val="tx1"/>
              </a:solidFill>
              <a:effectLst/>
              <a:latin typeface="+mn-lt"/>
              <a:ea typeface="+mn-ea"/>
              <a:cs typeface="+mn-cs"/>
            </a:rPr>
            <a:t>水質管理等強化対策費として</a:t>
          </a:r>
          <a:r>
            <a:rPr kumimoji="1" lang="ja-JP" altLang="en-US" sz="1100" u="none">
              <a:solidFill>
                <a:sysClr val="windowText" lastClr="000000"/>
              </a:solidFill>
              <a:effectLst/>
              <a:latin typeface="+mn-lt"/>
              <a:ea typeface="+mn-ea"/>
              <a:cs typeface="+mn-cs"/>
            </a:rPr>
            <a:t>１</a:t>
          </a:r>
          <a:r>
            <a:rPr kumimoji="1" lang="ja-JP" altLang="ja-JP" sz="1100" u="none">
              <a:solidFill>
                <a:sysClr val="windowText" lastClr="000000"/>
              </a:solidFill>
              <a:effectLst/>
              <a:latin typeface="+mn-lt"/>
              <a:ea typeface="+mn-ea"/>
              <a:cs typeface="+mn-cs"/>
            </a:rPr>
            <a:t>．</a:t>
          </a:r>
          <a:r>
            <a:rPr kumimoji="1" lang="ja-JP" altLang="en-US" sz="1100" u="none">
              <a:solidFill>
                <a:sysClr val="windowText" lastClr="000000"/>
              </a:solidFill>
              <a:effectLst/>
              <a:latin typeface="+mn-lt"/>
              <a:ea typeface="+mn-ea"/>
              <a:cs typeface="+mn-cs"/>
            </a:rPr>
            <a:t>８</a:t>
          </a:r>
          <a:r>
            <a:rPr kumimoji="1" lang="ja-JP" altLang="ja-JP" sz="1100" u="none">
              <a:solidFill>
                <a:sysClr val="windowText" lastClr="000000"/>
              </a:solidFill>
              <a:effectLst/>
              <a:latin typeface="+mn-lt"/>
              <a:ea typeface="+mn-ea"/>
              <a:cs typeface="+mn-cs"/>
            </a:rPr>
            <a:t>百万円</a:t>
          </a:r>
          <a:r>
            <a:rPr kumimoji="1" lang="ja-JP" altLang="ja-JP" sz="1100" u="none">
              <a:solidFill>
                <a:schemeClr val="tx1"/>
              </a:solidFill>
              <a:effectLst/>
              <a:latin typeface="+mn-lt"/>
              <a:ea typeface="+mn-ea"/>
              <a:cs typeface="+mn-cs"/>
            </a:rPr>
            <a:t>）</a:t>
          </a:r>
          <a:endParaRPr lang="ja-JP" altLang="ja-JP" u="none">
            <a:effectLst/>
          </a:endParaRPr>
        </a:p>
        <a:p>
          <a:r>
            <a:rPr kumimoji="1" lang="ja-JP" altLang="ja-JP" sz="1100">
              <a:solidFill>
                <a:schemeClr val="tx1"/>
              </a:solidFill>
              <a:effectLst/>
              <a:latin typeface="+mn-lt"/>
              <a:ea typeface="+mn-ea"/>
              <a:cs typeface="+mn-cs"/>
            </a:rPr>
            <a:t> ・水道水における有害物質の健康影響等情報集約体制構築（水道水源水質対策費として、</a:t>
          </a:r>
          <a:r>
            <a:rPr kumimoji="1" lang="ja-JP" altLang="ja-JP" sz="1100" u="sng">
              <a:solidFill>
                <a:sysClr val="windowText" lastClr="000000"/>
              </a:solidFill>
              <a:effectLst/>
              <a:latin typeface="+mn-lt"/>
              <a:ea typeface="+mn-ea"/>
              <a:cs typeface="+mn-cs"/>
            </a:rPr>
            <a:t>１．</a:t>
          </a:r>
          <a:r>
            <a:rPr kumimoji="1" lang="ja-JP" altLang="en-US" sz="1100" u="sng">
              <a:solidFill>
                <a:sysClr val="windowText" lastClr="000000"/>
              </a:solidFill>
              <a:effectLst/>
              <a:latin typeface="+mn-lt"/>
              <a:ea typeface="+mn-ea"/>
              <a:cs typeface="+mn-cs"/>
            </a:rPr>
            <a:t>３</a:t>
          </a:r>
          <a:r>
            <a:rPr kumimoji="1" lang="ja-JP" altLang="ja-JP" sz="1100" u="sng">
              <a:solidFill>
                <a:sysClr val="windowText" lastClr="000000"/>
              </a:solidFill>
              <a:effectLst/>
              <a:latin typeface="+mn-lt"/>
              <a:ea typeface="+mn-ea"/>
              <a:cs typeface="+mn-cs"/>
            </a:rPr>
            <a:t>百万円</a:t>
          </a:r>
          <a:r>
            <a:rPr kumimoji="1" lang="ja-JP" altLang="ja-JP" sz="1100">
              <a:solidFill>
                <a:schemeClr val="tx1"/>
              </a:solidFill>
              <a:effectLst/>
              <a:latin typeface="+mn-lt"/>
              <a:ea typeface="+mn-ea"/>
              <a:cs typeface="+mn-cs"/>
            </a:rPr>
            <a:t>）</a:t>
          </a:r>
          <a:endParaRPr lang="ja-JP" altLang="ja-JP">
            <a:effectLst/>
          </a:endParaRPr>
        </a:p>
      </xdr:txBody>
    </xdr:sp>
    <xdr:clientData/>
  </xdr:twoCellAnchor>
  <xdr:twoCellAnchor>
    <xdr:from>
      <xdr:col>28</xdr:col>
      <xdr:colOff>0</xdr:colOff>
      <xdr:row>751</xdr:row>
      <xdr:rowOff>342900</xdr:rowOff>
    </xdr:from>
    <xdr:to>
      <xdr:col>28</xdr:col>
      <xdr:colOff>13792</xdr:colOff>
      <xdr:row>756</xdr:row>
      <xdr:rowOff>297705</xdr:rowOff>
    </xdr:to>
    <xdr:cxnSp macro="">
      <xdr:nvCxnSpPr>
        <xdr:cNvPr id="22" name="直線矢印コネクタ 21"/>
        <xdr:cNvCxnSpPr/>
      </xdr:nvCxnSpPr>
      <xdr:spPr>
        <a:xfrm>
          <a:off x="5600700" y="41233725"/>
          <a:ext cx="13792" cy="171693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116701</xdr:colOff>
      <xdr:row>756</xdr:row>
      <xdr:rowOff>285912</xdr:rowOff>
    </xdr:from>
    <xdr:to>
      <xdr:col>44</xdr:col>
      <xdr:colOff>103094</xdr:colOff>
      <xdr:row>757</xdr:row>
      <xdr:rowOff>241300</xdr:rowOff>
    </xdr:to>
    <xdr:sp macro="" textlink="">
      <xdr:nvSpPr>
        <xdr:cNvPr id="23" name="テキスト ボックス 22"/>
        <xdr:cNvSpPr txBox="1"/>
      </xdr:nvSpPr>
      <xdr:spPr>
        <a:xfrm>
          <a:off x="8117701" y="42938862"/>
          <a:ext cx="786493" cy="3078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7</xdr:col>
      <xdr:colOff>8163</xdr:colOff>
      <xdr:row>757</xdr:row>
      <xdr:rowOff>257735</xdr:rowOff>
    </xdr:from>
    <xdr:to>
      <xdr:col>22</xdr:col>
      <xdr:colOff>78221</xdr:colOff>
      <xdr:row>758</xdr:row>
      <xdr:rowOff>343587</xdr:rowOff>
    </xdr:to>
    <xdr:sp macro="" textlink="">
      <xdr:nvSpPr>
        <xdr:cNvPr id="24" name="正方形/長方形 23"/>
        <xdr:cNvSpPr/>
      </xdr:nvSpPr>
      <xdr:spPr>
        <a:xfrm>
          <a:off x="1408338" y="43263110"/>
          <a:ext cx="3070433" cy="43827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 </a:t>
          </a:r>
          <a:r>
            <a:rPr kumimoji="1" lang="ja-JP" altLang="en-US" sz="1100">
              <a:solidFill>
                <a:schemeClr val="tx1"/>
              </a:solidFill>
            </a:rPr>
            <a:t>　株式会社三菱ケミカルリサーチ　</a:t>
          </a:r>
          <a:r>
            <a:rPr kumimoji="1" lang="en-US" altLang="ja-JP" sz="1100">
              <a:solidFill>
                <a:sysClr val="windowText" lastClr="000000"/>
              </a:solidFill>
            </a:rPr>
            <a:t>1.3</a:t>
          </a:r>
          <a:r>
            <a:rPr kumimoji="1" lang="ja-JP" altLang="en-US" sz="1100">
              <a:solidFill>
                <a:sysClr val="windowText" lastClr="000000"/>
              </a:solidFill>
            </a:rPr>
            <a:t>百万円</a:t>
          </a:r>
        </a:p>
      </xdr:txBody>
    </xdr:sp>
    <xdr:clientData/>
  </xdr:twoCellAnchor>
  <xdr:twoCellAnchor>
    <xdr:from>
      <xdr:col>14</xdr:col>
      <xdr:colOff>180706</xdr:colOff>
      <xdr:row>755</xdr:row>
      <xdr:rowOff>281061</xdr:rowOff>
    </xdr:from>
    <xdr:to>
      <xdr:col>14</xdr:col>
      <xdr:colOff>182402</xdr:colOff>
      <xdr:row>756</xdr:row>
      <xdr:rowOff>275027</xdr:rowOff>
    </xdr:to>
    <xdr:cxnSp macro="">
      <xdr:nvCxnSpPr>
        <xdr:cNvPr id="25" name="直線矢印コネクタ 24"/>
        <xdr:cNvCxnSpPr/>
      </xdr:nvCxnSpPr>
      <xdr:spPr>
        <a:xfrm rot="5400000">
          <a:off x="2808708" y="42753934"/>
          <a:ext cx="346391" cy="16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39414</xdr:colOff>
      <xdr:row>764</xdr:row>
      <xdr:rowOff>6569</xdr:rowOff>
    </xdr:from>
    <xdr:to>
      <xdr:col>28</xdr:col>
      <xdr:colOff>39414</xdr:colOff>
      <xdr:row>765</xdr:row>
      <xdr:rowOff>65690</xdr:rowOff>
    </xdr:to>
    <xdr:cxnSp macro="">
      <xdr:nvCxnSpPr>
        <xdr:cNvPr id="26" name="直線矢印コネクタ 25"/>
        <xdr:cNvCxnSpPr/>
      </xdr:nvCxnSpPr>
      <xdr:spPr>
        <a:xfrm>
          <a:off x="5640114" y="45478919"/>
          <a:ext cx="0" cy="72587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122678</xdr:colOff>
      <xdr:row>756</xdr:row>
      <xdr:rowOff>324012</xdr:rowOff>
    </xdr:from>
    <xdr:to>
      <xdr:col>30</xdr:col>
      <xdr:colOff>109071</xdr:colOff>
      <xdr:row>757</xdr:row>
      <xdr:rowOff>279400</xdr:rowOff>
    </xdr:to>
    <xdr:sp macro="" textlink="">
      <xdr:nvSpPr>
        <xdr:cNvPr id="27" name="テキスト ボックス 26"/>
        <xdr:cNvSpPr txBox="1"/>
      </xdr:nvSpPr>
      <xdr:spPr>
        <a:xfrm>
          <a:off x="5323328" y="42976962"/>
          <a:ext cx="786493" cy="3078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36</xdr:col>
      <xdr:colOff>109763</xdr:colOff>
      <xdr:row>757</xdr:row>
      <xdr:rowOff>251279</xdr:rowOff>
    </xdr:from>
    <xdr:to>
      <xdr:col>48</xdr:col>
      <xdr:colOff>50800</xdr:colOff>
      <xdr:row>759</xdr:row>
      <xdr:rowOff>13387</xdr:rowOff>
    </xdr:to>
    <xdr:sp macro="" textlink="">
      <xdr:nvSpPr>
        <xdr:cNvPr id="28" name="正方形/長方形 27"/>
        <xdr:cNvSpPr/>
      </xdr:nvSpPr>
      <xdr:spPr>
        <a:xfrm>
          <a:off x="7310663" y="43256654"/>
          <a:ext cx="2341337" cy="4669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国立感染症研究所</a:t>
          </a:r>
          <a:r>
            <a:rPr kumimoji="1" lang="en-US" altLang="ja-JP" sz="1100">
              <a:solidFill>
                <a:schemeClr val="tx1"/>
              </a:solidFill>
            </a:rPr>
            <a:t>1.5</a:t>
          </a:r>
          <a:r>
            <a:rPr kumimoji="1" lang="ja-JP" altLang="en-US" sz="1100">
              <a:solidFill>
                <a:schemeClr val="tx1"/>
              </a:solidFill>
            </a:rPr>
            <a:t>百万円</a:t>
          </a:r>
        </a:p>
      </xdr:txBody>
    </xdr:sp>
    <xdr:clientData/>
  </xdr:twoCellAnchor>
  <xdr:twoCellAnchor>
    <xdr:from>
      <xdr:col>23</xdr:col>
      <xdr:colOff>173183</xdr:colOff>
      <xdr:row>759</xdr:row>
      <xdr:rowOff>261632</xdr:rowOff>
    </xdr:from>
    <xdr:to>
      <xdr:col>34</xdr:col>
      <xdr:colOff>101600</xdr:colOff>
      <xdr:row>763</xdr:row>
      <xdr:rowOff>241300</xdr:rowOff>
    </xdr:to>
    <xdr:sp macro="" textlink="">
      <xdr:nvSpPr>
        <xdr:cNvPr id="29" name="大かっこ 28"/>
        <xdr:cNvSpPr/>
      </xdr:nvSpPr>
      <xdr:spPr>
        <a:xfrm>
          <a:off x="4773758" y="43971857"/>
          <a:ext cx="2128692" cy="13893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a:t>
          </a:r>
          <a:r>
            <a:rPr kumimoji="1" lang="en-US" altLang="ja-JP" sz="1100" baseline="0">
              <a:solidFill>
                <a:schemeClr val="tx1"/>
              </a:solidFill>
              <a:latin typeface="+mn-lt"/>
              <a:ea typeface="+mn-ea"/>
              <a:cs typeface="+mn-cs"/>
            </a:rPr>
            <a:t>WHO</a:t>
          </a:r>
          <a:r>
            <a:rPr kumimoji="1" lang="ja-JP" altLang="ja-JP" sz="1100" baseline="0">
              <a:solidFill>
                <a:schemeClr val="tx1"/>
              </a:solidFill>
              <a:latin typeface="+mn-lt"/>
              <a:ea typeface="+mn-ea"/>
              <a:cs typeface="+mn-cs"/>
            </a:rPr>
            <a:t>飲料水水質ガイドライン逐次改正関連調査</a:t>
          </a:r>
          <a:endParaRPr kumimoji="1" lang="en-US" altLang="ja-JP" sz="1100" baseline="0">
            <a:solidFill>
              <a:schemeClr val="tx1"/>
            </a:solidFill>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・水質管理における微生物リスク評価関連調査</a:t>
          </a:r>
          <a:endParaRPr kumimoji="1" lang="en-US" altLang="ja-JP" sz="1100">
            <a:solidFill>
              <a:sysClr val="windowText" lastClr="000000"/>
            </a:solidFill>
          </a:endParaRPr>
        </a:p>
      </xdr:txBody>
    </xdr:sp>
    <xdr:clientData/>
  </xdr:twoCellAnchor>
  <xdr:twoCellAnchor>
    <xdr:from>
      <xdr:col>37</xdr:col>
      <xdr:colOff>46183</xdr:colOff>
      <xdr:row>759</xdr:row>
      <xdr:rowOff>287032</xdr:rowOff>
    </xdr:from>
    <xdr:to>
      <xdr:col>47</xdr:col>
      <xdr:colOff>177800</xdr:colOff>
      <xdr:row>763</xdr:row>
      <xdr:rowOff>266700</xdr:rowOff>
    </xdr:to>
    <xdr:sp macro="" textlink="">
      <xdr:nvSpPr>
        <xdr:cNvPr id="30" name="大かっこ 29"/>
        <xdr:cNvSpPr/>
      </xdr:nvSpPr>
      <xdr:spPr>
        <a:xfrm>
          <a:off x="7447108" y="43997257"/>
          <a:ext cx="2131867" cy="13893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・水道水に関連する病原性微生物基礎調査</a:t>
          </a:r>
          <a:endParaRPr kumimoji="1" lang="en-US" altLang="ja-JP" sz="1100" baseline="0">
            <a:solidFill>
              <a:schemeClr val="tx1"/>
            </a:solidFill>
            <a:latin typeface="+mn-lt"/>
            <a:ea typeface="+mn-ea"/>
            <a:cs typeface="+mn-cs"/>
          </a:endParaRPr>
        </a:p>
      </xdr:txBody>
    </xdr:sp>
    <xdr:clientData/>
  </xdr:twoCellAnchor>
  <xdr:twoCellAnchor>
    <xdr:from>
      <xdr:col>41</xdr:col>
      <xdr:colOff>191592</xdr:colOff>
      <xdr:row>755</xdr:row>
      <xdr:rowOff>278339</xdr:rowOff>
    </xdr:from>
    <xdr:to>
      <xdr:col>41</xdr:col>
      <xdr:colOff>193288</xdr:colOff>
      <xdr:row>756</xdr:row>
      <xdr:rowOff>272305</xdr:rowOff>
    </xdr:to>
    <xdr:cxnSp macro="">
      <xdr:nvCxnSpPr>
        <xdr:cNvPr id="31" name="直線矢印コネクタ 30"/>
        <xdr:cNvCxnSpPr/>
      </xdr:nvCxnSpPr>
      <xdr:spPr>
        <a:xfrm rot="5400000">
          <a:off x="8220269" y="42751212"/>
          <a:ext cx="346391" cy="16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71663</xdr:colOff>
      <xdr:row>765</xdr:row>
      <xdr:rowOff>225879</xdr:rowOff>
    </xdr:from>
    <xdr:to>
      <xdr:col>19</xdr:col>
      <xdr:colOff>12700</xdr:colOff>
      <xdr:row>766</xdr:row>
      <xdr:rowOff>26087</xdr:rowOff>
    </xdr:to>
    <xdr:sp macro="" textlink="">
      <xdr:nvSpPr>
        <xdr:cNvPr id="32" name="正方形/長方形 31"/>
        <xdr:cNvSpPr/>
      </xdr:nvSpPr>
      <xdr:spPr>
        <a:xfrm>
          <a:off x="1471838" y="46364979"/>
          <a:ext cx="2341337" cy="4669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B. </a:t>
          </a:r>
          <a:r>
            <a:rPr kumimoji="1" lang="ja-JP" altLang="en-US" sz="1100">
              <a:solidFill>
                <a:schemeClr val="tx1"/>
              </a:solidFill>
            </a:rPr>
            <a:t>　資金前渡官吏</a:t>
          </a:r>
          <a:r>
            <a:rPr kumimoji="1" lang="ja-JP" altLang="en-US" sz="1100">
              <a:solidFill>
                <a:sysClr val="windowText" lastClr="000000"/>
              </a:solidFill>
            </a:rPr>
            <a:t> </a:t>
          </a:r>
          <a:r>
            <a:rPr kumimoji="1" lang="en-US" altLang="ja-JP" sz="1100">
              <a:solidFill>
                <a:sysClr val="windowText" lastClr="000000"/>
              </a:solidFill>
            </a:rPr>
            <a:t>0.7</a:t>
          </a:r>
          <a:r>
            <a:rPr kumimoji="1" lang="ja-JP" altLang="en-US" sz="1100">
              <a:solidFill>
                <a:sysClr val="windowText" lastClr="000000"/>
              </a:solidFill>
            </a:rPr>
            <a:t>百万円</a:t>
          </a:r>
        </a:p>
      </xdr:txBody>
    </xdr:sp>
    <xdr:clientData/>
  </xdr:twoCellAnchor>
  <xdr:twoCellAnchor>
    <xdr:from>
      <xdr:col>20</xdr:col>
      <xdr:colOff>160563</xdr:colOff>
      <xdr:row>765</xdr:row>
      <xdr:rowOff>225879</xdr:rowOff>
    </xdr:from>
    <xdr:to>
      <xdr:col>32</xdr:col>
      <xdr:colOff>101600</xdr:colOff>
      <xdr:row>766</xdr:row>
      <xdr:rowOff>26087</xdr:rowOff>
    </xdr:to>
    <xdr:sp macro="" textlink="">
      <xdr:nvSpPr>
        <xdr:cNvPr id="33" name="正方形/長方形 32"/>
        <xdr:cNvSpPr/>
      </xdr:nvSpPr>
      <xdr:spPr>
        <a:xfrm>
          <a:off x="4161063" y="46364979"/>
          <a:ext cx="2341337" cy="4669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C. </a:t>
          </a:r>
          <a:r>
            <a:rPr kumimoji="1" lang="ja-JP" altLang="en-US" sz="1100">
              <a:solidFill>
                <a:schemeClr val="tx1"/>
              </a:solidFill>
            </a:rPr>
            <a:t>　民間業者</a:t>
          </a:r>
          <a:r>
            <a:rPr kumimoji="1" lang="ja-JP" altLang="en-US" sz="1100">
              <a:solidFill>
                <a:sysClr val="windowText" lastClr="000000"/>
              </a:solidFill>
            </a:rPr>
            <a:t>（</a:t>
          </a:r>
          <a:r>
            <a:rPr kumimoji="1" lang="en-US" altLang="ja-JP" sz="1100">
              <a:solidFill>
                <a:sysClr val="windowText" lastClr="000000"/>
              </a:solidFill>
            </a:rPr>
            <a:t>12</a:t>
          </a:r>
          <a:r>
            <a:rPr kumimoji="1" lang="ja-JP" altLang="en-US" sz="1100">
              <a:solidFill>
                <a:sysClr val="windowText" lastClr="000000"/>
              </a:solidFill>
            </a:rPr>
            <a:t>者）　</a:t>
          </a:r>
          <a:r>
            <a:rPr kumimoji="1" lang="en-US" altLang="ja-JP" sz="1100">
              <a:solidFill>
                <a:sysClr val="windowText" lastClr="000000"/>
              </a:solidFill>
            </a:rPr>
            <a:t>5.3</a:t>
          </a:r>
          <a:r>
            <a:rPr kumimoji="1" lang="ja-JP" altLang="en-US" sz="1100">
              <a:solidFill>
                <a:sysClr val="windowText" lastClr="000000"/>
              </a:solidFill>
            </a:rPr>
            <a:t>百万円</a:t>
          </a:r>
        </a:p>
      </xdr:txBody>
    </xdr:sp>
    <xdr:clientData/>
  </xdr:twoCellAnchor>
  <xdr:twoCellAnchor>
    <xdr:from>
      <xdr:col>7</xdr:col>
      <xdr:colOff>139700</xdr:colOff>
      <xdr:row>766</xdr:row>
      <xdr:rowOff>165100</xdr:rowOff>
    </xdr:from>
    <xdr:to>
      <xdr:col>18</xdr:col>
      <xdr:colOff>68117</xdr:colOff>
      <xdr:row>767</xdr:row>
      <xdr:rowOff>63500</xdr:rowOff>
    </xdr:to>
    <xdr:sp macro="" textlink="">
      <xdr:nvSpPr>
        <xdr:cNvPr id="34" name="大かっこ 33"/>
        <xdr:cNvSpPr/>
      </xdr:nvSpPr>
      <xdr:spPr>
        <a:xfrm>
          <a:off x="1539875" y="46970950"/>
          <a:ext cx="2128692" cy="565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rPr>
            <a:t>賃金</a:t>
          </a:r>
          <a:endParaRPr kumimoji="1" lang="en-US" altLang="ja-JP" sz="1100">
            <a:solidFill>
              <a:sysClr val="windowText" lastClr="000000"/>
            </a:solidFill>
          </a:endParaRPr>
        </a:p>
      </xdr:txBody>
    </xdr:sp>
    <xdr:clientData/>
  </xdr:twoCellAnchor>
  <xdr:twoCellAnchor>
    <xdr:from>
      <xdr:col>21</xdr:col>
      <xdr:colOff>63500</xdr:colOff>
      <xdr:row>766</xdr:row>
      <xdr:rowOff>177800</xdr:rowOff>
    </xdr:from>
    <xdr:to>
      <xdr:col>32</xdr:col>
      <xdr:colOff>68117</xdr:colOff>
      <xdr:row>767</xdr:row>
      <xdr:rowOff>76200</xdr:rowOff>
    </xdr:to>
    <xdr:sp macro="" textlink="">
      <xdr:nvSpPr>
        <xdr:cNvPr id="35" name="大かっこ 34"/>
        <xdr:cNvSpPr/>
      </xdr:nvSpPr>
      <xdr:spPr>
        <a:xfrm>
          <a:off x="4264025" y="46983650"/>
          <a:ext cx="2204892" cy="565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rPr>
            <a:t>試験研究のための消耗品購入等</a:t>
          </a:r>
          <a:endParaRPr kumimoji="1" lang="en-US" altLang="ja-JP" sz="1100">
            <a:solidFill>
              <a:sysClr val="windowText" lastClr="000000"/>
            </a:solidFill>
          </a:endParaRPr>
        </a:p>
      </xdr:txBody>
    </xdr:sp>
    <xdr:clientData/>
  </xdr:twoCellAnchor>
  <xdr:twoCellAnchor>
    <xdr:from>
      <xdr:col>12</xdr:col>
      <xdr:colOff>183931</xdr:colOff>
      <xdr:row>764</xdr:row>
      <xdr:rowOff>413844</xdr:rowOff>
    </xdr:from>
    <xdr:to>
      <xdr:col>28</xdr:col>
      <xdr:colOff>32845</xdr:colOff>
      <xdr:row>764</xdr:row>
      <xdr:rowOff>413844</xdr:rowOff>
    </xdr:to>
    <xdr:cxnSp macro="">
      <xdr:nvCxnSpPr>
        <xdr:cNvPr id="36" name="直線コネクタ 35"/>
        <xdr:cNvCxnSpPr/>
      </xdr:nvCxnSpPr>
      <xdr:spPr>
        <a:xfrm>
          <a:off x="2584231" y="45886194"/>
          <a:ext cx="304931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183059</xdr:colOff>
      <xdr:row>764</xdr:row>
      <xdr:rowOff>414192</xdr:rowOff>
    </xdr:from>
    <xdr:to>
      <xdr:col>12</xdr:col>
      <xdr:colOff>183931</xdr:colOff>
      <xdr:row>765</xdr:row>
      <xdr:rowOff>91966</xdr:rowOff>
    </xdr:to>
    <xdr:cxnSp macro="">
      <xdr:nvCxnSpPr>
        <xdr:cNvPr id="37" name="直線矢印コネクタ 36"/>
        <xdr:cNvCxnSpPr/>
      </xdr:nvCxnSpPr>
      <xdr:spPr>
        <a:xfrm>
          <a:off x="2583359" y="45886542"/>
          <a:ext cx="872" cy="34452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1696</xdr:colOff>
      <xdr:row>764</xdr:row>
      <xdr:rowOff>12700</xdr:rowOff>
    </xdr:from>
    <xdr:to>
      <xdr:col>43</xdr:col>
      <xdr:colOff>12700</xdr:colOff>
      <xdr:row>765</xdr:row>
      <xdr:rowOff>114300</xdr:rowOff>
    </xdr:to>
    <xdr:cxnSp macro="">
      <xdr:nvCxnSpPr>
        <xdr:cNvPr id="38" name="直線矢印コネクタ 37"/>
        <xdr:cNvCxnSpPr/>
      </xdr:nvCxnSpPr>
      <xdr:spPr>
        <a:xfrm>
          <a:off x="8602771" y="45485050"/>
          <a:ext cx="11004" cy="7683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84363</xdr:colOff>
      <xdr:row>765</xdr:row>
      <xdr:rowOff>213179</xdr:rowOff>
    </xdr:from>
    <xdr:to>
      <xdr:col>48</xdr:col>
      <xdr:colOff>25400</xdr:colOff>
      <xdr:row>766</xdr:row>
      <xdr:rowOff>13387</xdr:rowOff>
    </xdr:to>
    <xdr:sp macro="" textlink="">
      <xdr:nvSpPr>
        <xdr:cNvPr id="39" name="正方形/長方形 38"/>
        <xdr:cNvSpPr/>
      </xdr:nvSpPr>
      <xdr:spPr>
        <a:xfrm>
          <a:off x="7285263" y="46352279"/>
          <a:ext cx="2341337" cy="4669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D. </a:t>
          </a:r>
          <a:r>
            <a:rPr kumimoji="1" lang="ja-JP" altLang="en-US" sz="1100">
              <a:solidFill>
                <a:schemeClr val="tx1"/>
              </a:solidFill>
            </a:rPr>
            <a:t>　民間業者</a:t>
          </a:r>
          <a:r>
            <a:rPr kumimoji="1" lang="ja-JP" altLang="en-US" sz="1100">
              <a:solidFill>
                <a:sysClr val="windowText" lastClr="000000"/>
              </a:solidFill>
            </a:rPr>
            <a:t>（</a:t>
          </a:r>
          <a:r>
            <a:rPr kumimoji="1" lang="en-US" altLang="ja-JP" sz="1100">
              <a:solidFill>
                <a:sysClr val="windowText" lastClr="000000"/>
              </a:solidFill>
            </a:rPr>
            <a:t>13</a:t>
          </a:r>
          <a:r>
            <a:rPr kumimoji="1" lang="ja-JP" altLang="en-US" sz="1100">
              <a:solidFill>
                <a:sysClr val="windowText" lastClr="000000"/>
              </a:solidFill>
            </a:rPr>
            <a:t>者）　</a:t>
          </a:r>
          <a:r>
            <a:rPr kumimoji="1" lang="en-US" altLang="ja-JP" sz="1100">
              <a:solidFill>
                <a:sysClr val="windowText" lastClr="000000"/>
              </a:solidFill>
            </a:rPr>
            <a:t>1.5</a:t>
          </a:r>
          <a:r>
            <a:rPr kumimoji="1" lang="ja-JP" altLang="en-US" sz="1100">
              <a:solidFill>
                <a:sysClr val="windowText" lastClr="000000"/>
              </a:solidFill>
            </a:rPr>
            <a:t>百万円</a:t>
          </a:r>
        </a:p>
      </xdr:txBody>
    </xdr:sp>
    <xdr:clientData/>
  </xdr:twoCellAnchor>
  <xdr:twoCellAnchor>
    <xdr:from>
      <xdr:col>36</xdr:col>
      <xdr:colOff>114300</xdr:colOff>
      <xdr:row>766</xdr:row>
      <xdr:rowOff>139700</xdr:rowOff>
    </xdr:from>
    <xdr:to>
      <xdr:col>47</xdr:col>
      <xdr:colOff>118917</xdr:colOff>
      <xdr:row>767</xdr:row>
      <xdr:rowOff>38100</xdr:rowOff>
    </xdr:to>
    <xdr:sp macro="" textlink="">
      <xdr:nvSpPr>
        <xdr:cNvPr id="40" name="大かっこ 39"/>
        <xdr:cNvSpPr/>
      </xdr:nvSpPr>
      <xdr:spPr>
        <a:xfrm>
          <a:off x="7315200" y="46945550"/>
          <a:ext cx="2204892" cy="565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rPr>
            <a:t>試験研究のための消耗品購入等</a:t>
          </a:r>
          <a:endParaRPr kumimoji="1" lang="en-US" altLang="ja-JP" sz="1100">
            <a:solidFill>
              <a:sysClr val="windowText" lastClr="000000"/>
            </a:solidFill>
          </a:endParaRPr>
        </a:p>
      </xdr:txBody>
    </xdr:sp>
    <xdr:clientData/>
  </xdr:twoCellAnchor>
  <xdr:twoCellAnchor>
    <xdr:from>
      <xdr:col>41</xdr:col>
      <xdr:colOff>134469</xdr:colOff>
      <xdr:row>748</xdr:row>
      <xdr:rowOff>287032</xdr:rowOff>
    </xdr:from>
    <xdr:to>
      <xdr:col>48</xdr:col>
      <xdr:colOff>102615</xdr:colOff>
      <xdr:row>749</xdr:row>
      <xdr:rowOff>212912</xdr:rowOff>
    </xdr:to>
    <xdr:sp macro="" textlink="">
      <xdr:nvSpPr>
        <xdr:cNvPr id="41" name="正方形/長方形 40"/>
        <xdr:cNvSpPr/>
      </xdr:nvSpPr>
      <xdr:spPr>
        <a:xfrm>
          <a:off x="8335494" y="40120582"/>
          <a:ext cx="1368321" cy="2783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　</a:t>
          </a:r>
          <a:r>
            <a:rPr kumimoji="1" lang="en-US" altLang="ja-JP" sz="1100">
              <a:solidFill>
                <a:sysClr val="windowText" lastClr="000000"/>
              </a:solidFill>
            </a:rPr>
            <a:t>0.1</a:t>
          </a:r>
          <a:r>
            <a:rPr kumimoji="1" lang="ja-JP" altLang="en-US" sz="1100">
              <a:solidFill>
                <a:sysClr val="windowText" lastClr="000000"/>
              </a:solidFill>
            </a:rPr>
            <a:t>百万円</a:t>
          </a:r>
          <a:r>
            <a:rPr kumimoji="1" lang="ja-JP" altLang="en-US" sz="1100">
              <a:solidFill>
                <a:srgbClr val="FF0000"/>
              </a:solidFill>
            </a:rPr>
            <a:t>　</a:t>
          </a:r>
        </a:p>
      </xdr:txBody>
    </xdr:sp>
    <xdr:clientData/>
  </xdr:twoCellAnchor>
  <xdr:twoCellAnchor>
    <xdr:from>
      <xdr:col>20</xdr:col>
      <xdr:colOff>116328</xdr:colOff>
      <xdr:row>764</xdr:row>
      <xdr:rowOff>628812</xdr:rowOff>
    </xdr:from>
    <xdr:to>
      <xdr:col>28</xdr:col>
      <xdr:colOff>165100</xdr:colOff>
      <xdr:row>765</xdr:row>
      <xdr:rowOff>266700</xdr:rowOff>
    </xdr:to>
    <xdr:sp macro="" textlink="">
      <xdr:nvSpPr>
        <xdr:cNvPr id="42" name="テキスト ボックス 41"/>
        <xdr:cNvSpPr txBox="1"/>
      </xdr:nvSpPr>
      <xdr:spPr>
        <a:xfrm>
          <a:off x="4116828" y="46101162"/>
          <a:ext cx="1648972" cy="3046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36</xdr:col>
      <xdr:colOff>154428</xdr:colOff>
      <xdr:row>764</xdr:row>
      <xdr:rowOff>578012</xdr:rowOff>
    </xdr:from>
    <xdr:to>
      <xdr:col>45</xdr:col>
      <xdr:colOff>0</xdr:colOff>
      <xdr:row>765</xdr:row>
      <xdr:rowOff>215900</xdr:rowOff>
    </xdr:to>
    <xdr:sp macro="" textlink="">
      <xdr:nvSpPr>
        <xdr:cNvPr id="43" name="テキスト ボックス 42"/>
        <xdr:cNvSpPr txBox="1"/>
      </xdr:nvSpPr>
      <xdr:spPr>
        <a:xfrm>
          <a:off x="7355328" y="46050362"/>
          <a:ext cx="1645797" cy="3046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152400</xdr:colOff>
      <xdr:row>764</xdr:row>
      <xdr:rowOff>609600</xdr:rowOff>
    </xdr:from>
    <xdr:to>
      <xdr:col>15</xdr:col>
      <xdr:colOff>201172</xdr:colOff>
      <xdr:row>765</xdr:row>
      <xdr:rowOff>247488</xdr:rowOff>
    </xdr:to>
    <xdr:sp macro="" textlink="">
      <xdr:nvSpPr>
        <xdr:cNvPr id="44" name="テキスト ボックス 43"/>
        <xdr:cNvSpPr txBox="1"/>
      </xdr:nvSpPr>
      <xdr:spPr>
        <a:xfrm>
          <a:off x="1552575" y="46081950"/>
          <a:ext cx="1648972" cy="3046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I7" sqref="BI7"/>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8">
        <v>2021</v>
      </c>
      <c r="AE2" s="948"/>
      <c r="AF2" s="948"/>
      <c r="AG2" s="948"/>
      <c r="AH2" s="948"/>
      <c r="AI2" s="98" t="s">
        <v>404</v>
      </c>
      <c r="AJ2" s="948" t="s">
        <v>808</v>
      </c>
      <c r="AK2" s="948"/>
      <c r="AL2" s="948"/>
      <c r="AM2" s="948"/>
      <c r="AN2" s="98" t="s">
        <v>404</v>
      </c>
      <c r="AO2" s="948">
        <v>20</v>
      </c>
      <c r="AP2" s="948"/>
      <c r="AQ2" s="948"/>
      <c r="AR2" s="99" t="s">
        <v>707</v>
      </c>
      <c r="AS2" s="954">
        <v>426</v>
      </c>
      <c r="AT2" s="954"/>
      <c r="AU2" s="954"/>
      <c r="AV2" s="98" t="str">
        <f>IF(AW2="","","-")</f>
        <v/>
      </c>
      <c r="AW2" s="914"/>
      <c r="AX2" s="914"/>
    </row>
    <row r="3" spans="1:50" ht="21" customHeight="1" thickBot="1" x14ac:dyDescent="0.25">
      <c r="A3" s="870" t="s">
        <v>700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708</v>
      </c>
      <c r="AK3" s="872"/>
      <c r="AL3" s="872"/>
      <c r="AM3" s="872"/>
      <c r="AN3" s="872"/>
      <c r="AO3" s="872"/>
      <c r="AP3" s="872"/>
      <c r="AQ3" s="872"/>
      <c r="AR3" s="872"/>
      <c r="AS3" s="872"/>
      <c r="AT3" s="872"/>
      <c r="AU3" s="872"/>
      <c r="AV3" s="872"/>
      <c r="AW3" s="872"/>
      <c r="AX3" s="24" t="s">
        <v>65</v>
      </c>
    </row>
    <row r="4" spans="1:50" ht="24.75" customHeight="1" x14ac:dyDescent="0.2">
      <c r="A4" s="708" t="s">
        <v>25</v>
      </c>
      <c r="B4" s="709"/>
      <c r="C4" s="709"/>
      <c r="D4" s="709"/>
      <c r="E4" s="709"/>
      <c r="F4" s="709"/>
      <c r="G4" s="686" t="s">
        <v>709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2">
      <c r="A5" s="696" t="s">
        <v>67</v>
      </c>
      <c r="B5" s="697"/>
      <c r="C5" s="697"/>
      <c r="D5" s="697"/>
      <c r="E5" s="697"/>
      <c r="F5" s="698"/>
      <c r="G5" s="842" t="s">
        <v>712</v>
      </c>
      <c r="H5" s="843"/>
      <c r="I5" s="843"/>
      <c r="J5" s="843"/>
      <c r="K5" s="843"/>
      <c r="L5" s="843"/>
      <c r="M5" s="844" t="s">
        <v>66</v>
      </c>
      <c r="N5" s="845"/>
      <c r="O5" s="845"/>
      <c r="P5" s="845"/>
      <c r="Q5" s="845"/>
      <c r="R5" s="846"/>
      <c r="S5" s="847" t="s">
        <v>713</v>
      </c>
      <c r="T5" s="843"/>
      <c r="U5" s="843"/>
      <c r="V5" s="843"/>
      <c r="W5" s="843"/>
      <c r="X5" s="848"/>
      <c r="Y5" s="702" t="s">
        <v>3</v>
      </c>
      <c r="Z5" s="548"/>
      <c r="AA5" s="548"/>
      <c r="AB5" s="548"/>
      <c r="AC5" s="548"/>
      <c r="AD5" s="549"/>
      <c r="AE5" s="703" t="s">
        <v>714</v>
      </c>
      <c r="AF5" s="703"/>
      <c r="AG5" s="703"/>
      <c r="AH5" s="703"/>
      <c r="AI5" s="703"/>
      <c r="AJ5" s="703"/>
      <c r="AK5" s="703"/>
      <c r="AL5" s="703"/>
      <c r="AM5" s="703"/>
      <c r="AN5" s="703"/>
      <c r="AO5" s="703"/>
      <c r="AP5" s="704"/>
      <c r="AQ5" s="705" t="s">
        <v>711</v>
      </c>
      <c r="AR5" s="706"/>
      <c r="AS5" s="706"/>
      <c r="AT5" s="706"/>
      <c r="AU5" s="706"/>
      <c r="AV5" s="706"/>
      <c r="AW5" s="706"/>
      <c r="AX5" s="707"/>
    </row>
    <row r="6" spans="1:50" ht="39" customHeight="1" x14ac:dyDescent="0.2">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500" t="s">
        <v>22</v>
      </c>
      <c r="B7" s="501"/>
      <c r="C7" s="501"/>
      <c r="D7" s="501"/>
      <c r="E7" s="501"/>
      <c r="F7" s="502"/>
      <c r="G7" s="503" t="s">
        <v>809</v>
      </c>
      <c r="H7" s="504"/>
      <c r="I7" s="504"/>
      <c r="J7" s="504"/>
      <c r="K7" s="504"/>
      <c r="L7" s="504"/>
      <c r="M7" s="504"/>
      <c r="N7" s="504"/>
      <c r="O7" s="504"/>
      <c r="P7" s="504"/>
      <c r="Q7" s="504"/>
      <c r="R7" s="504"/>
      <c r="S7" s="504"/>
      <c r="T7" s="504"/>
      <c r="U7" s="504"/>
      <c r="V7" s="504"/>
      <c r="W7" s="504"/>
      <c r="X7" s="505"/>
      <c r="Y7" s="926" t="s">
        <v>387</v>
      </c>
      <c r="Z7" s="445"/>
      <c r="AA7" s="445"/>
      <c r="AB7" s="445"/>
      <c r="AC7" s="445"/>
      <c r="AD7" s="927"/>
      <c r="AE7" s="915" t="s">
        <v>715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2">
      <c r="A8" s="500" t="s">
        <v>256</v>
      </c>
      <c r="B8" s="501"/>
      <c r="C8" s="501"/>
      <c r="D8" s="501"/>
      <c r="E8" s="501"/>
      <c r="F8" s="502"/>
      <c r="G8" s="949" t="str">
        <f>入力規則等!A27</f>
        <v>-</v>
      </c>
      <c r="H8" s="724"/>
      <c r="I8" s="724"/>
      <c r="J8" s="724"/>
      <c r="K8" s="724"/>
      <c r="L8" s="724"/>
      <c r="M8" s="724"/>
      <c r="N8" s="724"/>
      <c r="O8" s="724"/>
      <c r="P8" s="724"/>
      <c r="Q8" s="724"/>
      <c r="R8" s="724"/>
      <c r="S8" s="724"/>
      <c r="T8" s="724"/>
      <c r="U8" s="724"/>
      <c r="V8" s="724"/>
      <c r="W8" s="724"/>
      <c r="X8" s="950"/>
      <c r="Y8" s="849" t="s">
        <v>257</v>
      </c>
      <c r="Z8" s="850"/>
      <c r="AA8" s="850"/>
      <c r="AB8" s="850"/>
      <c r="AC8" s="850"/>
      <c r="AD8" s="851"/>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2">
      <c r="A9" s="852" t="s">
        <v>23</v>
      </c>
      <c r="B9" s="853"/>
      <c r="C9" s="853"/>
      <c r="D9" s="853"/>
      <c r="E9" s="853"/>
      <c r="F9" s="853"/>
      <c r="G9" s="854" t="s">
        <v>821</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2">
      <c r="A10" s="664" t="s">
        <v>30</v>
      </c>
      <c r="B10" s="665"/>
      <c r="C10" s="665"/>
      <c r="D10" s="665"/>
      <c r="E10" s="665"/>
      <c r="F10" s="665"/>
      <c r="G10" s="758" t="s">
        <v>716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2">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2">
      <c r="A12" s="967" t="s">
        <v>24</v>
      </c>
      <c r="B12" s="968"/>
      <c r="C12" s="968"/>
      <c r="D12" s="968"/>
      <c r="E12" s="968"/>
      <c r="F12" s="969"/>
      <c r="G12" s="764"/>
      <c r="H12" s="765"/>
      <c r="I12" s="765"/>
      <c r="J12" s="765"/>
      <c r="K12" s="765"/>
      <c r="L12" s="765"/>
      <c r="M12" s="765"/>
      <c r="N12" s="765"/>
      <c r="O12" s="765"/>
      <c r="P12" s="452" t="s">
        <v>388</v>
      </c>
      <c r="Q12" s="447"/>
      <c r="R12" s="447"/>
      <c r="S12" s="447"/>
      <c r="T12" s="447"/>
      <c r="U12" s="447"/>
      <c r="V12" s="448"/>
      <c r="W12" s="452" t="s">
        <v>410</v>
      </c>
      <c r="X12" s="447"/>
      <c r="Y12" s="447"/>
      <c r="Z12" s="447"/>
      <c r="AA12" s="447"/>
      <c r="AB12" s="447"/>
      <c r="AC12" s="448"/>
      <c r="AD12" s="452" t="s">
        <v>697</v>
      </c>
      <c r="AE12" s="447"/>
      <c r="AF12" s="447"/>
      <c r="AG12" s="447"/>
      <c r="AH12" s="447"/>
      <c r="AI12" s="447"/>
      <c r="AJ12" s="448"/>
      <c r="AK12" s="452" t="s">
        <v>701</v>
      </c>
      <c r="AL12" s="447"/>
      <c r="AM12" s="447"/>
      <c r="AN12" s="447"/>
      <c r="AO12" s="447"/>
      <c r="AP12" s="447"/>
      <c r="AQ12" s="448"/>
      <c r="AR12" s="452" t="s">
        <v>702</v>
      </c>
      <c r="AS12" s="447"/>
      <c r="AT12" s="447"/>
      <c r="AU12" s="447"/>
      <c r="AV12" s="447"/>
      <c r="AW12" s="447"/>
      <c r="AX12" s="726"/>
    </row>
    <row r="13" spans="1:50" ht="21" customHeight="1" x14ac:dyDescent="0.2">
      <c r="A13" s="618"/>
      <c r="B13" s="619"/>
      <c r="C13" s="619"/>
      <c r="D13" s="619"/>
      <c r="E13" s="619"/>
      <c r="F13" s="620"/>
      <c r="G13" s="727" t="s">
        <v>6</v>
      </c>
      <c r="H13" s="728"/>
      <c r="I13" s="768" t="s">
        <v>7</v>
      </c>
      <c r="J13" s="769"/>
      <c r="K13" s="769"/>
      <c r="L13" s="769"/>
      <c r="M13" s="769"/>
      <c r="N13" s="769"/>
      <c r="O13" s="770"/>
      <c r="P13" s="661">
        <v>10</v>
      </c>
      <c r="Q13" s="662"/>
      <c r="R13" s="662"/>
      <c r="S13" s="662"/>
      <c r="T13" s="662"/>
      <c r="U13" s="662"/>
      <c r="V13" s="663"/>
      <c r="W13" s="661">
        <v>10</v>
      </c>
      <c r="X13" s="662"/>
      <c r="Y13" s="662"/>
      <c r="Z13" s="662"/>
      <c r="AA13" s="662"/>
      <c r="AB13" s="662"/>
      <c r="AC13" s="663"/>
      <c r="AD13" s="661">
        <v>9</v>
      </c>
      <c r="AE13" s="662"/>
      <c r="AF13" s="662"/>
      <c r="AG13" s="662"/>
      <c r="AH13" s="662"/>
      <c r="AI13" s="662"/>
      <c r="AJ13" s="663"/>
      <c r="AK13" s="661">
        <v>8</v>
      </c>
      <c r="AL13" s="662"/>
      <c r="AM13" s="662"/>
      <c r="AN13" s="662"/>
      <c r="AO13" s="662"/>
      <c r="AP13" s="662"/>
      <c r="AQ13" s="663"/>
      <c r="AR13" s="923">
        <v>9</v>
      </c>
      <c r="AS13" s="924"/>
      <c r="AT13" s="924"/>
      <c r="AU13" s="924"/>
      <c r="AV13" s="924"/>
      <c r="AW13" s="924"/>
      <c r="AX13" s="925"/>
    </row>
    <row r="14" spans="1:50" ht="21" customHeight="1" x14ac:dyDescent="0.2">
      <c r="A14" s="618"/>
      <c r="B14" s="619"/>
      <c r="C14" s="619"/>
      <c r="D14" s="619"/>
      <c r="E14" s="619"/>
      <c r="F14" s="620"/>
      <c r="G14" s="729"/>
      <c r="H14" s="730"/>
      <c r="I14" s="715" t="s">
        <v>8</v>
      </c>
      <c r="J14" s="766"/>
      <c r="K14" s="766"/>
      <c r="L14" s="766"/>
      <c r="M14" s="766"/>
      <c r="N14" s="766"/>
      <c r="O14" s="767"/>
      <c r="P14" s="661" t="s">
        <v>717</v>
      </c>
      <c r="Q14" s="662"/>
      <c r="R14" s="662"/>
      <c r="S14" s="662"/>
      <c r="T14" s="662"/>
      <c r="U14" s="662"/>
      <c r="V14" s="663"/>
      <c r="W14" s="661" t="s">
        <v>717</v>
      </c>
      <c r="X14" s="662"/>
      <c r="Y14" s="662"/>
      <c r="Z14" s="662"/>
      <c r="AA14" s="662"/>
      <c r="AB14" s="662"/>
      <c r="AC14" s="663"/>
      <c r="AD14" s="661" t="s">
        <v>717</v>
      </c>
      <c r="AE14" s="662"/>
      <c r="AF14" s="662"/>
      <c r="AG14" s="662"/>
      <c r="AH14" s="662"/>
      <c r="AI14" s="662"/>
      <c r="AJ14" s="663"/>
      <c r="AK14" s="661" t="s">
        <v>816</v>
      </c>
      <c r="AL14" s="662"/>
      <c r="AM14" s="662"/>
      <c r="AN14" s="662"/>
      <c r="AO14" s="662"/>
      <c r="AP14" s="662"/>
      <c r="AQ14" s="663"/>
      <c r="AR14" s="792"/>
      <c r="AS14" s="792"/>
      <c r="AT14" s="792"/>
      <c r="AU14" s="792"/>
      <c r="AV14" s="792"/>
      <c r="AW14" s="792"/>
      <c r="AX14" s="793"/>
    </row>
    <row r="15" spans="1:50" ht="21" customHeight="1" x14ac:dyDescent="0.2">
      <c r="A15" s="618"/>
      <c r="B15" s="619"/>
      <c r="C15" s="619"/>
      <c r="D15" s="619"/>
      <c r="E15" s="619"/>
      <c r="F15" s="620"/>
      <c r="G15" s="729"/>
      <c r="H15" s="730"/>
      <c r="I15" s="715" t="s">
        <v>51</v>
      </c>
      <c r="J15" s="716"/>
      <c r="K15" s="716"/>
      <c r="L15" s="716"/>
      <c r="M15" s="716"/>
      <c r="N15" s="716"/>
      <c r="O15" s="717"/>
      <c r="P15" s="661" t="s">
        <v>717</v>
      </c>
      <c r="Q15" s="662"/>
      <c r="R15" s="662"/>
      <c r="S15" s="662"/>
      <c r="T15" s="662"/>
      <c r="U15" s="662"/>
      <c r="V15" s="663"/>
      <c r="W15" s="661" t="s">
        <v>717</v>
      </c>
      <c r="X15" s="662"/>
      <c r="Y15" s="662"/>
      <c r="Z15" s="662"/>
      <c r="AA15" s="662"/>
      <c r="AB15" s="662"/>
      <c r="AC15" s="663"/>
      <c r="AD15" s="661" t="s">
        <v>717</v>
      </c>
      <c r="AE15" s="662"/>
      <c r="AF15" s="662"/>
      <c r="AG15" s="662"/>
      <c r="AH15" s="662"/>
      <c r="AI15" s="662"/>
      <c r="AJ15" s="663"/>
      <c r="AK15" s="661" t="s">
        <v>747</v>
      </c>
      <c r="AL15" s="662"/>
      <c r="AM15" s="662"/>
      <c r="AN15" s="662"/>
      <c r="AO15" s="662"/>
      <c r="AP15" s="662"/>
      <c r="AQ15" s="663"/>
      <c r="AR15" s="661"/>
      <c r="AS15" s="662"/>
      <c r="AT15" s="662"/>
      <c r="AU15" s="662"/>
      <c r="AV15" s="662"/>
      <c r="AW15" s="662"/>
      <c r="AX15" s="808"/>
    </row>
    <row r="16" spans="1:50" ht="21" customHeight="1" x14ac:dyDescent="0.2">
      <c r="A16" s="618"/>
      <c r="B16" s="619"/>
      <c r="C16" s="619"/>
      <c r="D16" s="619"/>
      <c r="E16" s="619"/>
      <c r="F16" s="620"/>
      <c r="G16" s="729"/>
      <c r="H16" s="730"/>
      <c r="I16" s="715" t="s">
        <v>52</v>
      </c>
      <c r="J16" s="716"/>
      <c r="K16" s="716"/>
      <c r="L16" s="716"/>
      <c r="M16" s="716"/>
      <c r="N16" s="716"/>
      <c r="O16" s="717"/>
      <c r="P16" s="661" t="s">
        <v>717</v>
      </c>
      <c r="Q16" s="662"/>
      <c r="R16" s="662"/>
      <c r="S16" s="662"/>
      <c r="T16" s="662"/>
      <c r="U16" s="662"/>
      <c r="V16" s="663"/>
      <c r="W16" s="661" t="s">
        <v>717</v>
      </c>
      <c r="X16" s="662"/>
      <c r="Y16" s="662"/>
      <c r="Z16" s="662"/>
      <c r="AA16" s="662"/>
      <c r="AB16" s="662"/>
      <c r="AC16" s="663"/>
      <c r="AD16" s="661" t="s">
        <v>717</v>
      </c>
      <c r="AE16" s="662"/>
      <c r="AF16" s="662"/>
      <c r="AG16" s="662"/>
      <c r="AH16" s="662"/>
      <c r="AI16" s="662"/>
      <c r="AJ16" s="663"/>
      <c r="AK16" s="661" t="s">
        <v>816</v>
      </c>
      <c r="AL16" s="662"/>
      <c r="AM16" s="662"/>
      <c r="AN16" s="662"/>
      <c r="AO16" s="662"/>
      <c r="AP16" s="662"/>
      <c r="AQ16" s="663"/>
      <c r="AR16" s="761"/>
      <c r="AS16" s="762"/>
      <c r="AT16" s="762"/>
      <c r="AU16" s="762"/>
      <c r="AV16" s="762"/>
      <c r="AW16" s="762"/>
      <c r="AX16" s="763"/>
    </row>
    <row r="17" spans="1:50" ht="24.75" customHeight="1" x14ac:dyDescent="0.2">
      <c r="A17" s="618"/>
      <c r="B17" s="619"/>
      <c r="C17" s="619"/>
      <c r="D17" s="619"/>
      <c r="E17" s="619"/>
      <c r="F17" s="620"/>
      <c r="G17" s="729"/>
      <c r="H17" s="730"/>
      <c r="I17" s="715" t="s">
        <v>50</v>
      </c>
      <c r="J17" s="766"/>
      <c r="K17" s="766"/>
      <c r="L17" s="766"/>
      <c r="M17" s="766"/>
      <c r="N17" s="766"/>
      <c r="O17" s="767"/>
      <c r="P17" s="661" t="s">
        <v>717</v>
      </c>
      <c r="Q17" s="662"/>
      <c r="R17" s="662"/>
      <c r="S17" s="662"/>
      <c r="T17" s="662"/>
      <c r="U17" s="662"/>
      <c r="V17" s="663"/>
      <c r="W17" s="661" t="s">
        <v>717</v>
      </c>
      <c r="X17" s="662"/>
      <c r="Y17" s="662"/>
      <c r="Z17" s="662"/>
      <c r="AA17" s="662"/>
      <c r="AB17" s="662"/>
      <c r="AC17" s="663"/>
      <c r="AD17" s="661" t="s">
        <v>717</v>
      </c>
      <c r="AE17" s="662"/>
      <c r="AF17" s="662"/>
      <c r="AG17" s="662"/>
      <c r="AH17" s="662"/>
      <c r="AI17" s="662"/>
      <c r="AJ17" s="663"/>
      <c r="AK17" s="661" t="s">
        <v>816</v>
      </c>
      <c r="AL17" s="662"/>
      <c r="AM17" s="662"/>
      <c r="AN17" s="662"/>
      <c r="AO17" s="662"/>
      <c r="AP17" s="662"/>
      <c r="AQ17" s="663"/>
      <c r="AR17" s="921"/>
      <c r="AS17" s="921"/>
      <c r="AT17" s="921"/>
      <c r="AU17" s="921"/>
      <c r="AV17" s="921"/>
      <c r="AW17" s="921"/>
      <c r="AX17" s="922"/>
    </row>
    <row r="18" spans="1:50" ht="24.75" customHeight="1" x14ac:dyDescent="0.2">
      <c r="A18" s="618"/>
      <c r="B18" s="619"/>
      <c r="C18" s="619"/>
      <c r="D18" s="619"/>
      <c r="E18" s="619"/>
      <c r="F18" s="620"/>
      <c r="G18" s="731"/>
      <c r="H18" s="732"/>
      <c r="I18" s="720" t="s">
        <v>20</v>
      </c>
      <c r="J18" s="721"/>
      <c r="K18" s="721"/>
      <c r="L18" s="721"/>
      <c r="M18" s="721"/>
      <c r="N18" s="721"/>
      <c r="O18" s="722"/>
      <c r="P18" s="881">
        <f>SUM(P13:V17)</f>
        <v>10</v>
      </c>
      <c r="Q18" s="882"/>
      <c r="R18" s="882"/>
      <c r="S18" s="882"/>
      <c r="T18" s="882"/>
      <c r="U18" s="882"/>
      <c r="V18" s="883"/>
      <c r="W18" s="881">
        <f>SUM(W13:AC17)</f>
        <v>10</v>
      </c>
      <c r="X18" s="882"/>
      <c r="Y18" s="882"/>
      <c r="Z18" s="882"/>
      <c r="AA18" s="882"/>
      <c r="AB18" s="882"/>
      <c r="AC18" s="883"/>
      <c r="AD18" s="881">
        <f>SUM(AD13:AJ17)</f>
        <v>9</v>
      </c>
      <c r="AE18" s="882"/>
      <c r="AF18" s="882"/>
      <c r="AG18" s="882"/>
      <c r="AH18" s="882"/>
      <c r="AI18" s="882"/>
      <c r="AJ18" s="883"/>
      <c r="AK18" s="881">
        <f>SUM(AK13:AQ17)</f>
        <v>8</v>
      </c>
      <c r="AL18" s="882"/>
      <c r="AM18" s="882"/>
      <c r="AN18" s="882"/>
      <c r="AO18" s="882"/>
      <c r="AP18" s="882"/>
      <c r="AQ18" s="883"/>
      <c r="AR18" s="881">
        <f>SUM(AR13:AX17)</f>
        <v>9</v>
      </c>
      <c r="AS18" s="882"/>
      <c r="AT18" s="882"/>
      <c r="AU18" s="882"/>
      <c r="AV18" s="882"/>
      <c r="AW18" s="882"/>
      <c r="AX18" s="884"/>
    </row>
    <row r="19" spans="1:50" ht="24.75" customHeight="1" x14ac:dyDescent="0.2">
      <c r="A19" s="618"/>
      <c r="B19" s="619"/>
      <c r="C19" s="619"/>
      <c r="D19" s="619"/>
      <c r="E19" s="619"/>
      <c r="F19" s="620"/>
      <c r="G19" s="879" t="s">
        <v>9</v>
      </c>
      <c r="H19" s="880"/>
      <c r="I19" s="880"/>
      <c r="J19" s="880"/>
      <c r="K19" s="880"/>
      <c r="L19" s="880"/>
      <c r="M19" s="880"/>
      <c r="N19" s="880"/>
      <c r="O19" s="880"/>
      <c r="P19" s="661">
        <v>8</v>
      </c>
      <c r="Q19" s="662"/>
      <c r="R19" s="662"/>
      <c r="S19" s="662"/>
      <c r="T19" s="662"/>
      <c r="U19" s="662"/>
      <c r="V19" s="663"/>
      <c r="W19" s="661">
        <v>8</v>
      </c>
      <c r="X19" s="662"/>
      <c r="Y19" s="662"/>
      <c r="Z19" s="662"/>
      <c r="AA19" s="662"/>
      <c r="AB19" s="662"/>
      <c r="AC19" s="663"/>
      <c r="AD19" s="661">
        <v>9</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2">
      <c r="A20" s="618"/>
      <c r="B20" s="619"/>
      <c r="C20" s="619"/>
      <c r="D20" s="619"/>
      <c r="E20" s="619"/>
      <c r="F20" s="620"/>
      <c r="G20" s="879" t="s">
        <v>10</v>
      </c>
      <c r="H20" s="880"/>
      <c r="I20" s="880"/>
      <c r="J20" s="880"/>
      <c r="K20" s="880"/>
      <c r="L20" s="880"/>
      <c r="M20" s="880"/>
      <c r="N20" s="880"/>
      <c r="O20" s="880"/>
      <c r="P20" s="316">
        <f>IF(P18=0, "-", SUM(P19)/P18)</f>
        <v>0.8</v>
      </c>
      <c r="Q20" s="316"/>
      <c r="R20" s="316"/>
      <c r="S20" s="316"/>
      <c r="T20" s="316"/>
      <c r="U20" s="316"/>
      <c r="V20" s="316"/>
      <c r="W20" s="316">
        <f t="shared" ref="W20" si="0">IF(W18=0, "-", SUM(W19)/W18)</f>
        <v>0.8</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852"/>
      <c r="B21" s="853"/>
      <c r="C21" s="853"/>
      <c r="D21" s="853"/>
      <c r="E21" s="853"/>
      <c r="F21" s="970"/>
      <c r="G21" s="314" t="s">
        <v>352</v>
      </c>
      <c r="H21" s="315"/>
      <c r="I21" s="315"/>
      <c r="J21" s="315"/>
      <c r="K21" s="315"/>
      <c r="L21" s="315"/>
      <c r="M21" s="315"/>
      <c r="N21" s="315"/>
      <c r="O21" s="315"/>
      <c r="P21" s="316">
        <f>IF(P19=0, "-", SUM(P19)/SUM(P13,P14))</f>
        <v>0.8</v>
      </c>
      <c r="Q21" s="316"/>
      <c r="R21" s="316"/>
      <c r="S21" s="316"/>
      <c r="T21" s="316"/>
      <c r="U21" s="316"/>
      <c r="V21" s="316"/>
      <c r="W21" s="316">
        <f t="shared" ref="W21" si="2">IF(W19=0, "-", SUM(W19)/SUM(W13,W14))</f>
        <v>0.8</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76" t="s">
        <v>705</v>
      </c>
      <c r="B22" s="977"/>
      <c r="C22" s="977"/>
      <c r="D22" s="977"/>
      <c r="E22" s="977"/>
      <c r="F22" s="978"/>
      <c r="G22" s="972" t="s">
        <v>331</v>
      </c>
      <c r="H22" s="222"/>
      <c r="I22" s="222"/>
      <c r="J22" s="222"/>
      <c r="K22" s="222"/>
      <c r="L22" s="222"/>
      <c r="M22" s="222"/>
      <c r="N22" s="222"/>
      <c r="O22" s="223"/>
      <c r="P22" s="937" t="s">
        <v>703</v>
      </c>
      <c r="Q22" s="222"/>
      <c r="R22" s="222"/>
      <c r="S22" s="222"/>
      <c r="T22" s="222"/>
      <c r="U22" s="222"/>
      <c r="V22" s="223"/>
      <c r="W22" s="937" t="s">
        <v>704</v>
      </c>
      <c r="X22" s="222"/>
      <c r="Y22" s="222"/>
      <c r="Z22" s="222"/>
      <c r="AA22" s="222"/>
      <c r="AB22" s="222"/>
      <c r="AC22" s="223"/>
      <c r="AD22" s="937" t="s">
        <v>330</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2">
      <c r="A23" s="979"/>
      <c r="B23" s="980"/>
      <c r="C23" s="980"/>
      <c r="D23" s="980"/>
      <c r="E23" s="980"/>
      <c r="F23" s="981"/>
      <c r="G23" s="973" t="s">
        <v>718</v>
      </c>
      <c r="H23" s="974"/>
      <c r="I23" s="974"/>
      <c r="J23" s="974"/>
      <c r="K23" s="974"/>
      <c r="L23" s="974"/>
      <c r="M23" s="974"/>
      <c r="N23" s="974"/>
      <c r="O23" s="975"/>
      <c r="P23" s="923">
        <v>7</v>
      </c>
      <c r="Q23" s="924"/>
      <c r="R23" s="924"/>
      <c r="S23" s="924"/>
      <c r="T23" s="924"/>
      <c r="U23" s="924"/>
      <c r="V23" s="938"/>
      <c r="W23" s="923">
        <v>8</v>
      </c>
      <c r="X23" s="924"/>
      <c r="Y23" s="924"/>
      <c r="Z23" s="924"/>
      <c r="AA23" s="924"/>
      <c r="AB23" s="924"/>
      <c r="AC23" s="938"/>
      <c r="AD23" s="986" t="s">
        <v>819</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2">
      <c r="A24" s="979"/>
      <c r="B24" s="980"/>
      <c r="C24" s="980"/>
      <c r="D24" s="980"/>
      <c r="E24" s="980"/>
      <c r="F24" s="981"/>
      <c r="G24" s="939" t="s">
        <v>719</v>
      </c>
      <c r="H24" s="940"/>
      <c r="I24" s="940"/>
      <c r="J24" s="940"/>
      <c r="K24" s="940"/>
      <c r="L24" s="940"/>
      <c r="M24" s="940"/>
      <c r="N24" s="940"/>
      <c r="O24" s="941"/>
      <c r="P24" s="661">
        <v>0.7</v>
      </c>
      <c r="Q24" s="662"/>
      <c r="R24" s="662"/>
      <c r="S24" s="662"/>
      <c r="T24" s="662"/>
      <c r="U24" s="662"/>
      <c r="V24" s="663"/>
      <c r="W24" s="661">
        <v>0.7</v>
      </c>
      <c r="X24" s="662"/>
      <c r="Y24" s="662"/>
      <c r="Z24" s="662"/>
      <c r="AA24" s="662"/>
      <c r="AB24" s="662"/>
      <c r="AC24" s="663"/>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2">
      <c r="A25" s="979"/>
      <c r="B25" s="980"/>
      <c r="C25" s="980"/>
      <c r="D25" s="980"/>
      <c r="E25" s="980"/>
      <c r="F25" s="981"/>
      <c r="G25" s="939" t="s">
        <v>720</v>
      </c>
      <c r="H25" s="940"/>
      <c r="I25" s="940"/>
      <c r="J25" s="940"/>
      <c r="K25" s="940"/>
      <c r="L25" s="940"/>
      <c r="M25" s="940"/>
      <c r="N25" s="940"/>
      <c r="O25" s="941"/>
      <c r="P25" s="661">
        <v>0.2</v>
      </c>
      <c r="Q25" s="662"/>
      <c r="R25" s="662"/>
      <c r="S25" s="662"/>
      <c r="T25" s="662"/>
      <c r="U25" s="662"/>
      <c r="V25" s="663"/>
      <c r="W25" s="661">
        <v>0.2</v>
      </c>
      <c r="X25" s="662"/>
      <c r="Y25" s="662"/>
      <c r="Z25" s="662"/>
      <c r="AA25" s="662"/>
      <c r="AB25" s="662"/>
      <c r="AC25" s="663"/>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2">
      <c r="A26" s="979"/>
      <c r="B26" s="980"/>
      <c r="C26" s="980"/>
      <c r="D26" s="980"/>
      <c r="E26" s="980"/>
      <c r="F26" s="981"/>
      <c r="G26" s="939" t="s">
        <v>721</v>
      </c>
      <c r="H26" s="940"/>
      <c r="I26" s="940"/>
      <c r="J26" s="940"/>
      <c r="K26" s="940"/>
      <c r="L26" s="940"/>
      <c r="M26" s="940"/>
      <c r="N26" s="940"/>
      <c r="O26" s="941"/>
      <c r="P26" s="661">
        <v>0.1</v>
      </c>
      <c r="Q26" s="662"/>
      <c r="R26" s="662"/>
      <c r="S26" s="662"/>
      <c r="T26" s="662"/>
      <c r="U26" s="662"/>
      <c r="V26" s="663"/>
      <c r="W26" s="661">
        <v>0.1</v>
      </c>
      <c r="X26" s="662"/>
      <c r="Y26" s="662"/>
      <c r="Z26" s="662"/>
      <c r="AA26" s="662"/>
      <c r="AB26" s="662"/>
      <c r="AC26" s="663"/>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2">
      <c r="A27" s="979"/>
      <c r="B27" s="980"/>
      <c r="C27" s="980"/>
      <c r="D27" s="980"/>
      <c r="E27" s="980"/>
      <c r="F27" s="981"/>
      <c r="G27" s="939"/>
      <c r="H27" s="940"/>
      <c r="I27" s="940"/>
      <c r="J27" s="940"/>
      <c r="K27" s="940"/>
      <c r="L27" s="940"/>
      <c r="M27" s="940"/>
      <c r="N27" s="940"/>
      <c r="O27" s="941"/>
      <c r="P27" s="661"/>
      <c r="Q27" s="662"/>
      <c r="R27" s="662"/>
      <c r="S27" s="662"/>
      <c r="T27" s="662"/>
      <c r="U27" s="662"/>
      <c r="V27" s="663"/>
      <c r="W27" s="661"/>
      <c r="X27" s="662"/>
      <c r="Y27" s="662"/>
      <c r="Z27" s="662"/>
      <c r="AA27" s="662"/>
      <c r="AB27" s="662"/>
      <c r="AC27" s="663"/>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2">
      <c r="A28" s="979"/>
      <c r="B28" s="980"/>
      <c r="C28" s="980"/>
      <c r="D28" s="980"/>
      <c r="E28" s="980"/>
      <c r="F28" s="981"/>
      <c r="G28" s="942" t="s">
        <v>335</v>
      </c>
      <c r="H28" s="943"/>
      <c r="I28" s="943"/>
      <c r="J28" s="943"/>
      <c r="K28" s="943"/>
      <c r="L28" s="943"/>
      <c r="M28" s="943"/>
      <c r="N28" s="943"/>
      <c r="O28" s="944"/>
      <c r="P28" s="881">
        <f>P29-SUM(P23:P27)</f>
        <v>0</v>
      </c>
      <c r="Q28" s="882"/>
      <c r="R28" s="882"/>
      <c r="S28" s="882"/>
      <c r="T28" s="882"/>
      <c r="U28" s="882"/>
      <c r="V28" s="883"/>
      <c r="W28" s="881">
        <f>W29-SUM(W23:W27)</f>
        <v>0</v>
      </c>
      <c r="X28" s="882"/>
      <c r="Y28" s="882"/>
      <c r="Z28" s="882"/>
      <c r="AA28" s="882"/>
      <c r="AB28" s="882"/>
      <c r="AC28" s="883"/>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5">
      <c r="A29" s="982"/>
      <c r="B29" s="983"/>
      <c r="C29" s="983"/>
      <c r="D29" s="983"/>
      <c r="E29" s="983"/>
      <c r="F29" s="984"/>
      <c r="G29" s="945" t="s">
        <v>332</v>
      </c>
      <c r="H29" s="946"/>
      <c r="I29" s="946"/>
      <c r="J29" s="946"/>
      <c r="K29" s="946"/>
      <c r="L29" s="946"/>
      <c r="M29" s="946"/>
      <c r="N29" s="946"/>
      <c r="O29" s="947"/>
      <c r="P29" s="661">
        <f>AK13</f>
        <v>8</v>
      </c>
      <c r="Q29" s="662"/>
      <c r="R29" s="662"/>
      <c r="S29" s="662"/>
      <c r="T29" s="662"/>
      <c r="U29" s="662"/>
      <c r="V29" s="663"/>
      <c r="W29" s="955">
        <f>AR13</f>
        <v>9</v>
      </c>
      <c r="X29" s="956"/>
      <c r="Y29" s="956"/>
      <c r="Z29" s="956"/>
      <c r="AA29" s="956"/>
      <c r="AB29" s="956"/>
      <c r="AC29" s="95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2">
      <c r="A30" s="864" t="s">
        <v>347</v>
      </c>
      <c r="B30" s="865"/>
      <c r="C30" s="865"/>
      <c r="D30" s="865"/>
      <c r="E30" s="865"/>
      <c r="F30" s="866"/>
      <c r="G30" s="777" t="s">
        <v>146</v>
      </c>
      <c r="H30" s="778"/>
      <c r="I30" s="778"/>
      <c r="J30" s="778"/>
      <c r="K30" s="778"/>
      <c r="L30" s="778"/>
      <c r="M30" s="778"/>
      <c r="N30" s="778"/>
      <c r="O30" s="779"/>
      <c r="P30" s="860" t="s">
        <v>59</v>
      </c>
      <c r="Q30" s="778"/>
      <c r="R30" s="778"/>
      <c r="S30" s="778"/>
      <c r="T30" s="778"/>
      <c r="U30" s="778"/>
      <c r="V30" s="778"/>
      <c r="W30" s="778"/>
      <c r="X30" s="779"/>
      <c r="Y30" s="857"/>
      <c r="Z30" s="858"/>
      <c r="AA30" s="859"/>
      <c r="AB30" s="861" t="s">
        <v>11</v>
      </c>
      <c r="AC30" s="862"/>
      <c r="AD30" s="863"/>
      <c r="AE30" s="861" t="s">
        <v>388</v>
      </c>
      <c r="AF30" s="862"/>
      <c r="AG30" s="862"/>
      <c r="AH30" s="863"/>
      <c r="AI30" s="918" t="s">
        <v>410</v>
      </c>
      <c r="AJ30" s="918"/>
      <c r="AK30" s="918"/>
      <c r="AL30" s="861"/>
      <c r="AM30" s="918" t="s">
        <v>507</v>
      </c>
      <c r="AN30" s="918"/>
      <c r="AO30" s="918"/>
      <c r="AP30" s="861"/>
      <c r="AQ30" s="771" t="s">
        <v>232</v>
      </c>
      <c r="AR30" s="772"/>
      <c r="AS30" s="772"/>
      <c r="AT30" s="773"/>
      <c r="AU30" s="778" t="s">
        <v>134</v>
      </c>
      <c r="AV30" s="778"/>
      <c r="AW30" s="778"/>
      <c r="AX30" s="920"/>
    </row>
    <row r="31" spans="1:50" ht="18.75" customHeight="1" x14ac:dyDescent="0.2">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9"/>
      <c r="AJ31" s="919"/>
      <c r="AK31" s="919"/>
      <c r="AL31" s="413"/>
      <c r="AM31" s="919"/>
      <c r="AN31" s="919"/>
      <c r="AO31" s="919"/>
      <c r="AP31" s="413"/>
      <c r="AQ31" s="250" t="s">
        <v>717</v>
      </c>
      <c r="AR31" s="201"/>
      <c r="AS31" s="136" t="s">
        <v>233</v>
      </c>
      <c r="AT31" s="137"/>
      <c r="AU31" s="200"/>
      <c r="AV31" s="200"/>
      <c r="AW31" s="398" t="s">
        <v>179</v>
      </c>
      <c r="AX31" s="399"/>
    </row>
    <row r="32" spans="1:50" ht="23.25" customHeight="1" x14ac:dyDescent="0.2">
      <c r="A32" s="403"/>
      <c r="B32" s="401"/>
      <c r="C32" s="401"/>
      <c r="D32" s="401"/>
      <c r="E32" s="401"/>
      <c r="F32" s="402"/>
      <c r="G32" s="569" t="s">
        <v>722</v>
      </c>
      <c r="H32" s="570"/>
      <c r="I32" s="570"/>
      <c r="J32" s="570"/>
      <c r="K32" s="570"/>
      <c r="L32" s="570"/>
      <c r="M32" s="570"/>
      <c r="N32" s="570"/>
      <c r="O32" s="571"/>
      <c r="P32" s="108" t="s">
        <v>723</v>
      </c>
      <c r="Q32" s="108"/>
      <c r="R32" s="108"/>
      <c r="S32" s="108"/>
      <c r="T32" s="108"/>
      <c r="U32" s="108"/>
      <c r="V32" s="108"/>
      <c r="W32" s="108"/>
      <c r="X32" s="109"/>
      <c r="Y32" s="476" t="s">
        <v>12</v>
      </c>
      <c r="Z32" s="536"/>
      <c r="AA32" s="537"/>
      <c r="AB32" s="466" t="s">
        <v>369</v>
      </c>
      <c r="AC32" s="466"/>
      <c r="AD32" s="466"/>
      <c r="AE32" s="218">
        <v>100</v>
      </c>
      <c r="AF32" s="219"/>
      <c r="AG32" s="219"/>
      <c r="AH32" s="219"/>
      <c r="AI32" s="218"/>
      <c r="AJ32" s="219"/>
      <c r="AK32" s="219"/>
      <c r="AL32" s="219"/>
      <c r="AM32" s="218"/>
      <c r="AN32" s="219"/>
      <c r="AO32" s="219"/>
      <c r="AP32" s="219"/>
      <c r="AQ32" s="336" t="s">
        <v>717</v>
      </c>
      <c r="AR32" s="208"/>
      <c r="AS32" s="208"/>
      <c r="AT32" s="337"/>
      <c r="AU32" s="219" t="s">
        <v>717</v>
      </c>
      <c r="AV32" s="219"/>
      <c r="AW32" s="219"/>
      <c r="AX32" s="221"/>
    </row>
    <row r="33" spans="1:51" ht="23.25" customHeight="1" x14ac:dyDescent="0.2">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369</v>
      </c>
      <c r="AC33" s="528"/>
      <c r="AD33" s="528"/>
      <c r="AE33" s="218">
        <v>100</v>
      </c>
      <c r="AF33" s="219"/>
      <c r="AG33" s="219"/>
      <c r="AH33" s="219"/>
      <c r="AI33" s="218">
        <v>100</v>
      </c>
      <c r="AJ33" s="219"/>
      <c r="AK33" s="219"/>
      <c r="AL33" s="219"/>
      <c r="AM33" s="218">
        <v>100</v>
      </c>
      <c r="AN33" s="219"/>
      <c r="AO33" s="219"/>
      <c r="AP33" s="219"/>
      <c r="AQ33" s="336" t="s">
        <v>717</v>
      </c>
      <c r="AR33" s="208"/>
      <c r="AS33" s="208"/>
      <c r="AT33" s="337"/>
      <c r="AU33" s="219">
        <v>100</v>
      </c>
      <c r="AV33" s="219"/>
      <c r="AW33" s="219"/>
      <c r="AX33" s="221"/>
    </row>
    <row r="34" spans="1:51" ht="23.25" customHeight="1" x14ac:dyDescent="0.2">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v>100</v>
      </c>
      <c r="AF34" s="219"/>
      <c r="AG34" s="219"/>
      <c r="AH34" s="219"/>
      <c r="AI34" s="218"/>
      <c r="AJ34" s="219"/>
      <c r="AK34" s="219"/>
      <c r="AL34" s="219"/>
      <c r="AM34" s="218"/>
      <c r="AN34" s="219"/>
      <c r="AO34" s="219"/>
      <c r="AP34" s="219"/>
      <c r="AQ34" s="336" t="s">
        <v>717</v>
      </c>
      <c r="AR34" s="208"/>
      <c r="AS34" s="208"/>
      <c r="AT34" s="337"/>
      <c r="AU34" s="219" t="s">
        <v>717</v>
      </c>
      <c r="AV34" s="219"/>
      <c r="AW34" s="219"/>
      <c r="AX34" s="221"/>
    </row>
    <row r="35" spans="1:51" ht="23.25" customHeight="1" x14ac:dyDescent="0.2">
      <c r="A35" s="228" t="s">
        <v>378</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774" t="s">
        <v>347</v>
      </c>
      <c r="B37" s="775"/>
      <c r="C37" s="775"/>
      <c r="D37" s="775"/>
      <c r="E37" s="775"/>
      <c r="F37" s="776"/>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388</v>
      </c>
      <c r="AF37" s="247"/>
      <c r="AG37" s="247"/>
      <c r="AH37" s="247"/>
      <c r="AI37" s="247" t="s">
        <v>410</v>
      </c>
      <c r="AJ37" s="247"/>
      <c r="AK37" s="247"/>
      <c r="AL37" s="247"/>
      <c r="AM37" s="247" t="s">
        <v>507</v>
      </c>
      <c r="AN37" s="247"/>
      <c r="AO37" s="247"/>
      <c r="AP37" s="247"/>
      <c r="AQ37" s="154" t="s">
        <v>232</v>
      </c>
      <c r="AR37" s="155"/>
      <c r="AS37" s="155"/>
      <c r="AT37" s="156"/>
      <c r="AU37" s="417" t="s">
        <v>134</v>
      </c>
      <c r="AV37" s="417"/>
      <c r="AW37" s="417"/>
      <c r="AX37" s="913"/>
      <c r="AY37">
        <f>COUNTA($G$39)</f>
        <v>0</v>
      </c>
    </row>
    <row r="38" spans="1:51" ht="18.75" hidden="1" customHeight="1" x14ac:dyDescent="0.2">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233</v>
      </c>
      <c r="AT38" s="137"/>
      <c r="AU38" s="200"/>
      <c r="AV38" s="200"/>
      <c r="AW38" s="398" t="s">
        <v>179</v>
      </c>
      <c r="AX38" s="399"/>
      <c r="AY38">
        <f>$AY$37</f>
        <v>0</v>
      </c>
    </row>
    <row r="39" spans="1:51" ht="23.25" hidden="1" customHeight="1" x14ac:dyDescent="0.2">
      <c r="A39" s="403"/>
      <c r="B39" s="401"/>
      <c r="C39" s="401"/>
      <c r="D39" s="401"/>
      <c r="E39" s="401"/>
      <c r="F39" s="402"/>
      <c r="G39" s="569"/>
      <c r="H39" s="570"/>
      <c r="I39" s="570"/>
      <c r="J39" s="570"/>
      <c r="K39" s="570"/>
      <c r="L39" s="570"/>
      <c r="M39" s="570"/>
      <c r="N39" s="570"/>
      <c r="O39" s="571"/>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2">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2">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2">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774" t="s">
        <v>347</v>
      </c>
      <c r="B44" s="775"/>
      <c r="C44" s="775"/>
      <c r="D44" s="775"/>
      <c r="E44" s="775"/>
      <c r="F44" s="776"/>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388</v>
      </c>
      <c r="AF44" s="247"/>
      <c r="AG44" s="247"/>
      <c r="AH44" s="247"/>
      <c r="AI44" s="247" t="s">
        <v>410</v>
      </c>
      <c r="AJ44" s="247"/>
      <c r="AK44" s="247"/>
      <c r="AL44" s="247"/>
      <c r="AM44" s="247" t="s">
        <v>507</v>
      </c>
      <c r="AN44" s="247"/>
      <c r="AO44" s="247"/>
      <c r="AP44" s="247"/>
      <c r="AQ44" s="154" t="s">
        <v>232</v>
      </c>
      <c r="AR44" s="155"/>
      <c r="AS44" s="155"/>
      <c r="AT44" s="156"/>
      <c r="AU44" s="417" t="s">
        <v>134</v>
      </c>
      <c r="AV44" s="417"/>
      <c r="AW44" s="417"/>
      <c r="AX44" s="913"/>
      <c r="AY44">
        <f>COUNTA($G$46)</f>
        <v>0</v>
      </c>
    </row>
    <row r="45" spans="1:51" ht="18.75" hidden="1" customHeight="1" x14ac:dyDescent="0.2">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$AY$44</f>
        <v>0</v>
      </c>
    </row>
    <row r="46" spans="1:51" ht="23.25" hidden="1" customHeight="1" x14ac:dyDescent="0.2">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2">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2">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2">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400" t="s">
        <v>347</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388</v>
      </c>
      <c r="AF51" s="247"/>
      <c r="AG51" s="247"/>
      <c r="AH51" s="247"/>
      <c r="AI51" s="247" t="s">
        <v>410</v>
      </c>
      <c r="AJ51" s="247"/>
      <c r="AK51" s="247"/>
      <c r="AL51" s="247"/>
      <c r="AM51" s="247" t="s">
        <v>507</v>
      </c>
      <c r="AN51" s="247"/>
      <c r="AO51" s="247"/>
      <c r="AP51" s="247"/>
      <c r="AQ51" s="154" t="s">
        <v>232</v>
      </c>
      <c r="AR51" s="155"/>
      <c r="AS51" s="155"/>
      <c r="AT51" s="156"/>
      <c r="AU51" s="928" t="s">
        <v>134</v>
      </c>
      <c r="AV51" s="928"/>
      <c r="AW51" s="928"/>
      <c r="AX51" s="929"/>
      <c r="AY51">
        <f>COUNTA($G$53)</f>
        <v>0</v>
      </c>
    </row>
    <row r="52" spans="1:51" ht="18.75" hidden="1" customHeight="1" x14ac:dyDescent="0.2">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$AY$51</f>
        <v>0</v>
      </c>
    </row>
    <row r="53" spans="1:51" ht="23.25" hidden="1" customHeight="1" x14ac:dyDescent="0.2">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2">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2">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2">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400" t="s">
        <v>347</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388</v>
      </c>
      <c r="AF58" s="247"/>
      <c r="AG58" s="247"/>
      <c r="AH58" s="247"/>
      <c r="AI58" s="247" t="s">
        <v>410</v>
      </c>
      <c r="AJ58" s="247"/>
      <c r="AK58" s="247"/>
      <c r="AL58" s="247"/>
      <c r="AM58" s="247" t="s">
        <v>507</v>
      </c>
      <c r="AN58" s="247"/>
      <c r="AO58" s="247"/>
      <c r="AP58" s="247"/>
      <c r="AQ58" s="154" t="s">
        <v>232</v>
      </c>
      <c r="AR58" s="155"/>
      <c r="AS58" s="155"/>
      <c r="AT58" s="156"/>
      <c r="AU58" s="928" t="s">
        <v>134</v>
      </c>
      <c r="AV58" s="928"/>
      <c r="AW58" s="928"/>
      <c r="AX58" s="929"/>
      <c r="AY58">
        <f>COUNTA($G$60)</f>
        <v>0</v>
      </c>
    </row>
    <row r="59" spans="1:51" ht="18.75" hidden="1" customHeight="1" x14ac:dyDescent="0.2">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$AY$58</f>
        <v>0</v>
      </c>
    </row>
    <row r="60" spans="1:51" ht="23.25" hidden="1" customHeight="1" x14ac:dyDescent="0.2">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2">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2">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2">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7" t="s">
        <v>348</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343</v>
      </c>
      <c r="X65" s="493"/>
      <c r="Y65" s="496"/>
      <c r="Z65" s="496"/>
      <c r="AA65" s="497"/>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2">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2">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80" t="s">
        <v>353</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11" t="s">
        <v>348</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2">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2">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2">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3"/>
      <c r="AF77" s="894"/>
      <c r="AG77" s="894"/>
      <c r="AH77" s="894"/>
      <c r="AI77" s="893"/>
      <c r="AJ77" s="894"/>
      <c r="AK77" s="894"/>
      <c r="AL77" s="894"/>
      <c r="AM77" s="893"/>
      <c r="AN77" s="894"/>
      <c r="AO77" s="894"/>
      <c r="AP77" s="894"/>
      <c r="AQ77" s="336"/>
      <c r="AR77" s="208"/>
      <c r="AS77" s="208"/>
      <c r="AT77" s="337"/>
      <c r="AU77" s="219"/>
      <c r="AV77" s="219"/>
      <c r="AW77" s="219"/>
      <c r="AX77" s="221"/>
      <c r="AY77">
        <f t="shared" si="9"/>
        <v>0</v>
      </c>
    </row>
    <row r="78" spans="1:51" ht="69.75" hidden="1" customHeight="1" x14ac:dyDescent="0.2">
      <c r="A78" s="329" t="s">
        <v>381</v>
      </c>
      <c r="B78" s="330"/>
      <c r="C78" s="330"/>
      <c r="D78" s="330"/>
      <c r="E78" s="327" t="s">
        <v>326</v>
      </c>
      <c r="F78" s="328"/>
      <c r="G78" s="54" t="s">
        <v>235</v>
      </c>
      <c r="H78" s="592"/>
      <c r="I78" s="593"/>
      <c r="J78" s="593"/>
      <c r="K78" s="593"/>
      <c r="L78" s="593"/>
      <c r="M78" s="593"/>
      <c r="N78" s="593"/>
      <c r="O78" s="594"/>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hidden="1" customHeight="1" x14ac:dyDescent="0.2">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342</v>
      </c>
      <c r="AP79" s="274"/>
      <c r="AQ79" s="274"/>
      <c r="AR79" s="76" t="s">
        <v>340</v>
      </c>
      <c r="AS79" s="273"/>
      <c r="AT79" s="274"/>
      <c r="AU79" s="274"/>
      <c r="AV79" s="274"/>
      <c r="AW79" s="274"/>
      <c r="AX79" s="971"/>
      <c r="AY79">
        <f>COUNTIF($AR$79,"☑")</f>
        <v>0</v>
      </c>
    </row>
    <row r="80" spans="1:51" ht="18.75" hidden="1" customHeight="1" x14ac:dyDescent="0.2">
      <c r="A80" s="867" t="s">
        <v>147</v>
      </c>
      <c r="B80" s="529" t="s">
        <v>339</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698</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2">
      <c r="A81" s="868"/>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2">
      <c r="A82" s="868"/>
      <c r="B82" s="532"/>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7"/>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8"/>
      <c r="AY82">
        <f t="shared" ref="AY82:AY89" si="10">$AY$80</f>
        <v>0</v>
      </c>
    </row>
    <row r="83" spans="1:60" ht="22.5" hidden="1" customHeight="1" x14ac:dyDescent="0.2">
      <c r="A83" s="868"/>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9"/>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0"/>
      <c r="AY83">
        <f t="shared" si="10"/>
        <v>0</v>
      </c>
    </row>
    <row r="84" spans="1:60" ht="19.5" hidden="1" customHeight="1" x14ac:dyDescent="0.2">
      <c r="A84" s="868"/>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91"/>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2"/>
      <c r="AY84">
        <f t="shared" si="10"/>
        <v>0</v>
      </c>
    </row>
    <row r="85" spans="1:60" ht="18.75" hidden="1" customHeight="1" x14ac:dyDescent="0.2">
      <c r="A85" s="868"/>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388</v>
      </c>
      <c r="AF85" s="247"/>
      <c r="AG85" s="247"/>
      <c r="AH85" s="247"/>
      <c r="AI85" s="247" t="s">
        <v>410</v>
      </c>
      <c r="AJ85" s="247"/>
      <c r="AK85" s="247"/>
      <c r="AL85" s="247"/>
      <c r="AM85" s="247" t="s">
        <v>507</v>
      </c>
      <c r="AN85" s="247"/>
      <c r="AO85" s="247"/>
      <c r="AP85" s="247"/>
      <c r="AQ85" s="158" t="s">
        <v>232</v>
      </c>
      <c r="AR85" s="133"/>
      <c r="AS85" s="133"/>
      <c r="AT85" s="134"/>
      <c r="AU85" s="538" t="s">
        <v>134</v>
      </c>
      <c r="AV85" s="538"/>
      <c r="AW85" s="538"/>
      <c r="AX85" s="539"/>
      <c r="AY85">
        <f t="shared" si="10"/>
        <v>0</v>
      </c>
      <c r="AZ85" s="10"/>
      <c r="BA85" s="10"/>
      <c r="BB85" s="10"/>
      <c r="BC85" s="10"/>
    </row>
    <row r="86" spans="1:60" ht="18.75" hidden="1" customHeight="1" x14ac:dyDescent="0.2">
      <c r="A86" s="868"/>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c r="AR86" s="200"/>
      <c r="AS86" s="136" t="s">
        <v>233</v>
      </c>
      <c r="AT86" s="137"/>
      <c r="AU86" s="200"/>
      <c r="AV86" s="200"/>
      <c r="AW86" s="398" t="s">
        <v>179</v>
      </c>
      <c r="AX86" s="399"/>
      <c r="AY86">
        <f t="shared" si="10"/>
        <v>0</v>
      </c>
      <c r="AZ86" s="10"/>
      <c r="BA86" s="10"/>
      <c r="BB86" s="10"/>
      <c r="BC86" s="10"/>
      <c r="BD86" s="10"/>
      <c r="BE86" s="10"/>
      <c r="BF86" s="10"/>
      <c r="BG86" s="10"/>
      <c r="BH86" s="10"/>
    </row>
    <row r="87" spans="1:60" ht="23.25" hidden="1" customHeight="1" x14ac:dyDescent="0.2">
      <c r="A87" s="868"/>
      <c r="B87" s="430"/>
      <c r="C87" s="430"/>
      <c r="D87" s="430"/>
      <c r="E87" s="430"/>
      <c r="F87" s="431"/>
      <c r="G87" s="107"/>
      <c r="H87" s="108"/>
      <c r="I87" s="108"/>
      <c r="J87" s="108"/>
      <c r="K87" s="108"/>
      <c r="L87" s="108"/>
      <c r="M87" s="108"/>
      <c r="N87" s="108"/>
      <c r="O87" s="109"/>
      <c r="P87" s="108"/>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2">
      <c r="A88" s="868"/>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2">
      <c r="A89" s="868"/>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2">
      <c r="A90" s="868"/>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388</v>
      </c>
      <c r="AF90" s="247"/>
      <c r="AG90" s="247"/>
      <c r="AH90" s="247"/>
      <c r="AI90" s="247" t="s">
        <v>410</v>
      </c>
      <c r="AJ90" s="247"/>
      <c r="AK90" s="247"/>
      <c r="AL90" s="247"/>
      <c r="AM90" s="247" t="s">
        <v>507</v>
      </c>
      <c r="AN90" s="247"/>
      <c r="AO90" s="247"/>
      <c r="AP90" s="247"/>
      <c r="AQ90" s="158" t="s">
        <v>232</v>
      </c>
      <c r="AR90" s="133"/>
      <c r="AS90" s="133"/>
      <c r="AT90" s="134"/>
      <c r="AU90" s="538" t="s">
        <v>134</v>
      </c>
      <c r="AV90" s="538"/>
      <c r="AW90" s="538"/>
      <c r="AX90" s="539"/>
      <c r="AY90">
        <f>COUNTA($G$92)</f>
        <v>0</v>
      </c>
    </row>
    <row r="91" spans="1:60" ht="18.75" hidden="1" customHeight="1" x14ac:dyDescent="0.2">
      <c r="A91" s="868"/>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2">
      <c r="A92" s="868"/>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68"/>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2">
      <c r="A94" s="868"/>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2">
      <c r="A95" s="868"/>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388</v>
      </c>
      <c r="AF95" s="247"/>
      <c r="AG95" s="247"/>
      <c r="AH95" s="247"/>
      <c r="AI95" s="247" t="s">
        <v>410</v>
      </c>
      <c r="AJ95" s="247"/>
      <c r="AK95" s="247"/>
      <c r="AL95" s="247"/>
      <c r="AM95" s="247" t="s">
        <v>507</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2">
      <c r="A96" s="868"/>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2">
      <c r="A97" s="868"/>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2">
      <c r="A98" s="868"/>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5">
      <c r="A99" s="869"/>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8" t="s">
        <v>13</v>
      </c>
      <c r="Z99" s="899"/>
      <c r="AA99" s="900"/>
      <c r="AB99" s="895" t="s">
        <v>14</v>
      </c>
      <c r="AC99" s="896"/>
      <c r="AD99" s="897"/>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2">
      <c r="A100" s="506" t="s">
        <v>349</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7"/>
      <c r="Z100" s="858"/>
      <c r="AA100" s="859"/>
      <c r="AB100" s="486" t="s">
        <v>11</v>
      </c>
      <c r="AC100" s="486"/>
      <c r="AD100" s="486"/>
      <c r="AE100" s="544" t="s">
        <v>388</v>
      </c>
      <c r="AF100" s="545"/>
      <c r="AG100" s="545"/>
      <c r="AH100" s="546"/>
      <c r="AI100" s="544" t="s">
        <v>410</v>
      </c>
      <c r="AJ100" s="545"/>
      <c r="AK100" s="545"/>
      <c r="AL100" s="546"/>
      <c r="AM100" s="544" t="s">
        <v>507</v>
      </c>
      <c r="AN100" s="545"/>
      <c r="AO100" s="545"/>
      <c r="AP100" s="546"/>
      <c r="AQ100" s="317" t="s">
        <v>415</v>
      </c>
      <c r="AR100" s="318"/>
      <c r="AS100" s="318"/>
      <c r="AT100" s="319"/>
      <c r="AU100" s="317" t="s">
        <v>539</v>
      </c>
      <c r="AV100" s="318"/>
      <c r="AW100" s="318"/>
      <c r="AX100" s="320"/>
    </row>
    <row r="101" spans="1:60" ht="23.25" customHeight="1" x14ac:dyDescent="0.2">
      <c r="A101" s="424"/>
      <c r="B101" s="425"/>
      <c r="C101" s="425"/>
      <c r="D101" s="425"/>
      <c r="E101" s="425"/>
      <c r="F101" s="426"/>
      <c r="G101" s="108" t="s">
        <v>725</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726</v>
      </c>
      <c r="AC101" s="466"/>
      <c r="AD101" s="466"/>
      <c r="AE101" s="282">
        <v>358</v>
      </c>
      <c r="AF101" s="282"/>
      <c r="AG101" s="282"/>
      <c r="AH101" s="282"/>
      <c r="AI101" s="282">
        <v>357</v>
      </c>
      <c r="AJ101" s="282"/>
      <c r="AK101" s="282"/>
      <c r="AL101" s="282"/>
      <c r="AM101" s="282">
        <v>356</v>
      </c>
      <c r="AN101" s="282"/>
      <c r="AO101" s="282"/>
      <c r="AP101" s="282"/>
      <c r="AQ101" s="282" t="s">
        <v>826</v>
      </c>
      <c r="AR101" s="282"/>
      <c r="AS101" s="282"/>
      <c r="AT101" s="282"/>
      <c r="AU101" s="218" t="s">
        <v>826</v>
      </c>
      <c r="AV101" s="219"/>
      <c r="AW101" s="219"/>
      <c r="AX101" s="221"/>
    </row>
    <row r="102" spans="1:60" ht="23.25" customHeight="1" x14ac:dyDescent="0.2">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726</v>
      </c>
      <c r="AC102" s="466"/>
      <c r="AD102" s="466"/>
      <c r="AE102" s="282">
        <v>358</v>
      </c>
      <c r="AF102" s="282"/>
      <c r="AG102" s="282"/>
      <c r="AH102" s="282"/>
      <c r="AI102" s="282">
        <v>358</v>
      </c>
      <c r="AJ102" s="282"/>
      <c r="AK102" s="282"/>
      <c r="AL102" s="282"/>
      <c r="AM102" s="282">
        <v>356</v>
      </c>
      <c r="AN102" s="282"/>
      <c r="AO102" s="282"/>
      <c r="AP102" s="282"/>
      <c r="AQ102" s="282">
        <v>357</v>
      </c>
      <c r="AR102" s="282"/>
      <c r="AS102" s="282"/>
      <c r="AT102" s="282"/>
      <c r="AU102" s="225">
        <v>357</v>
      </c>
      <c r="AV102" s="226"/>
      <c r="AW102" s="226"/>
      <c r="AX102" s="321"/>
    </row>
    <row r="103" spans="1:60" ht="31.5" hidden="1" customHeight="1" x14ac:dyDescent="0.2">
      <c r="A103" s="421" t="s">
        <v>349</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2">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2">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2">
      <c r="A106" s="421" t="s">
        <v>349</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2">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21" t="s">
        <v>349</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2">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21" t="s">
        <v>349</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2">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2">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388</v>
      </c>
      <c r="AF115" s="247"/>
      <c r="AG115" s="247"/>
      <c r="AH115" s="247"/>
      <c r="AI115" s="247" t="s">
        <v>410</v>
      </c>
      <c r="AJ115" s="247"/>
      <c r="AK115" s="247"/>
      <c r="AL115" s="247"/>
      <c r="AM115" s="247" t="s">
        <v>507</v>
      </c>
      <c r="AN115" s="247"/>
      <c r="AO115" s="247"/>
      <c r="AP115" s="247"/>
      <c r="AQ115" s="595" t="s">
        <v>540</v>
      </c>
      <c r="AR115" s="596"/>
      <c r="AS115" s="596"/>
      <c r="AT115" s="596"/>
      <c r="AU115" s="596"/>
      <c r="AV115" s="596"/>
      <c r="AW115" s="596"/>
      <c r="AX115" s="597"/>
    </row>
    <row r="116" spans="1:51" ht="23.25" customHeight="1" x14ac:dyDescent="0.2">
      <c r="A116" s="441"/>
      <c r="B116" s="442"/>
      <c r="C116" s="442"/>
      <c r="D116" s="442"/>
      <c r="E116" s="442"/>
      <c r="F116" s="443"/>
      <c r="G116" s="393" t="s">
        <v>727</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728</v>
      </c>
      <c r="AC116" s="468"/>
      <c r="AD116" s="469"/>
      <c r="AE116" s="282">
        <v>22067</v>
      </c>
      <c r="AF116" s="282"/>
      <c r="AG116" s="282"/>
      <c r="AH116" s="282"/>
      <c r="AI116" s="282">
        <v>23529</v>
      </c>
      <c r="AJ116" s="282"/>
      <c r="AK116" s="282"/>
      <c r="AL116" s="282"/>
      <c r="AM116" s="282">
        <v>25000</v>
      </c>
      <c r="AN116" s="282"/>
      <c r="AO116" s="282"/>
      <c r="AP116" s="282"/>
      <c r="AQ116" s="218">
        <v>22408</v>
      </c>
      <c r="AR116" s="219"/>
      <c r="AS116" s="219"/>
      <c r="AT116" s="219"/>
      <c r="AU116" s="219"/>
      <c r="AV116" s="219"/>
      <c r="AW116" s="219"/>
      <c r="AX116" s="221"/>
    </row>
    <row r="117" spans="1:51" ht="46.5" customHeight="1" thickBot="1" x14ac:dyDescent="0.25">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729</v>
      </c>
      <c r="AC117" s="478"/>
      <c r="AD117" s="479"/>
      <c r="AE117" s="556" t="s">
        <v>730</v>
      </c>
      <c r="AF117" s="556"/>
      <c r="AG117" s="556"/>
      <c r="AH117" s="556"/>
      <c r="AI117" s="556" t="s">
        <v>731</v>
      </c>
      <c r="AJ117" s="556"/>
      <c r="AK117" s="556"/>
      <c r="AL117" s="556"/>
      <c r="AM117" s="556" t="s">
        <v>807</v>
      </c>
      <c r="AN117" s="556"/>
      <c r="AO117" s="556"/>
      <c r="AP117" s="556"/>
      <c r="AQ117" s="556" t="s">
        <v>813</v>
      </c>
      <c r="AR117" s="556"/>
      <c r="AS117" s="556"/>
      <c r="AT117" s="556"/>
      <c r="AU117" s="556"/>
      <c r="AV117" s="556"/>
      <c r="AW117" s="556"/>
      <c r="AX117" s="557"/>
    </row>
    <row r="118" spans="1:51" ht="23.25" hidden="1" customHeight="1" x14ac:dyDescent="0.2">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388</v>
      </c>
      <c r="AF118" s="247"/>
      <c r="AG118" s="247"/>
      <c r="AH118" s="247"/>
      <c r="AI118" s="247" t="s">
        <v>410</v>
      </c>
      <c r="AJ118" s="247"/>
      <c r="AK118" s="247"/>
      <c r="AL118" s="247"/>
      <c r="AM118" s="247" t="s">
        <v>507</v>
      </c>
      <c r="AN118" s="247"/>
      <c r="AO118" s="247"/>
      <c r="AP118" s="247"/>
      <c r="AQ118" s="595" t="s">
        <v>540</v>
      </c>
      <c r="AR118" s="596"/>
      <c r="AS118" s="596"/>
      <c r="AT118" s="596"/>
      <c r="AU118" s="596"/>
      <c r="AV118" s="596"/>
      <c r="AW118" s="596"/>
      <c r="AX118" s="597"/>
      <c r="AY118" s="92">
        <f>IF(SUBSTITUTE(SUBSTITUTE($G$119,"／",""),"　","")="",0,1)</f>
        <v>0</v>
      </c>
    </row>
    <row r="119" spans="1:51" ht="23.25" hidden="1" customHeight="1" x14ac:dyDescent="0.2">
      <c r="A119" s="441"/>
      <c r="B119" s="442"/>
      <c r="C119" s="442"/>
      <c r="D119" s="442"/>
      <c r="E119" s="442"/>
      <c r="F119" s="443"/>
      <c r="G119" s="393" t="s">
        <v>357</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356</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2">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388</v>
      </c>
      <c r="AF121" s="247"/>
      <c r="AG121" s="247"/>
      <c r="AH121" s="247"/>
      <c r="AI121" s="247" t="s">
        <v>410</v>
      </c>
      <c r="AJ121" s="247"/>
      <c r="AK121" s="247"/>
      <c r="AL121" s="247"/>
      <c r="AM121" s="247" t="s">
        <v>507</v>
      </c>
      <c r="AN121" s="247"/>
      <c r="AO121" s="247"/>
      <c r="AP121" s="247"/>
      <c r="AQ121" s="595" t="s">
        <v>540</v>
      </c>
      <c r="AR121" s="596"/>
      <c r="AS121" s="596"/>
      <c r="AT121" s="596"/>
      <c r="AU121" s="596"/>
      <c r="AV121" s="596"/>
      <c r="AW121" s="596"/>
      <c r="AX121" s="597"/>
      <c r="AY121" s="92">
        <f>IF(SUBSTITUTE(SUBSTITUTE($G$122,"／",""),"　","")="",0,1)</f>
        <v>0</v>
      </c>
    </row>
    <row r="122" spans="1:51" ht="23.25" hidden="1" customHeight="1" x14ac:dyDescent="0.2">
      <c r="A122" s="441"/>
      <c r="B122" s="442"/>
      <c r="C122" s="442"/>
      <c r="D122" s="442"/>
      <c r="E122" s="442"/>
      <c r="F122" s="443"/>
      <c r="G122" s="393" t="s">
        <v>358</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356</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2">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388</v>
      </c>
      <c r="AF124" s="247"/>
      <c r="AG124" s="247"/>
      <c r="AH124" s="247"/>
      <c r="AI124" s="247" t="s">
        <v>410</v>
      </c>
      <c r="AJ124" s="247"/>
      <c r="AK124" s="247"/>
      <c r="AL124" s="247"/>
      <c r="AM124" s="247" t="s">
        <v>507</v>
      </c>
      <c r="AN124" s="247"/>
      <c r="AO124" s="247"/>
      <c r="AP124" s="247"/>
      <c r="AQ124" s="595" t="s">
        <v>540</v>
      </c>
      <c r="AR124" s="596"/>
      <c r="AS124" s="596"/>
      <c r="AT124" s="596"/>
      <c r="AU124" s="596"/>
      <c r="AV124" s="596"/>
      <c r="AW124" s="596"/>
      <c r="AX124" s="597"/>
      <c r="AY124" s="92">
        <f>IF(SUBSTITUTE(SUBSTITUTE($G$125,"／",""),"　","")="",0,1)</f>
        <v>0</v>
      </c>
    </row>
    <row r="125" spans="1:51" ht="23.25" hidden="1" customHeight="1" x14ac:dyDescent="0.2">
      <c r="A125" s="441"/>
      <c r="B125" s="442"/>
      <c r="C125" s="442"/>
      <c r="D125" s="442"/>
      <c r="E125" s="442"/>
      <c r="F125" s="443"/>
      <c r="G125" s="393" t="s">
        <v>358</v>
      </c>
      <c r="H125" s="393"/>
      <c r="I125" s="393"/>
      <c r="J125" s="393"/>
      <c r="K125" s="393"/>
      <c r="L125" s="393"/>
      <c r="M125" s="393"/>
      <c r="N125" s="393"/>
      <c r="O125" s="393"/>
      <c r="P125" s="393"/>
      <c r="Q125" s="393"/>
      <c r="R125" s="393"/>
      <c r="S125" s="393"/>
      <c r="T125" s="393"/>
      <c r="U125" s="393"/>
      <c r="V125" s="393"/>
      <c r="W125" s="393"/>
      <c r="X125" s="933"/>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4"/>
      <c r="Y126" s="476" t="s">
        <v>49</v>
      </c>
      <c r="Z126" s="450"/>
      <c r="AA126" s="451"/>
      <c r="AB126" s="477" t="s">
        <v>356</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2">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30"/>
      <c r="Z127" s="931"/>
      <c r="AA127" s="932"/>
      <c r="AB127" s="413" t="s">
        <v>11</v>
      </c>
      <c r="AC127" s="414"/>
      <c r="AD127" s="415"/>
      <c r="AE127" s="247" t="s">
        <v>388</v>
      </c>
      <c r="AF127" s="247"/>
      <c r="AG127" s="247"/>
      <c r="AH127" s="247"/>
      <c r="AI127" s="247" t="s">
        <v>410</v>
      </c>
      <c r="AJ127" s="247"/>
      <c r="AK127" s="247"/>
      <c r="AL127" s="247"/>
      <c r="AM127" s="247" t="s">
        <v>507</v>
      </c>
      <c r="AN127" s="247"/>
      <c r="AO127" s="247"/>
      <c r="AP127" s="247"/>
      <c r="AQ127" s="595" t="s">
        <v>540</v>
      </c>
      <c r="AR127" s="596"/>
      <c r="AS127" s="596"/>
      <c r="AT127" s="596"/>
      <c r="AU127" s="596"/>
      <c r="AV127" s="596"/>
      <c r="AW127" s="596"/>
      <c r="AX127" s="597"/>
      <c r="AY127" s="92">
        <f>IF(SUBSTITUTE(SUBSTITUTE($G$128,"／",""),"　","")="",0,1)</f>
        <v>0</v>
      </c>
    </row>
    <row r="128" spans="1:51" ht="23.25" hidden="1" customHeight="1" x14ac:dyDescent="0.2">
      <c r="A128" s="441"/>
      <c r="B128" s="442"/>
      <c r="C128" s="442"/>
      <c r="D128" s="442"/>
      <c r="E128" s="442"/>
      <c r="F128" s="443"/>
      <c r="G128" s="393" t="s">
        <v>358</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356</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2">
      <c r="A130" s="189" t="s">
        <v>403</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2">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c r="AV133" s="201"/>
      <c r="AW133" s="136" t="s">
        <v>179</v>
      </c>
      <c r="AX133" s="196"/>
      <c r="AY133">
        <f>$AY$132</f>
        <v>1</v>
      </c>
    </row>
    <row r="134" spans="1:51" ht="39.75" customHeight="1" x14ac:dyDescent="0.2">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369</v>
      </c>
      <c r="AC134" s="206"/>
      <c r="AD134" s="206"/>
      <c r="AE134" s="207">
        <v>100</v>
      </c>
      <c r="AF134" s="208"/>
      <c r="AG134" s="208"/>
      <c r="AH134" s="208"/>
      <c r="AI134" s="207"/>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369</v>
      </c>
      <c r="AC135" s="214"/>
      <c r="AD135" s="214"/>
      <c r="AE135" s="207">
        <v>100</v>
      </c>
      <c r="AF135" s="208"/>
      <c r="AG135" s="208"/>
      <c r="AH135" s="208"/>
      <c r="AI135" s="207">
        <v>100</v>
      </c>
      <c r="AJ135" s="208"/>
      <c r="AK135" s="208"/>
      <c r="AL135" s="208"/>
      <c r="AM135" s="207">
        <v>100</v>
      </c>
      <c r="AN135" s="208"/>
      <c r="AO135" s="208"/>
      <c r="AP135" s="208"/>
      <c r="AQ135" s="207" t="s">
        <v>717</v>
      </c>
      <c r="AR135" s="208"/>
      <c r="AS135" s="208"/>
      <c r="AT135" s="208"/>
      <c r="AU135" s="207">
        <v>100</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2">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2">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2">
      <c r="A188" s="190"/>
      <c r="B188" s="187"/>
      <c r="C188" s="181"/>
      <c r="D188" s="187"/>
      <c r="E188" s="128" t="s">
        <v>814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2">
      <c r="A430" s="190"/>
      <c r="B430" s="187"/>
      <c r="C430" s="179" t="s">
        <v>669</v>
      </c>
      <c r="D430" s="935"/>
      <c r="E430" s="175" t="s">
        <v>397</v>
      </c>
      <c r="F430" s="901"/>
      <c r="G430" s="902" t="s">
        <v>252</v>
      </c>
      <c r="H430" s="126"/>
      <c r="I430" s="126"/>
      <c r="J430" s="903" t="s">
        <v>735</v>
      </c>
      <c r="K430" s="904"/>
      <c r="L430" s="904"/>
      <c r="M430" s="904"/>
      <c r="N430" s="904"/>
      <c r="O430" s="904"/>
      <c r="P430" s="904"/>
      <c r="Q430" s="904"/>
      <c r="R430" s="904"/>
      <c r="S430" s="904"/>
      <c r="T430" s="905"/>
      <c r="U430" s="593" t="s">
        <v>812</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6"/>
      <c r="AY430" s="93" t="str">
        <f>IF(SUBSTITUTE($J$430,"-","")="","0","1")</f>
        <v>1</v>
      </c>
    </row>
    <row r="431" spans="1:51" ht="18.75"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16</v>
      </c>
      <c r="AF432" s="201"/>
      <c r="AG432" s="136" t="s">
        <v>233</v>
      </c>
      <c r="AH432" s="137"/>
      <c r="AI432" s="335"/>
      <c r="AJ432" s="335"/>
      <c r="AK432" s="335"/>
      <c r="AL432" s="157"/>
      <c r="AM432" s="335"/>
      <c r="AN432" s="335"/>
      <c r="AO432" s="335"/>
      <c r="AP432" s="157"/>
      <c r="AQ432" s="250" t="s">
        <v>717</v>
      </c>
      <c r="AR432" s="201"/>
      <c r="AS432" s="136" t="s">
        <v>233</v>
      </c>
      <c r="AT432" s="137"/>
      <c r="AU432" s="201"/>
      <c r="AV432" s="201"/>
      <c r="AW432" s="136" t="s">
        <v>179</v>
      </c>
      <c r="AX432" s="196"/>
      <c r="AY432">
        <f>$AY$431</f>
        <v>1</v>
      </c>
    </row>
    <row r="433" spans="1:51" ht="23.25" customHeight="1" x14ac:dyDescent="0.2">
      <c r="A433" s="190"/>
      <c r="B433" s="187"/>
      <c r="C433" s="181"/>
      <c r="D433" s="187"/>
      <c r="E433" s="338"/>
      <c r="F433" s="339"/>
      <c r="G433" s="107" t="s">
        <v>723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369</v>
      </c>
      <c r="AC433" s="214"/>
      <c r="AD433" s="214"/>
      <c r="AE433" s="336">
        <v>99.9</v>
      </c>
      <c r="AF433" s="208"/>
      <c r="AG433" s="208"/>
      <c r="AH433" s="208"/>
      <c r="AI433" s="336"/>
      <c r="AJ433" s="208"/>
      <c r="AK433" s="208"/>
      <c r="AL433" s="208"/>
      <c r="AM433" s="336"/>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369</v>
      </c>
      <c r="AC434" s="206"/>
      <c r="AD434" s="206"/>
      <c r="AE434" s="336">
        <v>100</v>
      </c>
      <c r="AF434" s="208"/>
      <c r="AG434" s="208"/>
      <c r="AH434" s="337"/>
      <c r="AI434" s="336">
        <v>100</v>
      </c>
      <c r="AJ434" s="208"/>
      <c r="AK434" s="208"/>
      <c r="AL434" s="208"/>
      <c r="AM434" s="336">
        <v>100</v>
      </c>
      <c r="AN434" s="208"/>
      <c r="AO434" s="208"/>
      <c r="AP434" s="337"/>
      <c r="AQ434" s="336" t="s">
        <v>717</v>
      </c>
      <c r="AR434" s="208"/>
      <c r="AS434" s="208"/>
      <c r="AT434" s="337"/>
      <c r="AU434" s="208">
        <v>100</v>
      </c>
      <c r="AV434" s="208"/>
      <c r="AW434" s="208"/>
      <c r="AX434" s="209"/>
      <c r="AY434">
        <f t="shared" si="63"/>
        <v>1</v>
      </c>
    </row>
    <row r="435" spans="1:51" ht="23.25"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v>99.9</v>
      </c>
      <c r="AF435" s="208"/>
      <c r="AG435" s="208"/>
      <c r="AH435" s="337"/>
      <c r="AI435" s="336"/>
      <c r="AJ435" s="208"/>
      <c r="AK435" s="208"/>
      <c r="AL435" s="208"/>
      <c r="AM435" s="336"/>
      <c r="AN435" s="208"/>
      <c r="AO435" s="208"/>
      <c r="AP435" s="337"/>
      <c r="AQ435" s="336" t="s">
        <v>717</v>
      </c>
      <c r="AR435" s="208"/>
      <c r="AS435" s="208"/>
      <c r="AT435" s="337"/>
      <c r="AU435" s="208" t="s">
        <v>717</v>
      </c>
      <c r="AV435" s="208"/>
      <c r="AW435" s="208"/>
      <c r="AX435" s="209"/>
      <c r="AY435">
        <f t="shared" si="63"/>
        <v>1</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0</v>
      </c>
    </row>
    <row r="457" spans="1:51" ht="18.75" hidden="1"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2">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1</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t="s">
        <v>717</v>
      </c>
      <c r="AF462" s="201"/>
      <c r="AG462" s="136" t="s">
        <v>233</v>
      </c>
      <c r="AH462" s="137"/>
      <c r="AI462" s="335"/>
      <c r="AJ462" s="335"/>
      <c r="AK462" s="335"/>
      <c r="AL462" s="157"/>
      <c r="AM462" s="335"/>
      <c r="AN462" s="335"/>
      <c r="AO462" s="335"/>
      <c r="AP462" s="157"/>
      <c r="AQ462" s="250" t="s">
        <v>717</v>
      </c>
      <c r="AR462" s="201"/>
      <c r="AS462" s="136" t="s">
        <v>233</v>
      </c>
      <c r="AT462" s="137"/>
      <c r="AU462" s="201" t="s">
        <v>717</v>
      </c>
      <c r="AV462" s="201"/>
      <c r="AW462" s="136" t="s">
        <v>179</v>
      </c>
      <c r="AX462" s="196"/>
      <c r="AY462">
        <f>$AY$461</f>
        <v>1</v>
      </c>
    </row>
    <row r="463" spans="1:51" ht="23.25" hidden="1" customHeight="1" x14ac:dyDescent="0.2">
      <c r="A463" s="190"/>
      <c r="B463" s="187"/>
      <c r="C463" s="181"/>
      <c r="D463" s="187"/>
      <c r="E463" s="338"/>
      <c r="F463" s="339"/>
      <c r="G463" s="107" t="s">
        <v>717</v>
      </c>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t="s">
        <v>717</v>
      </c>
      <c r="AC463" s="214"/>
      <c r="AD463" s="214"/>
      <c r="AE463" s="336" t="s">
        <v>717</v>
      </c>
      <c r="AF463" s="208"/>
      <c r="AG463" s="208"/>
      <c r="AH463" s="208"/>
      <c r="AI463" s="336" t="s">
        <v>717</v>
      </c>
      <c r="AJ463" s="208"/>
      <c r="AK463" s="208"/>
      <c r="AL463" s="208"/>
      <c r="AM463" s="336"/>
      <c r="AN463" s="208"/>
      <c r="AO463" s="208"/>
      <c r="AP463" s="337"/>
      <c r="AQ463" s="336" t="s">
        <v>717</v>
      </c>
      <c r="AR463" s="208"/>
      <c r="AS463" s="208"/>
      <c r="AT463" s="337"/>
      <c r="AU463" s="208" t="s">
        <v>717</v>
      </c>
      <c r="AV463" s="208"/>
      <c r="AW463" s="208"/>
      <c r="AX463" s="209"/>
      <c r="AY463">
        <f t="shared" ref="AY463:AY465" si="69">$AY$461</f>
        <v>1</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t="s">
        <v>717</v>
      </c>
      <c r="AC464" s="206"/>
      <c r="AD464" s="206"/>
      <c r="AE464" s="336" t="s">
        <v>717</v>
      </c>
      <c r="AF464" s="208"/>
      <c r="AG464" s="208"/>
      <c r="AH464" s="337"/>
      <c r="AI464" s="336" t="s">
        <v>717</v>
      </c>
      <c r="AJ464" s="208"/>
      <c r="AK464" s="208"/>
      <c r="AL464" s="208"/>
      <c r="AM464" s="336"/>
      <c r="AN464" s="208"/>
      <c r="AO464" s="208"/>
      <c r="AP464" s="337"/>
      <c r="AQ464" s="336" t="s">
        <v>717</v>
      </c>
      <c r="AR464" s="208"/>
      <c r="AS464" s="208"/>
      <c r="AT464" s="337"/>
      <c r="AU464" s="208" t="s">
        <v>717</v>
      </c>
      <c r="AV464" s="208"/>
      <c r="AW464" s="208"/>
      <c r="AX464" s="209"/>
      <c r="AY464">
        <f t="shared" si="69"/>
        <v>1</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t="s">
        <v>717</v>
      </c>
      <c r="AF465" s="208"/>
      <c r="AG465" s="208"/>
      <c r="AH465" s="337"/>
      <c r="AI465" s="336" t="s">
        <v>717</v>
      </c>
      <c r="AJ465" s="208"/>
      <c r="AK465" s="208"/>
      <c r="AL465" s="208"/>
      <c r="AM465" s="336"/>
      <c r="AN465" s="208"/>
      <c r="AO465" s="208"/>
      <c r="AP465" s="337"/>
      <c r="AQ465" s="336" t="s">
        <v>717</v>
      </c>
      <c r="AR465" s="208"/>
      <c r="AS465" s="208"/>
      <c r="AT465" s="337"/>
      <c r="AU465" s="208" t="s">
        <v>717</v>
      </c>
      <c r="AV465" s="208"/>
      <c r="AW465" s="208"/>
      <c r="AX465" s="209"/>
      <c r="AY465">
        <f t="shared" si="69"/>
        <v>1</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2">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2">
      <c r="A482" s="190"/>
      <c r="B482" s="187"/>
      <c r="C482" s="181"/>
      <c r="D482" s="187"/>
      <c r="E482" s="128" t="s">
        <v>815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2">
      <c r="A484" s="190"/>
      <c r="B484" s="187"/>
      <c r="C484" s="181"/>
      <c r="D484" s="187"/>
      <c r="E484" s="175" t="s">
        <v>400</v>
      </c>
      <c r="F484" s="176"/>
      <c r="G484" s="902" t="s">
        <v>252</v>
      </c>
      <c r="H484" s="126"/>
      <c r="I484" s="126"/>
      <c r="J484" s="903"/>
      <c r="K484" s="904"/>
      <c r="L484" s="904"/>
      <c r="M484" s="904"/>
      <c r="N484" s="904"/>
      <c r="O484" s="904"/>
      <c r="P484" s="904"/>
      <c r="Q484" s="904"/>
      <c r="R484" s="904"/>
      <c r="S484" s="904"/>
      <c r="T484" s="905"/>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6"/>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2">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401</v>
      </c>
      <c r="F538" s="176"/>
      <c r="G538" s="902" t="s">
        <v>252</v>
      </c>
      <c r="H538" s="126"/>
      <c r="I538" s="126"/>
      <c r="J538" s="903"/>
      <c r="K538" s="904"/>
      <c r="L538" s="904"/>
      <c r="M538" s="904"/>
      <c r="N538" s="904"/>
      <c r="O538" s="904"/>
      <c r="P538" s="904"/>
      <c r="Q538" s="904"/>
      <c r="R538" s="904"/>
      <c r="S538" s="904"/>
      <c r="T538" s="905"/>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6"/>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2">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400</v>
      </c>
      <c r="F592" s="176"/>
      <c r="G592" s="902" t="s">
        <v>252</v>
      </c>
      <c r="H592" s="126"/>
      <c r="I592" s="126"/>
      <c r="J592" s="903"/>
      <c r="K592" s="904"/>
      <c r="L592" s="904"/>
      <c r="M592" s="904"/>
      <c r="N592" s="904"/>
      <c r="O592" s="904"/>
      <c r="P592" s="904"/>
      <c r="Q592" s="904"/>
      <c r="R592" s="904"/>
      <c r="S592" s="904"/>
      <c r="T592" s="905"/>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6"/>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2">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401</v>
      </c>
      <c r="F646" s="176"/>
      <c r="G646" s="902" t="s">
        <v>252</v>
      </c>
      <c r="H646" s="126"/>
      <c r="I646" s="126"/>
      <c r="J646" s="903"/>
      <c r="K646" s="904"/>
      <c r="L646" s="904"/>
      <c r="M646" s="904"/>
      <c r="N646" s="904"/>
      <c r="O646" s="904"/>
      <c r="P646" s="904"/>
      <c r="Q646" s="904"/>
      <c r="R646" s="904"/>
      <c r="S646" s="904"/>
      <c r="T646" s="905"/>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6"/>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2">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1" ht="66.75" customHeight="1" x14ac:dyDescent="0.2">
      <c r="A702" s="873" t="s">
        <v>140</v>
      </c>
      <c r="B702" s="874"/>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746</v>
      </c>
      <c r="AE702" s="342"/>
      <c r="AF702" s="342"/>
      <c r="AG702" s="385" t="s">
        <v>822</v>
      </c>
      <c r="AH702" s="386"/>
      <c r="AI702" s="386"/>
      <c r="AJ702" s="386"/>
      <c r="AK702" s="386"/>
      <c r="AL702" s="386"/>
      <c r="AM702" s="386"/>
      <c r="AN702" s="386"/>
      <c r="AO702" s="386"/>
      <c r="AP702" s="386"/>
      <c r="AQ702" s="386"/>
      <c r="AR702" s="386"/>
      <c r="AS702" s="386"/>
      <c r="AT702" s="386"/>
      <c r="AU702" s="386"/>
      <c r="AV702" s="386"/>
      <c r="AW702" s="386"/>
      <c r="AX702" s="387"/>
    </row>
    <row r="703" spans="1:51" ht="61.5" customHeight="1" x14ac:dyDescent="0.2">
      <c r="A703" s="875"/>
      <c r="B703" s="87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2" t="s">
        <v>746</v>
      </c>
      <c r="AE703" s="323"/>
      <c r="AF703" s="323"/>
      <c r="AG703" s="104" t="s">
        <v>823</v>
      </c>
      <c r="AH703" s="105"/>
      <c r="AI703" s="105"/>
      <c r="AJ703" s="105"/>
      <c r="AK703" s="105"/>
      <c r="AL703" s="105"/>
      <c r="AM703" s="105"/>
      <c r="AN703" s="105"/>
      <c r="AO703" s="105"/>
      <c r="AP703" s="105"/>
      <c r="AQ703" s="105"/>
      <c r="AR703" s="105"/>
      <c r="AS703" s="105"/>
      <c r="AT703" s="105"/>
      <c r="AU703" s="105"/>
      <c r="AV703" s="105"/>
      <c r="AW703" s="105"/>
      <c r="AX703" s="106"/>
    </row>
    <row r="704" spans="1:51" ht="48.75" customHeight="1" x14ac:dyDescent="0.2">
      <c r="A704" s="877"/>
      <c r="B704" s="878"/>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6" t="s">
        <v>746</v>
      </c>
      <c r="AE704" s="787"/>
      <c r="AF704" s="787"/>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44" t="s">
        <v>39</v>
      </c>
      <c r="B705" s="645"/>
      <c r="C705" s="823" t="s">
        <v>41</v>
      </c>
      <c r="D705" s="82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5"/>
      <c r="AD705" s="718" t="s">
        <v>746</v>
      </c>
      <c r="AE705" s="719"/>
      <c r="AF705" s="719"/>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6"/>
      <c r="B706" s="647"/>
      <c r="C706" s="799"/>
      <c r="D706" s="800"/>
      <c r="E706" s="734" t="s">
        <v>379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750</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6"/>
      <c r="B707" s="647"/>
      <c r="C707" s="801"/>
      <c r="D707" s="802"/>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7" t="s">
        <v>751</v>
      </c>
      <c r="AE707" s="838"/>
      <c r="AF707" s="838"/>
      <c r="AG707" s="168"/>
      <c r="AH707" s="111"/>
      <c r="AI707" s="111"/>
      <c r="AJ707" s="111"/>
      <c r="AK707" s="111"/>
      <c r="AL707" s="111"/>
      <c r="AM707" s="111"/>
      <c r="AN707" s="111"/>
      <c r="AO707" s="111"/>
      <c r="AP707" s="111"/>
      <c r="AQ707" s="111"/>
      <c r="AR707" s="111"/>
      <c r="AS707" s="111"/>
      <c r="AT707" s="111"/>
      <c r="AU707" s="111"/>
      <c r="AV707" s="111"/>
      <c r="AW707" s="111"/>
      <c r="AX707" s="169"/>
    </row>
    <row r="708" spans="1:50" ht="30.75" customHeight="1" x14ac:dyDescent="0.2">
      <c r="A708" s="646"/>
      <c r="B708" s="648"/>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8" t="s">
        <v>746</v>
      </c>
      <c r="AE708" s="609"/>
      <c r="AF708" s="609"/>
      <c r="AG708" s="746" t="s">
        <v>752</v>
      </c>
      <c r="AH708" s="747"/>
      <c r="AI708" s="747"/>
      <c r="AJ708" s="747"/>
      <c r="AK708" s="747"/>
      <c r="AL708" s="747"/>
      <c r="AM708" s="747"/>
      <c r="AN708" s="747"/>
      <c r="AO708" s="747"/>
      <c r="AP708" s="747"/>
      <c r="AQ708" s="747"/>
      <c r="AR708" s="747"/>
      <c r="AS708" s="747"/>
      <c r="AT708" s="747"/>
      <c r="AU708" s="747"/>
      <c r="AV708" s="747"/>
      <c r="AW708" s="747"/>
      <c r="AX708" s="748"/>
    </row>
    <row r="709" spans="1:50" ht="42" customHeight="1" x14ac:dyDescent="0.2">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746</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754</v>
      </c>
      <c r="AE710" s="323"/>
      <c r="AF710" s="323"/>
      <c r="AG710" s="104" t="s">
        <v>747</v>
      </c>
      <c r="AH710" s="105"/>
      <c r="AI710" s="105"/>
      <c r="AJ710" s="105"/>
      <c r="AK710" s="105"/>
      <c r="AL710" s="105"/>
      <c r="AM710" s="105"/>
      <c r="AN710" s="105"/>
      <c r="AO710" s="105"/>
      <c r="AP710" s="105"/>
      <c r="AQ710" s="105"/>
      <c r="AR710" s="105"/>
      <c r="AS710" s="105"/>
      <c r="AT710" s="105"/>
      <c r="AU710" s="105"/>
      <c r="AV710" s="105"/>
      <c r="AW710" s="105"/>
      <c r="AX710" s="106"/>
    </row>
    <row r="711" spans="1:50" ht="45" customHeight="1" x14ac:dyDescent="0.2">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746</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2">
      <c r="A712" s="646"/>
      <c r="B712" s="648"/>
      <c r="C712" s="391" t="s">
        <v>344</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754</v>
      </c>
      <c r="AE712" s="787"/>
      <c r="AF712" s="787"/>
      <c r="AG712" s="812" t="s">
        <v>404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2">
      <c r="A713" s="646"/>
      <c r="B713" s="648"/>
      <c r="C713" s="951" t="s">
        <v>345</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2" t="s">
        <v>754</v>
      </c>
      <c r="AE713" s="323"/>
      <c r="AF713" s="667"/>
      <c r="AG713" s="104" t="s">
        <v>747</v>
      </c>
      <c r="AH713" s="105"/>
      <c r="AI713" s="105"/>
      <c r="AJ713" s="105"/>
      <c r="AK713" s="105"/>
      <c r="AL713" s="105"/>
      <c r="AM713" s="105"/>
      <c r="AN713" s="105"/>
      <c r="AO713" s="105"/>
      <c r="AP713" s="105"/>
      <c r="AQ713" s="105"/>
      <c r="AR713" s="105"/>
      <c r="AS713" s="105"/>
      <c r="AT713" s="105"/>
      <c r="AU713" s="105"/>
      <c r="AV713" s="105"/>
      <c r="AW713" s="105"/>
      <c r="AX713" s="106"/>
    </row>
    <row r="714" spans="1:50" ht="33.75" customHeight="1" x14ac:dyDescent="0.2">
      <c r="A714" s="649"/>
      <c r="B714" s="650"/>
      <c r="C714" s="651" t="s">
        <v>323</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9" t="s">
        <v>746</v>
      </c>
      <c r="AE714" s="810"/>
      <c r="AF714" s="811"/>
      <c r="AG714" s="740" t="s">
        <v>756</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2">
      <c r="A715" s="644" t="s">
        <v>40</v>
      </c>
      <c r="B715" s="788"/>
      <c r="C715" s="789" t="s">
        <v>324</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746</v>
      </c>
      <c r="AE715" s="609"/>
      <c r="AF715" s="660"/>
      <c r="AG715" s="746" t="s">
        <v>757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2">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754</v>
      </c>
      <c r="AE716" s="631"/>
      <c r="AF716" s="631"/>
      <c r="AG716" s="104" t="s">
        <v>747</v>
      </c>
      <c r="AH716" s="105"/>
      <c r="AI716" s="105"/>
      <c r="AJ716" s="105"/>
      <c r="AK716" s="105"/>
      <c r="AL716" s="105"/>
      <c r="AM716" s="105"/>
      <c r="AN716" s="105"/>
      <c r="AO716" s="105"/>
      <c r="AP716" s="105"/>
      <c r="AQ716" s="105"/>
      <c r="AR716" s="105"/>
      <c r="AS716" s="105"/>
      <c r="AT716" s="105"/>
      <c r="AU716" s="105"/>
      <c r="AV716" s="105"/>
      <c r="AW716" s="105"/>
      <c r="AX716" s="106"/>
    </row>
    <row r="717" spans="1:50" ht="42" customHeight="1" x14ac:dyDescent="0.2">
      <c r="A717" s="646"/>
      <c r="B717" s="648"/>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746</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34.5" customHeight="1" x14ac:dyDescent="0.2">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746</v>
      </c>
      <c r="AE718" s="323"/>
      <c r="AF718" s="323"/>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746</v>
      </c>
      <c r="AE719" s="609"/>
      <c r="AF719" s="609"/>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649999999999999" customHeight="1" x14ac:dyDescent="0.2">
      <c r="A720" s="782"/>
      <c r="B720" s="783"/>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66" customHeight="1" x14ac:dyDescent="0.2">
      <c r="A721" s="782"/>
      <c r="B721" s="783"/>
      <c r="C721" s="293" t="s">
        <v>708</v>
      </c>
      <c r="D721" s="294"/>
      <c r="E721" s="294"/>
      <c r="F721" s="295"/>
      <c r="G721" s="284">
        <v>20</v>
      </c>
      <c r="H721" s="285"/>
      <c r="I721" s="77" t="str">
        <f>IF(OR(G721="　", G721=""), "", "-")</f>
        <v>-</v>
      </c>
      <c r="J721" s="288">
        <v>425</v>
      </c>
      <c r="K721" s="288"/>
      <c r="L721" s="77" t="str">
        <f>IF(M721="","","-")</f>
        <v/>
      </c>
      <c r="M721" s="78"/>
      <c r="N721" s="301" t="s">
        <v>736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2">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2">
      <c r="A726" s="644" t="s">
        <v>48</v>
      </c>
      <c r="B726" s="804"/>
      <c r="C726" s="817" t="s">
        <v>53</v>
      </c>
      <c r="D726" s="840"/>
      <c r="E726" s="840"/>
      <c r="F726" s="841"/>
      <c r="G726" s="582" t="s">
        <v>824</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51.75" customHeight="1" thickBot="1" x14ac:dyDescent="0.25">
      <c r="A727" s="805"/>
      <c r="B727" s="806"/>
      <c r="C727" s="752" t="s">
        <v>57</v>
      </c>
      <c r="D727" s="753"/>
      <c r="E727" s="753"/>
      <c r="F727" s="754"/>
      <c r="G727" s="580" t="s">
        <v>761</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2">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5">
      <c r="A729" s="638" t="s">
        <v>817</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2">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5">
      <c r="A731" s="677" t="s">
        <v>137</v>
      </c>
      <c r="B731" s="678"/>
      <c r="C731" s="678"/>
      <c r="D731" s="678"/>
      <c r="E731" s="679"/>
      <c r="F731" s="733" t="s">
        <v>818</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2">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89.25" customHeight="1" thickBot="1" x14ac:dyDescent="0.25">
      <c r="A733" s="677" t="s">
        <v>820</v>
      </c>
      <c r="B733" s="678"/>
      <c r="C733" s="678"/>
      <c r="D733" s="678"/>
      <c r="E733" s="679"/>
      <c r="F733" s="641" t="s">
        <v>825</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2">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32.25" customHeight="1" thickBot="1" x14ac:dyDescent="0.25">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2">
      <c r="A736" s="654" t="s">
        <v>350</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2">
      <c r="A737" s="994" t="s">
        <v>670</v>
      </c>
      <c r="B737" s="211"/>
      <c r="C737" s="211"/>
      <c r="D737" s="212"/>
      <c r="E737" s="958" t="s">
        <v>737</v>
      </c>
      <c r="F737" s="959"/>
      <c r="G737" s="959"/>
      <c r="H737" s="959"/>
      <c r="I737" s="959"/>
      <c r="J737" s="959"/>
      <c r="K737" s="959"/>
      <c r="L737" s="959"/>
      <c r="M737" s="959"/>
      <c r="N737" s="959"/>
      <c r="O737" s="959"/>
      <c r="P737" s="961"/>
      <c r="Q737" s="958"/>
      <c r="R737" s="959"/>
      <c r="S737" s="959"/>
      <c r="T737" s="959"/>
      <c r="U737" s="959"/>
      <c r="V737" s="959"/>
      <c r="W737" s="959"/>
      <c r="X737" s="959"/>
      <c r="Y737" s="959"/>
      <c r="Z737" s="959"/>
      <c r="AA737" s="959"/>
      <c r="AB737" s="961"/>
      <c r="AC737" s="958"/>
      <c r="AD737" s="959"/>
      <c r="AE737" s="959"/>
      <c r="AF737" s="959"/>
      <c r="AG737" s="959"/>
      <c r="AH737" s="959"/>
      <c r="AI737" s="959"/>
      <c r="AJ737" s="959"/>
      <c r="AK737" s="959"/>
      <c r="AL737" s="959"/>
      <c r="AM737" s="959"/>
      <c r="AN737" s="961"/>
      <c r="AO737" s="958"/>
      <c r="AP737" s="959"/>
      <c r="AQ737" s="959"/>
      <c r="AR737" s="959"/>
      <c r="AS737" s="959"/>
      <c r="AT737" s="959"/>
      <c r="AU737" s="959"/>
      <c r="AV737" s="959"/>
      <c r="AW737" s="959"/>
      <c r="AX737" s="960"/>
      <c r="AY737" s="97"/>
    </row>
    <row r="738" spans="1:51" ht="24.75" customHeight="1" x14ac:dyDescent="0.2">
      <c r="A738" s="361" t="s">
        <v>395</v>
      </c>
      <c r="B738" s="361"/>
      <c r="C738" s="361"/>
      <c r="D738" s="361"/>
      <c r="E738" s="958" t="s">
        <v>738</v>
      </c>
      <c r="F738" s="959"/>
      <c r="G738" s="959"/>
      <c r="H738" s="959"/>
      <c r="I738" s="959"/>
      <c r="J738" s="959"/>
      <c r="K738" s="959"/>
      <c r="L738" s="959"/>
      <c r="M738" s="959"/>
      <c r="N738" s="959"/>
      <c r="O738" s="959"/>
      <c r="P738" s="961"/>
      <c r="Q738" s="958"/>
      <c r="R738" s="959"/>
      <c r="S738" s="959"/>
      <c r="T738" s="959"/>
      <c r="U738" s="959"/>
      <c r="V738" s="959"/>
      <c r="W738" s="959"/>
      <c r="X738" s="959"/>
      <c r="Y738" s="959"/>
      <c r="Z738" s="959"/>
      <c r="AA738" s="959"/>
      <c r="AB738" s="961"/>
      <c r="AC738" s="958"/>
      <c r="AD738" s="959"/>
      <c r="AE738" s="959"/>
      <c r="AF738" s="959"/>
      <c r="AG738" s="959"/>
      <c r="AH738" s="959"/>
      <c r="AI738" s="959"/>
      <c r="AJ738" s="959"/>
      <c r="AK738" s="959"/>
      <c r="AL738" s="959"/>
      <c r="AM738" s="959"/>
      <c r="AN738" s="961"/>
      <c r="AO738" s="958"/>
      <c r="AP738" s="959"/>
      <c r="AQ738" s="959"/>
      <c r="AR738" s="959"/>
      <c r="AS738" s="959"/>
      <c r="AT738" s="959"/>
      <c r="AU738" s="959"/>
      <c r="AV738" s="959"/>
      <c r="AW738" s="959"/>
      <c r="AX738" s="960"/>
    </row>
    <row r="739" spans="1:51" ht="24.75" customHeight="1" x14ac:dyDescent="0.2">
      <c r="A739" s="361" t="s">
        <v>394</v>
      </c>
      <c r="B739" s="361"/>
      <c r="C739" s="361"/>
      <c r="D739" s="361"/>
      <c r="E739" s="958" t="s">
        <v>739</v>
      </c>
      <c r="F739" s="959"/>
      <c r="G739" s="959"/>
      <c r="H739" s="959"/>
      <c r="I739" s="959"/>
      <c r="J739" s="959"/>
      <c r="K739" s="959"/>
      <c r="L739" s="959"/>
      <c r="M739" s="959"/>
      <c r="N739" s="959"/>
      <c r="O739" s="959"/>
      <c r="P739" s="961"/>
      <c r="Q739" s="958"/>
      <c r="R739" s="959"/>
      <c r="S739" s="959"/>
      <c r="T739" s="959"/>
      <c r="U739" s="959"/>
      <c r="V739" s="959"/>
      <c r="W739" s="959"/>
      <c r="X739" s="959"/>
      <c r="Y739" s="959"/>
      <c r="Z739" s="959"/>
      <c r="AA739" s="959"/>
      <c r="AB739" s="961"/>
      <c r="AC739" s="958"/>
      <c r="AD739" s="959"/>
      <c r="AE739" s="959"/>
      <c r="AF739" s="959"/>
      <c r="AG739" s="959"/>
      <c r="AH739" s="959"/>
      <c r="AI739" s="959"/>
      <c r="AJ739" s="959"/>
      <c r="AK739" s="959"/>
      <c r="AL739" s="959"/>
      <c r="AM739" s="959"/>
      <c r="AN739" s="961"/>
      <c r="AO739" s="958"/>
      <c r="AP739" s="959"/>
      <c r="AQ739" s="959"/>
      <c r="AR739" s="959"/>
      <c r="AS739" s="959"/>
      <c r="AT739" s="959"/>
      <c r="AU739" s="959"/>
      <c r="AV739" s="959"/>
      <c r="AW739" s="959"/>
      <c r="AX739" s="960"/>
    </row>
    <row r="740" spans="1:51" ht="24.75" customHeight="1" x14ac:dyDescent="0.2">
      <c r="A740" s="361" t="s">
        <v>393</v>
      </c>
      <c r="B740" s="361"/>
      <c r="C740" s="361"/>
      <c r="D740" s="361"/>
      <c r="E740" s="958" t="s">
        <v>740</v>
      </c>
      <c r="F740" s="959"/>
      <c r="G740" s="959"/>
      <c r="H740" s="959"/>
      <c r="I740" s="959"/>
      <c r="J740" s="959"/>
      <c r="K740" s="959"/>
      <c r="L740" s="959"/>
      <c r="M740" s="959"/>
      <c r="N740" s="959"/>
      <c r="O740" s="959"/>
      <c r="P740" s="961"/>
      <c r="Q740" s="958"/>
      <c r="R740" s="959"/>
      <c r="S740" s="959"/>
      <c r="T740" s="959"/>
      <c r="U740" s="959"/>
      <c r="V740" s="959"/>
      <c r="W740" s="959"/>
      <c r="X740" s="959"/>
      <c r="Y740" s="959"/>
      <c r="Z740" s="959"/>
      <c r="AA740" s="959"/>
      <c r="AB740" s="961"/>
      <c r="AC740" s="958"/>
      <c r="AD740" s="959"/>
      <c r="AE740" s="959"/>
      <c r="AF740" s="959"/>
      <c r="AG740" s="959"/>
      <c r="AH740" s="959"/>
      <c r="AI740" s="959"/>
      <c r="AJ740" s="959"/>
      <c r="AK740" s="959"/>
      <c r="AL740" s="959"/>
      <c r="AM740" s="959"/>
      <c r="AN740" s="961"/>
      <c r="AO740" s="958"/>
      <c r="AP740" s="959"/>
      <c r="AQ740" s="959"/>
      <c r="AR740" s="959"/>
      <c r="AS740" s="959"/>
      <c r="AT740" s="959"/>
      <c r="AU740" s="959"/>
      <c r="AV740" s="959"/>
      <c r="AW740" s="959"/>
      <c r="AX740" s="960"/>
    </row>
    <row r="741" spans="1:51" ht="24.75" customHeight="1" x14ac:dyDescent="0.2">
      <c r="A741" s="361" t="s">
        <v>392</v>
      </c>
      <c r="B741" s="361"/>
      <c r="C741" s="361"/>
      <c r="D741" s="361"/>
      <c r="E741" s="958" t="s">
        <v>741</v>
      </c>
      <c r="F741" s="959"/>
      <c r="G741" s="959"/>
      <c r="H741" s="959"/>
      <c r="I741" s="959"/>
      <c r="J741" s="959"/>
      <c r="K741" s="959"/>
      <c r="L741" s="959"/>
      <c r="M741" s="959"/>
      <c r="N741" s="959"/>
      <c r="O741" s="959"/>
      <c r="P741" s="961"/>
      <c r="Q741" s="958"/>
      <c r="R741" s="959"/>
      <c r="S741" s="959"/>
      <c r="T741" s="959"/>
      <c r="U741" s="959"/>
      <c r="V741" s="959"/>
      <c r="W741" s="959"/>
      <c r="X741" s="959"/>
      <c r="Y741" s="959"/>
      <c r="Z741" s="959"/>
      <c r="AA741" s="959"/>
      <c r="AB741" s="961"/>
      <c r="AC741" s="958"/>
      <c r="AD741" s="959"/>
      <c r="AE741" s="959"/>
      <c r="AF741" s="959"/>
      <c r="AG741" s="959"/>
      <c r="AH741" s="959"/>
      <c r="AI741" s="959"/>
      <c r="AJ741" s="959"/>
      <c r="AK741" s="959"/>
      <c r="AL741" s="959"/>
      <c r="AM741" s="959"/>
      <c r="AN741" s="961"/>
      <c r="AO741" s="958"/>
      <c r="AP741" s="959"/>
      <c r="AQ741" s="959"/>
      <c r="AR741" s="959"/>
      <c r="AS741" s="959"/>
      <c r="AT741" s="959"/>
      <c r="AU741" s="959"/>
      <c r="AV741" s="959"/>
      <c r="AW741" s="959"/>
      <c r="AX741" s="960"/>
    </row>
    <row r="742" spans="1:51" ht="24.75" customHeight="1" x14ac:dyDescent="0.2">
      <c r="A742" s="361" t="s">
        <v>391</v>
      </c>
      <c r="B742" s="361"/>
      <c r="C742" s="361"/>
      <c r="D742" s="361"/>
      <c r="E742" s="958" t="s">
        <v>742</v>
      </c>
      <c r="F742" s="959"/>
      <c r="G742" s="959"/>
      <c r="H742" s="959"/>
      <c r="I742" s="959"/>
      <c r="J742" s="959"/>
      <c r="K742" s="959"/>
      <c r="L742" s="959"/>
      <c r="M742" s="959"/>
      <c r="N742" s="959"/>
      <c r="O742" s="959"/>
      <c r="P742" s="961"/>
      <c r="Q742" s="958"/>
      <c r="R742" s="959"/>
      <c r="S742" s="959"/>
      <c r="T742" s="959"/>
      <c r="U742" s="959"/>
      <c r="V742" s="959"/>
      <c r="W742" s="959"/>
      <c r="X742" s="959"/>
      <c r="Y742" s="959"/>
      <c r="Z742" s="959"/>
      <c r="AA742" s="959"/>
      <c r="AB742" s="961"/>
      <c r="AC742" s="958"/>
      <c r="AD742" s="959"/>
      <c r="AE742" s="959"/>
      <c r="AF742" s="959"/>
      <c r="AG742" s="959"/>
      <c r="AH742" s="959"/>
      <c r="AI742" s="959"/>
      <c r="AJ742" s="959"/>
      <c r="AK742" s="959"/>
      <c r="AL742" s="959"/>
      <c r="AM742" s="959"/>
      <c r="AN742" s="961"/>
      <c r="AO742" s="958"/>
      <c r="AP742" s="959"/>
      <c r="AQ742" s="959"/>
      <c r="AR742" s="959"/>
      <c r="AS742" s="959"/>
      <c r="AT742" s="959"/>
      <c r="AU742" s="959"/>
      <c r="AV742" s="959"/>
      <c r="AW742" s="959"/>
      <c r="AX742" s="960"/>
    </row>
    <row r="743" spans="1:51" ht="24.75" customHeight="1" x14ac:dyDescent="0.2">
      <c r="A743" s="361" t="s">
        <v>390</v>
      </c>
      <c r="B743" s="361"/>
      <c r="C743" s="361"/>
      <c r="D743" s="361"/>
      <c r="E743" s="958" t="s">
        <v>743</v>
      </c>
      <c r="F743" s="959"/>
      <c r="G743" s="959"/>
      <c r="H743" s="959"/>
      <c r="I743" s="959"/>
      <c r="J743" s="959"/>
      <c r="K743" s="959"/>
      <c r="L743" s="959"/>
      <c r="M743" s="959"/>
      <c r="N743" s="959"/>
      <c r="O743" s="959"/>
      <c r="P743" s="961"/>
      <c r="Q743" s="958"/>
      <c r="R743" s="959"/>
      <c r="S743" s="959"/>
      <c r="T743" s="959"/>
      <c r="U743" s="959"/>
      <c r="V743" s="959"/>
      <c r="W743" s="959"/>
      <c r="X743" s="959"/>
      <c r="Y743" s="959"/>
      <c r="Z743" s="959"/>
      <c r="AA743" s="959"/>
      <c r="AB743" s="961"/>
      <c r="AC743" s="958"/>
      <c r="AD743" s="959"/>
      <c r="AE743" s="959"/>
      <c r="AF743" s="959"/>
      <c r="AG743" s="959"/>
      <c r="AH743" s="959"/>
      <c r="AI743" s="959"/>
      <c r="AJ743" s="959"/>
      <c r="AK743" s="959"/>
      <c r="AL743" s="959"/>
      <c r="AM743" s="959"/>
      <c r="AN743" s="961"/>
      <c r="AO743" s="958"/>
      <c r="AP743" s="959"/>
      <c r="AQ743" s="959"/>
      <c r="AR743" s="959"/>
      <c r="AS743" s="959"/>
      <c r="AT743" s="959"/>
      <c r="AU743" s="959"/>
      <c r="AV743" s="959"/>
      <c r="AW743" s="959"/>
      <c r="AX743" s="960"/>
    </row>
    <row r="744" spans="1:51" ht="24.75" customHeight="1" x14ac:dyDescent="0.2">
      <c r="A744" s="361" t="s">
        <v>389</v>
      </c>
      <c r="B744" s="361"/>
      <c r="C744" s="361"/>
      <c r="D744" s="361"/>
      <c r="E744" s="958" t="s">
        <v>744</v>
      </c>
      <c r="F744" s="959"/>
      <c r="G744" s="959"/>
      <c r="H744" s="959"/>
      <c r="I744" s="959"/>
      <c r="J744" s="959"/>
      <c r="K744" s="959"/>
      <c r="L744" s="959"/>
      <c r="M744" s="959"/>
      <c r="N744" s="959"/>
      <c r="O744" s="959"/>
      <c r="P744" s="961"/>
      <c r="Q744" s="958"/>
      <c r="R744" s="959"/>
      <c r="S744" s="959"/>
      <c r="T744" s="959"/>
      <c r="U744" s="959"/>
      <c r="V744" s="959"/>
      <c r="W744" s="959"/>
      <c r="X744" s="959"/>
      <c r="Y744" s="959"/>
      <c r="Z744" s="959"/>
      <c r="AA744" s="959"/>
      <c r="AB744" s="961"/>
      <c r="AC744" s="958"/>
      <c r="AD744" s="959"/>
      <c r="AE744" s="959"/>
      <c r="AF744" s="959"/>
      <c r="AG744" s="959"/>
      <c r="AH744" s="959"/>
      <c r="AI744" s="959"/>
      <c r="AJ744" s="959"/>
      <c r="AK744" s="959"/>
      <c r="AL744" s="959"/>
      <c r="AM744" s="959"/>
      <c r="AN744" s="961"/>
      <c r="AO744" s="958"/>
      <c r="AP744" s="959"/>
      <c r="AQ744" s="959"/>
      <c r="AR744" s="959"/>
      <c r="AS744" s="959"/>
      <c r="AT744" s="959"/>
      <c r="AU744" s="959"/>
      <c r="AV744" s="959"/>
      <c r="AW744" s="959"/>
      <c r="AX744" s="960"/>
    </row>
    <row r="745" spans="1:51" ht="24.75" customHeight="1" x14ac:dyDescent="0.2">
      <c r="A745" s="361" t="s">
        <v>388</v>
      </c>
      <c r="B745" s="361"/>
      <c r="C745" s="361"/>
      <c r="D745" s="361"/>
      <c r="E745" s="995" t="s">
        <v>745</v>
      </c>
      <c r="F745" s="996"/>
      <c r="G745" s="996"/>
      <c r="H745" s="996"/>
      <c r="I745" s="996"/>
      <c r="J745" s="996"/>
      <c r="K745" s="996"/>
      <c r="L745" s="996"/>
      <c r="M745" s="996"/>
      <c r="N745" s="996"/>
      <c r="O745" s="996"/>
      <c r="P745" s="997"/>
      <c r="Q745" s="995"/>
      <c r="R745" s="996"/>
      <c r="S745" s="996"/>
      <c r="T745" s="996"/>
      <c r="U745" s="996"/>
      <c r="V745" s="996"/>
      <c r="W745" s="996"/>
      <c r="X745" s="996"/>
      <c r="Y745" s="996"/>
      <c r="Z745" s="996"/>
      <c r="AA745" s="996"/>
      <c r="AB745" s="997"/>
      <c r="AC745" s="995"/>
      <c r="AD745" s="996"/>
      <c r="AE745" s="996"/>
      <c r="AF745" s="996"/>
      <c r="AG745" s="996"/>
      <c r="AH745" s="996"/>
      <c r="AI745" s="996"/>
      <c r="AJ745" s="996"/>
      <c r="AK745" s="996"/>
      <c r="AL745" s="996"/>
      <c r="AM745" s="996"/>
      <c r="AN745" s="997"/>
      <c r="AO745" s="958"/>
      <c r="AP745" s="959"/>
      <c r="AQ745" s="959"/>
      <c r="AR745" s="959"/>
      <c r="AS745" s="959"/>
      <c r="AT745" s="959"/>
      <c r="AU745" s="959"/>
      <c r="AV745" s="959"/>
      <c r="AW745" s="959"/>
      <c r="AX745" s="960"/>
    </row>
    <row r="746" spans="1:51" ht="24.75" customHeight="1" x14ac:dyDescent="0.2">
      <c r="A746" s="361" t="s">
        <v>543</v>
      </c>
      <c r="B746" s="361"/>
      <c r="C746" s="361"/>
      <c r="D746" s="361"/>
      <c r="E746" s="964" t="s">
        <v>708</v>
      </c>
      <c r="F746" s="962"/>
      <c r="G746" s="962"/>
      <c r="H746" s="100" t="str">
        <f>IF(E746="","","-")</f>
        <v>-</v>
      </c>
      <c r="I746" s="962"/>
      <c r="J746" s="962"/>
      <c r="K746" s="100" t="str">
        <f>IF(I746="","","-")</f>
        <v/>
      </c>
      <c r="L746" s="963">
        <v>363</v>
      </c>
      <c r="M746" s="963"/>
      <c r="N746" s="100" t="str">
        <f>IF(O746="","","-")</f>
        <v/>
      </c>
      <c r="O746" s="965"/>
      <c r="P746" s="966"/>
      <c r="Q746" s="964"/>
      <c r="R746" s="962"/>
      <c r="S746" s="962"/>
      <c r="T746" s="100" t="str">
        <f>IF(Q746="","","-")</f>
        <v/>
      </c>
      <c r="U746" s="962"/>
      <c r="V746" s="962"/>
      <c r="W746" s="100" t="str">
        <f>IF(U746="","","-")</f>
        <v/>
      </c>
      <c r="X746" s="963"/>
      <c r="Y746" s="963"/>
      <c r="Z746" s="100" t="str">
        <f>IF(AA746="","","-")</f>
        <v/>
      </c>
      <c r="AA746" s="965"/>
      <c r="AB746" s="966"/>
      <c r="AC746" s="964"/>
      <c r="AD746" s="962"/>
      <c r="AE746" s="962"/>
      <c r="AF746" s="100" t="str">
        <f>IF(AC746="","","-")</f>
        <v/>
      </c>
      <c r="AG746" s="962"/>
      <c r="AH746" s="962"/>
      <c r="AI746" s="100" t="str">
        <f>IF(AG746="","","-")</f>
        <v/>
      </c>
      <c r="AJ746" s="963"/>
      <c r="AK746" s="963"/>
      <c r="AL746" s="100" t="str">
        <f>IF(AM746="","","-")</f>
        <v/>
      </c>
      <c r="AM746" s="965"/>
      <c r="AN746" s="966"/>
      <c r="AO746" s="964"/>
      <c r="AP746" s="962"/>
      <c r="AQ746" s="100" t="str">
        <f>IF(AO746="","","-")</f>
        <v/>
      </c>
      <c r="AR746" s="962"/>
      <c r="AS746" s="962"/>
      <c r="AT746" s="100" t="str">
        <f>IF(AR746="","","-")</f>
        <v/>
      </c>
      <c r="AU746" s="963"/>
      <c r="AV746" s="963"/>
      <c r="AW746" s="100" t="str">
        <f>IF(AX746="","","-")</f>
        <v/>
      </c>
      <c r="AX746" s="103"/>
    </row>
    <row r="747" spans="1:51" ht="24.75" customHeight="1" x14ac:dyDescent="0.2">
      <c r="A747" s="361" t="s">
        <v>507</v>
      </c>
      <c r="B747" s="361"/>
      <c r="C747" s="361"/>
      <c r="D747" s="361"/>
      <c r="E747" s="964" t="s">
        <v>708</v>
      </c>
      <c r="F747" s="962"/>
      <c r="G747" s="962"/>
      <c r="H747" s="100" t="str">
        <f>IF(E747="","","-")</f>
        <v>-</v>
      </c>
      <c r="I747" s="962"/>
      <c r="J747" s="962"/>
      <c r="K747" s="100" t="str">
        <f>IF(I747="","","-")</f>
        <v/>
      </c>
      <c r="L747" s="963">
        <v>369</v>
      </c>
      <c r="M747" s="963"/>
      <c r="N747" s="100" t="str">
        <f>IF(O747="","","-")</f>
        <v/>
      </c>
      <c r="O747" s="965"/>
      <c r="P747" s="966"/>
      <c r="Q747" s="964"/>
      <c r="R747" s="962"/>
      <c r="S747" s="962"/>
      <c r="T747" s="100" t="str">
        <f>IF(Q747="","","-")</f>
        <v/>
      </c>
      <c r="U747" s="962"/>
      <c r="V747" s="962"/>
      <c r="W747" s="100" t="str">
        <f>IF(U747="","","-")</f>
        <v/>
      </c>
      <c r="X747" s="963"/>
      <c r="Y747" s="963"/>
      <c r="Z747" s="100" t="str">
        <f>IF(AA747="","","-")</f>
        <v/>
      </c>
      <c r="AA747" s="965"/>
      <c r="AB747" s="966"/>
      <c r="AC747" s="964"/>
      <c r="AD747" s="962"/>
      <c r="AE747" s="962"/>
      <c r="AF747" s="100" t="str">
        <f>IF(AC747="","","-")</f>
        <v/>
      </c>
      <c r="AG747" s="962"/>
      <c r="AH747" s="962"/>
      <c r="AI747" s="100" t="str">
        <f>IF(AG747="","","-")</f>
        <v/>
      </c>
      <c r="AJ747" s="963"/>
      <c r="AK747" s="963"/>
      <c r="AL747" s="100" t="str">
        <f>IF(AM747="","","-")</f>
        <v/>
      </c>
      <c r="AM747" s="965"/>
      <c r="AN747" s="966"/>
      <c r="AO747" s="964"/>
      <c r="AP747" s="962"/>
      <c r="AQ747" s="100" t="str">
        <f>IF(AO747="","","-")</f>
        <v/>
      </c>
      <c r="AR747" s="962"/>
      <c r="AS747" s="962"/>
      <c r="AT747" s="100" t="str">
        <f>IF(AR747="","","-")</f>
        <v/>
      </c>
      <c r="AU747" s="963"/>
      <c r="AV747" s="963"/>
      <c r="AW747" s="100" t="str">
        <f>IF(AX747="","","-")</f>
        <v/>
      </c>
      <c r="AX747" s="103"/>
    </row>
    <row r="748" spans="1:51" ht="28.35" customHeight="1" x14ac:dyDescent="0.2">
      <c r="A748" s="618" t="s">
        <v>382</v>
      </c>
      <c r="B748" s="619"/>
      <c r="C748" s="619"/>
      <c r="D748" s="619"/>
      <c r="E748" s="619"/>
      <c r="F748" s="620"/>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2.75" customHeight="1" x14ac:dyDescent="0.2">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2.75" customHeight="1" x14ac:dyDescent="0.2">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2">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2">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customHeight="1" x14ac:dyDescent="0.2">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32" t="s">
        <v>384</v>
      </c>
      <c r="B787" s="633"/>
      <c r="C787" s="633"/>
      <c r="D787" s="633"/>
      <c r="E787" s="633"/>
      <c r="F787" s="634"/>
      <c r="G787" s="599" t="s">
        <v>762</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765</v>
      </c>
      <c r="AD787" s="797"/>
      <c r="AE787" s="797"/>
      <c r="AF787" s="797"/>
      <c r="AG787" s="797"/>
      <c r="AH787" s="797"/>
      <c r="AI787" s="797"/>
      <c r="AJ787" s="797"/>
      <c r="AK787" s="797"/>
      <c r="AL787" s="797"/>
      <c r="AM787" s="797"/>
      <c r="AN787" s="797"/>
      <c r="AO787" s="797"/>
      <c r="AP787" s="797"/>
      <c r="AQ787" s="797"/>
      <c r="AR787" s="797"/>
      <c r="AS787" s="797"/>
      <c r="AT787" s="797"/>
      <c r="AU787" s="797"/>
      <c r="AV787" s="797"/>
      <c r="AW787" s="797"/>
      <c r="AX787" s="798"/>
    </row>
    <row r="788" spans="1:51" ht="24.75" customHeight="1" x14ac:dyDescent="0.2">
      <c r="A788" s="635"/>
      <c r="B788" s="636"/>
      <c r="C788" s="636"/>
      <c r="D788" s="636"/>
      <c r="E788" s="636"/>
      <c r="F788" s="637"/>
      <c r="G788" s="817"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3"/>
      <c r="AC788" s="817"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2">
      <c r="A789" s="635"/>
      <c r="B789" s="636"/>
      <c r="C789" s="636"/>
      <c r="D789" s="636"/>
      <c r="E789" s="636"/>
      <c r="F789" s="637"/>
      <c r="G789" s="674" t="s">
        <v>763</v>
      </c>
      <c r="H789" s="675"/>
      <c r="I789" s="675"/>
      <c r="J789" s="675"/>
      <c r="K789" s="676"/>
      <c r="L789" s="668" t="s">
        <v>764</v>
      </c>
      <c r="M789" s="669"/>
      <c r="N789" s="669"/>
      <c r="O789" s="669"/>
      <c r="P789" s="669"/>
      <c r="Q789" s="669"/>
      <c r="R789" s="669"/>
      <c r="S789" s="669"/>
      <c r="T789" s="669"/>
      <c r="U789" s="669"/>
      <c r="V789" s="669"/>
      <c r="W789" s="669"/>
      <c r="X789" s="670"/>
      <c r="Y789" s="388">
        <v>1.3</v>
      </c>
      <c r="Z789" s="389"/>
      <c r="AA789" s="389"/>
      <c r="AB789" s="807"/>
      <c r="AC789" s="674" t="s">
        <v>766</v>
      </c>
      <c r="AD789" s="675"/>
      <c r="AE789" s="675"/>
      <c r="AF789" s="675"/>
      <c r="AG789" s="676"/>
      <c r="AH789" s="668" t="s">
        <v>767</v>
      </c>
      <c r="AI789" s="669"/>
      <c r="AJ789" s="669"/>
      <c r="AK789" s="669"/>
      <c r="AL789" s="669"/>
      <c r="AM789" s="669"/>
      <c r="AN789" s="669"/>
      <c r="AO789" s="669"/>
      <c r="AP789" s="669"/>
      <c r="AQ789" s="669"/>
      <c r="AR789" s="669"/>
      <c r="AS789" s="669"/>
      <c r="AT789" s="670"/>
      <c r="AU789" s="388">
        <v>0.7</v>
      </c>
      <c r="AV789" s="389"/>
      <c r="AW789" s="389"/>
      <c r="AX789" s="390"/>
    </row>
    <row r="790" spans="1:51" ht="24.75" hidden="1" customHeight="1" x14ac:dyDescent="0.2">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hidden="1" customHeight="1" x14ac:dyDescent="0.2">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2">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2">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2">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2">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2">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2">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2">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5">
      <c r="A799" s="635"/>
      <c r="B799" s="636"/>
      <c r="C799" s="636"/>
      <c r="D799" s="636"/>
      <c r="E799" s="636"/>
      <c r="F799" s="637"/>
      <c r="G799" s="828" t="s">
        <v>20</v>
      </c>
      <c r="H799" s="829"/>
      <c r="I799" s="829"/>
      <c r="J799" s="829"/>
      <c r="K799" s="829"/>
      <c r="L799" s="830"/>
      <c r="M799" s="831"/>
      <c r="N799" s="831"/>
      <c r="O799" s="831"/>
      <c r="P799" s="831"/>
      <c r="Q799" s="831"/>
      <c r="R799" s="831"/>
      <c r="S799" s="831"/>
      <c r="T799" s="831"/>
      <c r="U799" s="831"/>
      <c r="V799" s="831"/>
      <c r="W799" s="831"/>
      <c r="X799" s="832"/>
      <c r="Y799" s="833">
        <f>SUM(Y789:AB798)</f>
        <v>1.3</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0.7</v>
      </c>
      <c r="AV799" s="834"/>
      <c r="AW799" s="834"/>
      <c r="AX799" s="836"/>
    </row>
    <row r="800" spans="1:51" ht="24.75" customHeight="1" x14ac:dyDescent="0.2">
      <c r="A800" s="635"/>
      <c r="B800" s="636"/>
      <c r="C800" s="636"/>
      <c r="D800" s="636"/>
      <c r="E800" s="636"/>
      <c r="F800" s="637"/>
      <c r="G800" s="599" t="s">
        <v>810</v>
      </c>
      <c r="H800" s="797"/>
      <c r="I800" s="797"/>
      <c r="J800" s="797"/>
      <c r="K800" s="797"/>
      <c r="L800" s="797"/>
      <c r="M800" s="797"/>
      <c r="N800" s="797"/>
      <c r="O800" s="797"/>
      <c r="P800" s="797"/>
      <c r="Q800" s="797"/>
      <c r="R800" s="797"/>
      <c r="S800" s="797"/>
      <c r="T800" s="797"/>
      <c r="U800" s="797"/>
      <c r="V800" s="797"/>
      <c r="W800" s="797"/>
      <c r="X800" s="797"/>
      <c r="Y800" s="797"/>
      <c r="Z800" s="797"/>
      <c r="AA800" s="797"/>
      <c r="AB800" s="839"/>
      <c r="AC800" s="599" t="s">
        <v>772</v>
      </c>
      <c r="AD800" s="797"/>
      <c r="AE800" s="797"/>
      <c r="AF800" s="797"/>
      <c r="AG800" s="797"/>
      <c r="AH800" s="797"/>
      <c r="AI800" s="797"/>
      <c r="AJ800" s="797"/>
      <c r="AK800" s="797"/>
      <c r="AL800" s="797"/>
      <c r="AM800" s="797"/>
      <c r="AN800" s="797"/>
      <c r="AO800" s="797"/>
      <c r="AP800" s="797"/>
      <c r="AQ800" s="797"/>
      <c r="AR800" s="797"/>
      <c r="AS800" s="797"/>
      <c r="AT800" s="797"/>
      <c r="AU800" s="797"/>
      <c r="AV800" s="797"/>
      <c r="AW800" s="797"/>
      <c r="AX800" s="798"/>
      <c r="AY800">
        <f>COUNTA($G$802,$AC$802)</f>
        <v>2</v>
      </c>
    </row>
    <row r="801" spans="1:51" ht="24.75" customHeight="1" x14ac:dyDescent="0.2">
      <c r="A801" s="635"/>
      <c r="B801" s="636"/>
      <c r="C801" s="636"/>
      <c r="D801" s="636"/>
      <c r="E801" s="636"/>
      <c r="F801" s="637"/>
      <c r="G801" s="817"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3"/>
      <c r="AC801" s="817"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2</v>
      </c>
    </row>
    <row r="802" spans="1:51" ht="24.75" customHeight="1" x14ac:dyDescent="0.2">
      <c r="A802" s="635"/>
      <c r="B802" s="636"/>
      <c r="C802" s="636"/>
      <c r="D802" s="636"/>
      <c r="E802" s="636"/>
      <c r="F802" s="637"/>
      <c r="G802" s="674" t="s">
        <v>768</v>
      </c>
      <c r="H802" s="675"/>
      <c r="I802" s="675"/>
      <c r="J802" s="675"/>
      <c r="K802" s="676"/>
      <c r="L802" s="668" t="s">
        <v>794</v>
      </c>
      <c r="M802" s="669"/>
      <c r="N802" s="669"/>
      <c r="O802" s="669"/>
      <c r="P802" s="669"/>
      <c r="Q802" s="669"/>
      <c r="R802" s="669"/>
      <c r="S802" s="669"/>
      <c r="T802" s="669"/>
      <c r="U802" s="669"/>
      <c r="V802" s="669"/>
      <c r="W802" s="669"/>
      <c r="X802" s="670"/>
      <c r="Y802" s="388">
        <v>2.7</v>
      </c>
      <c r="Z802" s="389"/>
      <c r="AA802" s="389"/>
      <c r="AB802" s="807"/>
      <c r="AC802" s="674" t="s">
        <v>768</v>
      </c>
      <c r="AD802" s="675"/>
      <c r="AE802" s="675"/>
      <c r="AF802" s="675"/>
      <c r="AG802" s="676"/>
      <c r="AH802" s="668" t="s">
        <v>773</v>
      </c>
      <c r="AI802" s="669"/>
      <c r="AJ802" s="669"/>
      <c r="AK802" s="669"/>
      <c r="AL802" s="669"/>
      <c r="AM802" s="669"/>
      <c r="AN802" s="669"/>
      <c r="AO802" s="669"/>
      <c r="AP802" s="669"/>
      <c r="AQ802" s="669"/>
      <c r="AR802" s="669"/>
      <c r="AS802" s="669"/>
      <c r="AT802" s="670"/>
      <c r="AU802" s="388">
        <v>0.7</v>
      </c>
      <c r="AV802" s="389"/>
      <c r="AW802" s="389"/>
      <c r="AX802" s="390"/>
      <c r="AY802">
        <f t="shared" ref="AY802:AY812" si="115">$AY$800</f>
        <v>2</v>
      </c>
    </row>
    <row r="803" spans="1:51" ht="24.75" hidden="1" customHeight="1" x14ac:dyDescent="0.2">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2</v>
      </c>
    </row>
    <row r="804" spans="1:51" ht="24.75" hidden="1" customHeight="1" x14ac:dyDescent="0.2">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2</v>
      </c>
    </row>
    <row r="805" spans="1:51" ht="24.75" hidden="1" customHeight="1" x14ac:dyDescent="0.2">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2</v>
      </c>
    </row>
    <row r="806" spans="1:51" ht="24.75" hidden="1" customHeight="1" x14ac:dyDescent="0.2">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2</v>
      </c>
    </row>
    <row r="807" spans="1:51" ht="24.75" hidden="1" customHeight="1" x14ac:dyDescent="0.2">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ht="24.75" hidden="1" customHeight="1" x14ac:dyDescent="0.2">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ht="24.75" hidden="1" customHeight="1" x14ac:dyDescent="0.2">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ht="24.75" hidden="1" customHeight="1" x14ac:dyDescent="0.2">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ht="24.75" hidden="1" customHeight="1" x14ac:dyDescent="0.2">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customHeight="1" x14ac:dyDescent="0.2">
      <c r="A812" s="635"/>
      <c r="B812" s="636"/>
      <c r="C812" s="636"/>
      <c r="D812" s="636"/>
      <c r="E812" s="636"/>
      <c r="F812" s="637"/>
      <c r="G812" s="828" t="s">
        <v>20</v>
      </c>
      <c r="H812" s="829"/>
      <c r="I812" s="829"/>
      <c r="J812" s="829"/>
      <c r="K812" s="829"/>
      <c r="L812" s="830"/>
      <c r="M812" s="831"/>
      <c r="N812" s="831"/>
      <c r="O812" s="831"/>
      <c r="P812" s="831"/>
      <c r="Q812" s="831"/>
      <c r="R812" s="831"/>
      <c r="S812" s="831"/>
      <c r="T812" s="831"/>
      <c r="U812" s="831"/>
      <c r="V812" s="831"/>
      <c r="W812" s="831"/>
      <c r="X812" s="832"/>
      <c r="Y812" s="833">
        <f>SUM(Y802:AB811)</f>
        <v>2.7</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0.7</v>
      </c>
      <c r="AV812" s="834"/>
      <c r="AW812" s="834"/>
      <c r="AX812" s="836"/>
      <c r="AY812">
        <f t="shared" si="115"/>
        <v>2</v>
      </c>
    </row>
    <row r="813" spans="1:51" ht="24.75" hidden="1" customHeight="1" x14ac:dyDescent="0.2">
      <c r="A813" s="635"/>
      <c r="B813" s="636"/>
      <c r="C813" s="636"/>
      <c r="D813" s="636"/>
      <c r="E813" s="636"/>
      <c r="F813" s="637"/>
      <c r="G813" s="599" t="s">
        <v>318</v>
      </c>
      <c r="H813" s="797"/>
      <c r="I813" s="797"/>
      <c r="J813" s="797"/>
      <c r="K813" s="797"/>
      <c r="L813" s="797"/>
      <c r="M813" s="797"/>
      <c r="N813" s="797"/>
      <c r="O813" s="797"/>
      <c r="P813" s="797"/>
      <c r="Q813" s="797"/>
      <c r="R813" s="797"/>
      <c r="S813" s="797"/>
      <c r="T813" s="797"/>
      <c r="U813" s="797"/>
      <c r="V813" s="797"/>
      <c r="W813" s="797"/>
      <c r="X813" s="797"/>
      <c r="Y813" s="797"/>
      <c r="Z813" s="797"/>
      <c r="AA813" s="797"/>
      <c r="AB813" s="839"/>
      <c r="AC813" s="599" t="s">
        <v>319</v>
      </c>
      <c r="AD813" s="797"/>
      <c r="AE813" s="797"/>
      <c r="AF813" s="797"/>
      <c r="AG813" s="797"/>
      <c r="AH813" s="797"/>
      <c r="AI813" s="797"/>
      <c r="AJ813" s="797"/>
      <c r="AK813" s="797"/>
      <c r="AL813" s="797"/>
      <c r="AM813" s="797"/>
      <c r="AN813" s="797"/>
      <c r="AO813" s="797"/>
      <c r="AP813" s="797"/>
      <c r="AQ813" s="797"/>
      <c r="AR813" s="797"/>
      <c r="AS813" s="797"/>
      <c r="AT813" s="797"/>
      <c r="AU813" s="797"/>
      <c r="AV813" s="797"/>
      <c r="AW813" s="797"/>
      <c r="AX813" s="798"/>
      <c r="AY813">
        <f>COUNTA($G$815,$AC$815)</f>
        <v>0</v>
      </c>
    </row>
    <row r="814" spans="1:51" ht="24.75" hidden="1" customHeight="1" x14ac:dyDescent="0.2">
      <c r="A814" s="635"/>
      <c r="B814" s="636"/>
      <c r="C814" s="636"/>
      <c r="D814" s="636"/>
      <c r="E814" s="636"/>
      <c r="F814" s="637"/>
      <c r="G814" s="817"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3"/>
      <c r="AC814" s="817"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2">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8"/>
      <c r="Z815" s="389"/>
      <c r="AA815" s="389"/>
      <c r="AB815" s="807"/>
      <c r="AC815" s="674"/>
      <c r="AD815" s="675"/>
      <c r="AE815" s="675"/>
      <c r="AF815" s="675"/>
      <c r="AG815" s="676"/>
      <c r="AH815" s="668"/>
      <c r="AI815" s="669"/>
      <c r="AJ815" s="669"/>
      <c r="AK815" s="669"/>
      <c r="AL815" s="669"/>
      <c r="AM815" s="669"/>
      <c r="AN815" s="669"/>
      <c r="AO815" s="669"/>
      <c r="AP815" s="669"/>
      <c r="AQ815" s="669"/>
      <c r="AR815" s="669"/>
      <c r="AS815" s="669"/>
      <c r="AT815" s="670"/>
      <c r="AU815" s="388"/>
      <c r="AV815" s="389"/>
      <c r="AW815" s="389"/>
      <c r="AX815" s="390"/>
      <c r="AY815">
        <f t="shared" ref="AY815:AY825" si="116">$AY$813</f>
        <v>0</v>
      </c>
    </row>
    <row r="816" spans="1:51" ht="24.75" hidden="1" customHeight="1" x14ac:dyDescent="0.2">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2">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2">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2">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2">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2">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2">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2">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2">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5">
      <c r="A825" s="635"/>
      <c r="B825" s="636"/>
      <c r="C825" s="636"/>
      <c r="D825" s="636"/>
      <c r="E825" s="636"/>
      <c r="F825" s="637"/>
      <c r="G825" s="828" t="s">
        <v>20</v>
      </c>
      <c r="H825" s="829"/>
      <c r="I825" s="829"/>
      <c r="J825" s="829"/>
      <c r="K825" s="829"/>
      <c r="L825" s="830"/>
      <c r="M825" s="831"/>
      <c r="N825" s="831"/>
      <c r="O825" s="831"/>
      <c r="P825" s="831"/>
      <c r="Q825" s="831"/>
      <c r="R825" s="831"/>
      <c r="S825" s="831"/>
      <c r="T825" s="831"/>
      <c r="U825" s="831"/>
      <c r="V825" s="831"/>
      <c r="W825" s="831"/>
      <c r="X825" s="832"/>
      <c r="Y825" s="833">
        <f>SUM(Y815:AB824)</f>
        <v>0</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0</v>
      </c>
      <c r="AV825" s="834"/>
      <c r="AW825" s="834"/>
      <c r="AX825" s="836"/>
      <c r="AY825">
        <f t="shared" si="116"/>
        <v>0</v>
      </c>
    </row>
    <row r="826" spans="1:51" ht="24.75" hidden="1" customHeight="1" x14ac:dyDescent="0.2">
      <c r="A826" s="635"/>
      <c r="B826" s="636"/>
      <c r="C826" s="636"/>
      <c r="D826" s="636"/>
      <c r="E826" s="636"/>
      <c r="F826" s="637"/>
      <c r="G826" s="599" t="s">
        <v>266</v>
      </c>
      <c r="H826" s="797"/>
      <c r="I826" s="797"/>
      <c r="J826" s="797"/>
      <c r="K826" s="797"/>
      <c r="L826" s="797"/>
      <c r="M826" s="797"/>
      <c r="N826" s="797"/>
      <c r="O826" s="797"/>
      <c r="P826" s="797"/>
      <c r="Q826" s="797"/>
      <c r="R826" s="797"/>
      <c r="S826" s="797"/>
      <c r="T826" s="797"/>
      <c r="U826" s="797"/>
      <c r="V826" s="797"/>
      <c r="W826" s="797"/>
      <c r="X826" s="797"/>
      <c r="Y826" s="797"/>
      <c r="Z826" s="797"/>
      <c r="AA826" s="797"/>
      <c r="AB826" s="839"/>
      <c r="AC826" s="599" t="s">
        <v>181</v>
      </c>
      <c r="AD826" s="797"/>
      <c r="AE826" s="797"/>
      <c r="AF826" s="797"/>
      <c r="AG826" s="797"/>
      <c r="AH826" s="797"/>
      <c r="AI826" s="797"/>
      <c r="AJ826" s="797"/>
      <c r="AK826" s="797"/>
      <c r="AL826" s="797"/>
      <c r="AM826" s="797"/>
      <c r="AN826" s="797"/>
      <c r="AO826" s="797"/>
      <c r="AP826" s="797"/>
      <c r="AQ826" s="797"/>
      <c r="AR826" s="797"/>
      <c r="AS826" s="797"/>
      <c r="AT826" s="797"/>
      <c r="AU826" s="797"/>
      <c r="AV826" s="797"/>
      <c r="AW826" s="797"/>
      <c r="AX826" s="798"/>
      <c r="AY826">
        <f>COUNTA($G$828,$AC$828)</f>
        <v>0</v>
      </c>
    </row>
    <row r="827" spans="1:51" ht="24.75" hidden="1" customHeight="1" x14ac:dyDescent="0.2">
      <c r="A827" s="635"/>
      <c r="B827" s="636"/>
      <c r="C827" s="636"/>
      <c r="D827" s="636"/>
      <c r="E827" s="636"/>
      <c r="F827" s="637"/>
      <c r="G827" s="817"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3"/>
      <c r="AC827" s="817"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2">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8"/>
      <c r="Z828" s="389"/>
      <c r="AA828" s="389"/>
      <c r="AB828" s="807"/>
      <c r="AC828" s="674"/>
      <c r="AD828" s="675"/>
      <c r="AE828" s="675"/>
      <c r="AF828" s="675"/>
      <c r="AG828" s="676"/>
      <c r="AH828" s="668"/>
      <c r="AI828" s="669"/>
      <c r="AJ828" s="669"/>
      <c r="AK828" s="669"/>
      <c r="AL828" s="669"/>
      <c r="AM828" s="669"/>
      <c r="AN828" s="669"/>
      <c r="AO828" s="669"/>
      <c r="AP828" s="669"/>
      <c r="AQ828" s="669"/>
      <c r="AR828" s="669"/>
      <c r="AS828" s="669"/>
      <c r="AT828" s="670"/>
      <c r="AU828" s="388"/>
      <c r="AV828" s="389"/>
      <c r="AW828" s="389"/>
      <c r="AX828" s="390"/>
      <c r="AY828">
        <f t="shared" ref="AY828:AY838" si="117">$AY$826</f>
        <v>0</v>
      </c>
    </row>
    <row r="829" spans="1:51" ht="24.75" hidden="1" customHeight="1" x14ac:dyDescent="0.2">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2">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2">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2">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2">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2">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2">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2">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2">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2">
      <c r="A838" s="635"/>
      <c r="B838" s="636"/>
      <c r="C838" s="636"/>
      <c r="D838" s="636"/>
      <c r="E838" s="636"/>
      <c r="F838" s="637"/>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24.75" hidden="1" customHeight="1" thickBot="1" x14ac:dyDescent="0.25">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342</v>
      </c>
      <c r="AM839" s="276"/>
      <c r="AN839" s="276"/>
      <c r="AO839" s="102" t="s">
        <v>340</v>
      </c>
      <c r="AP839" s="21"/>
      <c r="AQ839" s="21"/>
      <c r="AR839" s="21"/>
      <c r="AS839" s="21"/>
      <c r="AT839" s="21"/>
      <c r="AU839" s="21"/>
      <c r="AV839" s="21"/>
      <c r="AW839" s="21"/>
      <c r="AX839" s="22"/>
      <c r="AY839">
        <f>COUNTIF($AO$839,"☑")</f>
        <v>0</v>
      </c>
    </row>
    <row r="840" spans="1:51" ht="16.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6.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41.25" customHeight="1" x14ac:dyDescent="0.2">
      <c r="A845" s="376">
        <v>1</v>
      </c>
      <c r="B845" s="376">
        <v>1</v>
      </c>
      <c r="C845" s="343" t="s">
        <v>769</v>
      </c>
      <c r="D845" s="343"/>
      <c r="E845" s="343"/>
      <c r="F845" s="343"/>
      <c r="G845" s="343"/>
      <c r="H845" s="343"/>
      <c r="I845" s="343"/>
      <c r="J845" s="344">
        <v>5010001022137</v>
      </c>
      <c r="K845" s="345"/>
      <c r="L845" s="345"/>
      <c r="M845" s="345"/>
      <c r="N845" s="345"/>
      <c r="O845" s="345"/>
      <c r="P845" s="346" t="s">
        <v>764</v>
      </c>
      <c r="Q845" s="346"/>
      <c r="R845" s="346"/>
      <c r="S845" s="346"/>
      <c r="T845" s="346"/>
      <c r="U845" s="346"/>
      <c r="V845" s="346"/>
      <c r="W845" s="346"/>
      <c r="X845" s="346"/>
      <c r="Y845" s="347">
        <v>1.3</v>
      </c>
      <c r="Z845" s="348"/>
      <c r="AA845" s="348"/>
      <c r="AB845" s="349"/>
      <c r="AC845" s="350" t="s">
        <v>370</v>
      </c>
      <c r="AD845" s="351"/>
      <c r="AE845" s="351"/>
      <c r="AF845" s="351"/>
      <c r="AG845" s="351"/>
      <c r="AH845" s="366">
        <v>1</v>
      </c>
      <c r="AI845" s="367"/>
      <c r="AJ845" s="367"/>
      <c r="AK845" s="367"/>
      <c r="AL845" s="354">
        <v>76</v>
      </c>
      <c r="AM845" s="355"/>
      <c r="AN845" s="355"/>
      <c r="AO845" s="356"/>
      <c r="AP845" s="357" t="s">
        <v>747</v>
      </c>
      <c r="AQ845" s="357"/>
      <c r="AR845" s="357"/>
      <c r="AS845" s="357"/>
      <c r="AT845" s="357"/>
      <c r="AU845" s="357"/>
      <c r="AV845" s="357"/>
      <c r="AW845" s="357"/>
      <c r="AX845" s="357"/>
    </row>
    <row r="846" spans="1:51" ht="30" hidden="1" customHeight="1" x14ac:dyDescent="0.2">
      <c r="A846" s="376">
        <v>2</v>
      </c>
      <c r="B846" s="376">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2">
      <c r="A847" s="376">
        <v>3</v>
      </c>
      <c r="B847" s="376">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2">
      <c r="A848" s="376">
        <v>4</v>
      </c>
      <c r="B848" s="376">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2">
      <c r="A849" s="376">
        <v>5</v>
      </c>
      <c r="B849" s="376">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2">
      <c r="A850" s="376">
        <v>6</v>
      </c>
      <c r="B850" s="376">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2">
      <c r="A851" s="376">
        <v>7</v>
      </c>
      <c r="B851" s="376">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2">
      <c r="A852" s="376">
        <v>8</v>
      </c>
      <c r="B852" s="37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2">
      <c r="A853" s="376">
        <v>9</v>
      </c>
      <c r="B853" s="37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2">
      <c r="A854" s="376">
        <v>10</v>
      </c>
      <c r="B854" s="37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2">
      <c r="A855" s="376">
        <v>11</v>
      </c>
      <c r="B855" s="37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6">
        <v>12</v>
      </c>
      <c r="B856" s="37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2">
      <c r="A857" s="376">
        <v>13</v>
      </c>
      <c r="B857" s="37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6">
        <v>14</v>
      </c>
      <c r="B858" s="37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6">
        <v>15</v>
      </c>
      <c r="B859" s="376">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6">
        <v>16</v>
      </c>
      <c r="B860" s="376">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6">
        <v>17</v>
      </c>
      <c r="B861" s="376">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6">
        <v>18</v>
      </c>
      <c r="B862" s="37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6">
        <v>19</v>
      </c>
      <c r="B863" s="37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6">
        <v>20</v>
      </c>
      <c r="B864" s="37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6">
        <v>21</v>
      </c>
      <c r="B865" s="37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6">
        <v>22</v>
      </c>
      <c r="B866" s="37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6">
        <v>23</v>
      </c>
      <c r="B867" s="37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6">
        <v>24</v>
      </c>
      <c r="B868" s="37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6">
        <v>25</v>
      </c>
      <c r="B869" s="37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6">
        <v>26</v>
      </c>
      <c r="B870" s="37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6">
        <v>27</v>
      </c>
      <c r="B871" s="37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6">
        <v>28</v>
      </c>
      <c r="B872" s="37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6">
        <v>29</v>
      </c>
      <c r="B873" s="37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6">
        <v>30</v>
      </c>
      <c r="B874" s="37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2">
      <c r="A878" s="376">
        <v>1</v>
      </c>
      <c r="B878" s="376">
        <v>1</v>
      </c>
      <c r="C878" s="343" t="s">
        <v>770</v>
      </c>
      <c r="D878" s="343"/>
      <c r="E878" s="343"/>
      <c r="F878" s="343"/>
      <c r="G878" s="343"/>
      <c r="H878" s="343"/>
      <c r="I878" s="343"/>
      <c r="J878" s="344" t="s">
        <v>747</v>
      </c>
      <c r="K878" s="345"/>
      <c r="L878" s="345"/>
      <c r="M878" s="345"/>
      <c r="N878" s="345"/>
      <c r="O878" s="345"/>
      <c r="P878" s="346" t="s">
        <v>771</v>
      </c>
      <c r="Q878" s="346"/>
      <c r="R878" s="346"/>
      <c r="S878" s="346"/>
      <c r="T878" s="346"/>
      <c r="U878" s="346"/>
      <c r="V878" s="346"/>
      <c r="W878" s="346"/>
      <c r="X878" s="346"/>
      <c r="Y878" s="347">
        <v>0.7</v>
      </c>
      <c r="Z878" s="348"/>
      <c r="AA878" s="348"/>
      <c r="AB878" s="349"/>
      <c r="AC878" s="350" t="s">
        <v>80</v>
      </c>
      <c r="AD878" s="351"/>
      <c r="AE878" s="351"/>
      <c r="AF878" s="351"/>
      <c r="AG878" s="351"/>
      <c r="AH878" s="366" t="s">
        <v>747</v>
      </c>
      <c r="AI878" s="367"/>
      <c r="AJ878" s="367"/>
      <c r="AK878" s="367"/>
      <c r="AL878" s="354" t="s">
        <v>747</v>
      </c>
      <c r="AM878" s="355"/>
      <c r="AN878" s="355"/>
      <c r="AO878" s="356"/>
      <c r="AP878" s="357" t="s">
        <v>747</v>
      </c>
      <c r="AQ878" s="357"/>
      <c r="AR878" s="357"/>
      <c r="AS878" s="357"/>
      <c r="AT878" s="357"/>
      <c r="AU878" s="357"/>
      <c r="AV878" s="357"/>
      <c r="AW878" s="357"/>
      <c r="AX878" s="357"/>
      <c r="AY878">
        <f t="shared" si="118"/>
        <v>1</v>
      </c>
    </row>
    <row r="879" spans="1:51" ht="30" hidden="1" customHeight="1" x14ac:dyDescent="0.2">
      <c r="A879" s="376">
        <v>2</v>
      </c>
      <c r="B879" s="376">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2">
      <c r="A880" s="376">
        <v>3</v>
      </c>
      <c r="B880" s="376">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2">
      <c r="A881" s="376">
        <v>4</v>
      </c>
      <c r="B881" s="376">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2">
      <c r="A882" s="376">
        <v>5</v>
      </c>
      <c r="B882" s="37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2">
      <c r="A883" s="376">
        <v>6</v>
      </c>
      <c r="B883" s="37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2">
      <c r="A884" s="376">
        <v>7</v>
      </c>
      <c r="B884" s="37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2">
      <c r="A885" s="376">
        <v>8</v>
      </c>
      <c r="B885" s="37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2">
      <c r="A886" s="376">
        <v>9</v>
      </c>
      <c r="B886" s="37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2">
      <c r="A887" s="376">
        <v>10</v>
      </c>
      <c r="B887" s="37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2">
      <c r="A888" s="376">
        <v>11</v>
      </c>
      <c r="B888" s="37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6">
        <v>12</v>
      </c>
      <c r="B889" s="37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6">
        <v>13</v>
      </c>
      <c r="B890" s="37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6">
        <v>14</v>
      </c>
      <c r="B891" s="37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6">
        <v>15</v>
      </c>
      <c r="B892" s="376">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6">
        <v>16</v>
      </c>
      <c r="B893" s="376">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6">
        <v>17</v>
      </c>
      <c r="B894" s="376">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6">
        <v>18</v>
      </c>
      <c r="B895" s="37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6">
        <v>19</v>
      </c>
      <c r="B896" s="37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6">
        <v>20</v>
      </c>
      <c r="B897" s="37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6">
        <v>21</v>
      </c>
      <c r="B898" s="37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6">
        <v>22</v>
      </c>
      <c r="B899" s="37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6">
        <v>23</v>
      </c>
      <c r="B900" s="37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6">
        <v>24</v>
      </c>
      <c r="B901" s="37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6">
        <v>25</v>
      </c>
      <c r="B902" s="37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6">
        <v>26</v>
      </c>
      <c r="B903" s="37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6">
        <v>27</v>
      </c>
      <c r="B904" s="37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6">
        <v>28</v>
      </c>
      <c r="B905" s="37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6">
        <v>29</v>
      </c>
      <c r="B906" s="37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6">
        <v>30</v>
      </c>
      <c r="B907" s="37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2">
      <c r="A911" s="376">
        <v>1</v>
      </c>
      <c r="B911" s="376">
        <v>1</v>
      </c>
      <c r="C911" s="358" t="s">
        <v>795</v>
      </c>
      <c r="D911" s="343"/>
      <c r="E911" s="343"/>
      <c r="F911" s="343"/>
      <c r="G911" s="343"/>
      <c r="H911" s="343"/>
      <c r="I911" s="343"/>
      <c r="J911" s="344">
        <v>3010001010696</v>
      </c>
      <c r="K911" s="345"/>
      <c r="L911" s="345"/>
      <c r="M911" s="345"/>
      <c r="N911" s="345"/>
      <c r="O911" s="345"/>
      <c r="P911" s="359" t="s">
        <v>787</v>
      </c>
      <c r="Q911" s="346"/>
      <c r="R911" s="346"/>
      <c r="S911" s="346"/>
      <c r="T911" s="346"/>
      <c r="U911" s="346"/>
      <c r="V911" s="346"/>
      <c r="W911" s="346"/>
      <c r="X911" s="346"/>
      <c r="Y911" s="347">
        <v>2.7</v>
      </c>
      <c r="Z911" s="348"/>
      <c r="AA911" s="348"/>
      <c r="AB911" s="349"/>
      <c r="AC911" s="350" t="s">
        <v>376</v>
      </c>
      <c r="AD911" s="351"/>
      <c r="AE911" s="351"/>
      <c r="AF911" s="351"/>
      <c r="AG911" s="351"/>
      <c r="AH911" s="366" t="s">
        <v>793</v>
      </c>
      <c r="AI911" s="367"/>
      <c r="AJ911" s="367"/>
      <c r="AK911" s="367"/>
      <c r="AL911" s="354">
        <v>100</v>
      </c>
      <c r="AM911" s="355"/>
      <c r="AN911" s="355"/>
      <c r="AO911" s="356"/>
      <c r="AP911" s="357" t="s">
        <v>811</v>
      </c>
      <c r="AQ911" s="357"/>
      <c r="AR911" s="357"/>
      <c r="AS911" s="357"/>
      <c r="AT911" s="357"/>
      <c r="AU911" s="357"/>
      <c r="AV911" s="357"/>
      <c r="AW911" s="357"/>
      <c r="AX911" s="357"/>
      <c r="AY911">
        <f t="shared" si="119"/>
        <v>1</v>
      </c>
    </row>
    <row r="912" spans="1:51" ht="30" customHeight="1" x14ac:dyDescent="0.2">
      <c r="A912" s="376">
        <v>2</v>
      </c>
      <c r="B912" s="376">
        <v>1</v>
      </c>
      <c r="C912" s="358" t="s">
        <v>796</v>
      </c>
      <c r="D912" s="343"/>
      <c r="E912" s="343"/>
      <c r="F912" s="343"/>
      <c r="G912" s="343"/>
      <c r="H912" s="343"/>
      <c r="I912" s="343"/>
      <c r="J912" s="344">
        <v>3010001040339</v>
      </c>
      <c r="K912" s="345"/>
      <c r="L912" s="345"/>
      <c r="M912" s="345"/>
      <c r="N912" s="345"/>
      <c r="O912" s="345"/>
      <c r="P912" s="359" t="s">
        <v>791</v>
      </c>
      <c r="Q912" s="346"/>
      <c r="R912" s="346"/>
      <c r="S912" s="346"/>
      <c r="T912" s="346"/>
      <c r="U912" s="346"/>
      <c r="V912" s="346"/>
      <c r="W912" s="346"/>
      <c r="X912" s="346"/>
      <c r="Y912" s="347">
        <v>0.8</v>
      </c>
      <c r="Z912" s="348"/>
      <c r="AA912" s="348"/>
      <c r="AB912" s="349"/>
      <c r="AC912" s="350" t="s">
        <v>376</v>
      </c>
      <c r="AD912" s="351"/>
      <c r="AE912" s="351"/>
      <c r="AF912" s="351"/>
      <c r="AG912" s="351"/>
      <c r="AH912" s="366" t="s">
        <v>793</v>
      </c>
      <c r="AI912" s="367"/>
      <c r="AJ912" s="367"/>
      <c r="AK912" s="367"/>
      <c r="AL912" s="354">
        <v>100</v>
      </c>
      <c r="AM912" s="355"/>
      <c r="AN912" s="355"/>
      <c r="AO912" s="356"/>
      <c r="AP912" s="357" t="s">
        <v>811</v>
      </c>
      <c r="AQ912" s="357"/>
      <c r="AR912" s="357"/>
      <c r="AS912" s="357"/>
      <c r="AT912" s="357"/>
      <c r="AU912" s="357"/>
      <c r="AV912" s="357"/>
      <c r="AW912" s="357"/>
      <c r="AX912" s="357"/>
      <c r="AY912">
        <f>COUNTA($C$912)</f>
        <v>1</v>
      </c>
    </row>
    <row r="913" spans="1:51" ht="30" customHeight="1" x14ac:dyDescent="0.2">
      <c r="A913" s="376">
        <v>3</v>
      </c>
      <c r="B913" s="376">
        <v>1</v>
      </c>
      <c r="C913" s="358" t="s">
        <v>797</v>
      </c>
      <c r="D913" s="343"/>
      <c r="E913" s="343"/>
      <c r="F913" s="343"/>
      <c r="G913" s="343"/>
      <c r="H913" s="343"/>
      <c r="I913" s="343"/>
      <c r="J913" s="344">
        <v>8100001013784</v>
      </c>
      <c r="K913" s="345"/>
      <c r="L913" s="345"/>
      <c r="M913" s="345"/>
      <c r="N913" s="345"/>
      <c r="O913" s="345"/>
      <c r="P913" s="359" t="s">
        <v>787</v>
      </c>
      <c r="Q913" s="346"/>
      <c r="R913" s="346"/>
      <c r="S913" s="346"/>
      <c r="T913" s="346"/>
      <c r="U913" s="346"/>
      <c r="V913" s="346"/>
      <c r="W913" s="346"/>
      <c r="X913" s="346"/>
      <c r="Y913" s="347">
        <v>0.7</v>
      </c>
      <c r="Z913" s="348"/>
      <c r="AA913" s="348"/>
      <c r="AB913" s="349"/>
      <c r="AC913" s="350" t="s">
        <v>376</v>
      </c>
      <c r="AD913" s="351"/>
      <c r="AE913" s="351"/>
      <c r="AF913" s="351"/>
      <c r="AG913" s="351"/>
      <c r="AH913" s="352" t="s">
        <v>793</v>
      </c>
      <c r="AI913" s="353"/>
      <c r="AJ913" s="353"/>
      <c r="AK913" s="353"/>
      <c r="AL913" s="354">
        <v>100</v>
      </c>
      <c r="AM913" s="355"/>
      <c r="AN913" s="355"/>
      <c r="AO913" s="356"/>
      <c r="AP913" s="357" t="s">
        <v>811</v>
      </c>
      <c r="AQ913" s="357"/>
      <c r="AR913" s="357"/>
      <c r="AS913" s="357"/>
      <c r="AT913" s="357"/>
      <c r="AU913" s="357"/>
      <c r="AV913" s="357"/>
      <c r="AW913" s="357"/>
      <c r="AX913" s="357"/>
      <c r="AY913">
        <f>COUNTA($C$913)</f>
        <v>1</v>
      </c>
    </row>
    <row r="914" spans="1:51" ht="30" customHeight="1" x14ac:dyDescent="0.2">
      <c r="A914" s="376">
        <v>4</v>
      </c>
      <c r="B914" s="376">
        <v>1</v>
      </c>
      <c r="C914" s="358" t="s">
        <v>775</v>
      </c>
      <c r="D914" s="343"/>
      <c r="E914" s="343"/>
      <c r="F914" s="343"/>
      <c r="G914" s="343"/>
      <c r="H914" s="343"/>
      <c r="I914" s="343"/>
      <c r="J914" s="344">
        <v>8180001124830</v>
      </c>
      <c r="K914" s="345"/>
      <c r="L914" s="345"/>
      <c r="M914" s="345"/>
      <c r="N914" s="345"/>
      <c r="O914" s="345"/>
      <c r="P914" s="359" t="s">
        <v>806</v>
      </c>
      <c r="Q914" s="346"/>
      <c r="R914" s="346"/>
      <c r="S914" s="346"/>
      <c r="T914" s="346"/>
      <c r="U914" s="346"/>
      <c r="V914" s="346"/>
      <c r="W914" s="346"/>
      <c r="X914" s="346"/>
      <c r="Y914" s="347">
        <v>0.6</v>
      </c>
      <c r="Z914" s="348"/>
      <c r="AA914" s="348"/>
      <c r="AB914" s="349"/>
      <c r="AC914" s="350" t="s">
        <v>376</v>
      </c>
      <c r="AD914" s="351"/>
      <c r="AE914" s="351"/>
      <c r="AF914" s="351"/>
      <c r="AG914" s="351"/>
      <c r="AH914" s="352" t="s">
        <v>793</v>
      </c>
      <c r="AI914" s="353"/>
      <c r="AJ914" s="353"/>
      <c r="AK914" s="353"/>
      <c r="AL914" s="354">
        <v>100</v>
      </c>
      <c r="AM914" s="355"/>
      <c r="AN914" s="355"/>
      <c r="AO914" s="356"/>
      <c r="AP914" s="357" t="s">
        <v>811</v>
      </c>
      <c r="AQ914" s="357"/>
      <c r="AR914" s="357"/>
      <c r="AS914" s="357"/>
      <c r="AT914" s="357"/>
      <c r="AU914" s="357"/>
      <c r="AV914" s="357"/>
      <c r="AW914" s="357"/>
      <c r="AX914" s="357"/>
      <c r="AY914">
        <f>COUNTA($C$914)</f>
        <v>1</v>
      </c>
    </row>
    <row r="915" spans="1:51" ht="30" customHeight="1" x14ac:dyDescent="0.2">
      <c r="A915" s="376">
        <v>5</v>
      </c>
      <c r="B915" s="376">
        <v>1</v>
      </c>
      <c r="C915" s="358" t="s">
        <v>798</v>
      </c>
      <c r="D915" s="343"/>
      <c r="E915" s="343"/>
      <c r="F915" s="343"/>
      <c r="G915" s="343"/>
      <c r="H915" s="343"/>
      <c r="I915" s="343"/>
      <c r="J915" s="344">
        <v>6050001026257</v>
      </c>
      <c r="K915" s="345"/>
      <c r="L915" s="345"/>
      <c r="M915" s="345"/>
      <c r="N915" s="345"/>
      <c r="O915" s="345"/>
      <c r="P915" s="359" t="s">
        <v>791</v>
      </c>
      <c r="Q915" s="346"/>
      <c r="R915" s="346"/>
      <c r="S915" s="346"/>
      <c r="T915" s="346"/>
      <c r="U915" s="346"/>
      <c r="V915" s="346"/>
      <c r="W915" s="346"/>
      <c r="X915" s="346"/>
      <c r="Y915" s="347">
        <v>0.3</v>
      </c>
      <c r="Z915" s="348"/>
      <c r="AA915" s="348"/>
      <c r="AB915" s="349"/>
      <c r="AC915" s="350" t="s">
        <v>376</v>
      </c>
      <c r="AD915" s="351"/>
      <c r="AE915" s="351"/>
      <c r="AF915" s="351"/>
      <c r="AG915" s="351"/>
      <c r="AH915" s="352" t="s">
        <v>793</v>
      </c>
      <c r="AI915" s="353"/>
      <c r="AJ915" s="353"/>
      <c r="AK915" s="353"/>
      <c r="AL915" s="354">
        <v>100</v>
      </c>
      <c r="AM915" s="355"/>
      <c r="AN915" s="355"/>
      <c r="AO915" s="356"/>
      <c r="AP915" s="357" t="s">
        <v>811</v>
      </c>
      <c r="AQ915" s="357"/>
      <c r="AR915" s="357"/>
      <c r="AS915" s="357"/>
      <c r="AT915" s="357"/>
      <c r="AU915" s="357"/>
      <c r="AV915" s="357"/>
      <c r="AW915" s="357"/>
      <c r="AX915" s="357"/>
      <c r="AY915">
        <f>COUNTA($C$915)</f>
        <v>1</v>
      </c>
    </row>
    <row r="916" spans="1:51" ht="30" customHeight="1" x14ac:dyDescent="0.2">
      <c r="A916" s="376">
        <v>6</v>
      </c>
      <c r="B916" s="376">
        <v>1</v>
      </c>
      <c r="C916" s="358" t="s">
        <v>799</v>
      </c>
      <c r="D916" s="343"/>
      <c r="E916" s="343"/>
      <c r="F916" s="343"/>
      <c r="G916" s="343"/>
      <c r="H916" s="343"/>
      <c r="I916" s="343"/>
      <c r="J916" s="344">
        <v>4010501031506</v>
      </c>
      <c r="K916" s="345"/>
      <c r="L916" s="345"/>
      <c r="M916" s="345"/>
      <c r="N916" s="345"/>
      <c r="O916" s="345"/>
      <c r="P916" s="359" t="s">
        <v>806</v>
      </c>
      <c r="Q916" s="346"/>
      <c r="R916" s="346"/>
      <c r="S916" s="346"/>
      <c r="T916" s="346"/>
      <c r="U916" s="346"/>
      <c r="V916" s="346"/>
      <c r="W916" s="346"/>
      <c r="X916" s="346"/>
      <c r="Y916" s="347">
        <v>0.1</v>
      </c>
      <c r="Z916" s="348"/>
      <c r="AA916" s="348"/>
      <c r="AB916" s="349"/>
      <c r="AC916" s="350" t="s">
        <v>376</v>
      </c>
      <c r="AD916" s="351"/>
      <c r="AE916" s="351"/>
      <c r="AF916" s="351"/>
      <c r="AG916" s="351"/>
      <c r="AH916" s="352" t="s">
        <v>793</v>
      </c>
      <c r="AI916" s="353"/>
      <c r="AJ916" s="353"/>
      <c r="AK916" s="353"/>
      <c r="AL916" s="354">
        <v>100</v>
      </c>
      <c r="AM916" s="355"/>
      <c r="AN916" s="355"/>
      <c r="AO916" s="356"/>
      <c r="AP916" s="357" t="s">
        <v>811</v>
      </c>
      <c r="AQ916" s="357"/>
      <c r="AR916" s="357"/>
      <c r="AS916" s="357"/>
      <c r="AT916" s="357"/>
      <c r="AU916" s="357"/>
      <c r="AV916" s="357"/>
      <c r="AW916" s="357"/>
      <c r="AX916" s="357"/>
      <c r="AY916">
        <f>COUNTA($C$916)</f>
        <v>1</v>
      </c>
    </row>
    <row r="917" spans="1:51" ht="30" customHeight="1" x14ac:dyDescent="0.2">
      <c r="A917" s="376">
        <v>7</v>
      </c>
      <c r="B917" s="376">
        <v>1</v>
      </c>
      <c r="C917" s="358" t="s">
        <v>800</v>
      </c>
      <c r="D917" s="343"/>
      <c r="E917" s="343"/>
      <c r="F917" s="343"/>
      <c r="G917" s="343"/>
      <c r="H917" s="343"/>
      <c r="I917" s="343"/>
      <c r="J917" s="344">
        <v>4010801008518</v>
      </c>
      <c r="K917" s="345"/>
      <c r="L917" s="345"/>
      <c r="M917" s="345"/>
      <c r="N917" s="345"/>
      <c r="O917" s="345"/>
      <c r="P917" s="359" t="s">
        <v>787</v>
      </c>
      <c r="Q917" s="346"/>
      <c r="R917" s="346"/>
      <c r="S917" s="346"/>
      <c r="T917" s="346"/>
      <c r="U917" s="346"/>
      <c r="V917" s="346"/>
      <c r="W917" s="346"/>
      <c r="X917" s="346"/>
      <c r="Y917" s="347">
        <v>0.1</v>
      </c>
      <c r="Z917" s="348"/>
      <c r="AA917" s="348"/>
      <c r="AB917" s="349"/>
      <c r="AC917" s="350" t="s">
        <v>376</v>
      </c>
      <c r="AD917" s="351"/>
      <c r="AE917" s="351"/>
      <c r="AF917" s="351"/>
      <c r="AG917" s="351"/>
      <c r="AH917" s="352" t="s">
        <v>793</v>
      </c>
      <c r="AI917" s="353"/>
      <c r="AJ917" s="353"/>
      <c r="AK917" s="353"/>
      <c r="AL917" s="354">
        <v>100</v>
      </c>
      <c r="AM917" s="355"/>
      <c r="AN917" s="355"/>
      <c r="AO917" s="356"/>
      <c r="AP917" s="357" t="s">
        <v>811</v>
      </c>
      <c r="AQ917" s="357"/>
      <c r="AR917" s="357"/>
      <c r="AS917" s="357"/>
      <c r="AT917" s="357"/>
      <c r="AU917" s="357"/>
      <c r="AV917" s="357"/>
      <c r="AW917" s="357"/>
      <c r="AX917" s="357"/>
      <c r="AY917">
        <f>COUNTA($C$917)</f>
        <v>1</v>
      </c>
    </row>
    <row r="918" spans="1:51" ht="30" customHeight="1" x14ac:dyDescent="0.2">
      <c r="A918" s="376">
        <v>8</v>
      </c>
      <c r="B918" s="376">
        <v>1</v>
      </c>
      <c r="C918" s="358" t="s">
        <v>801</v>
      </c>
      <c r="D918" s="343"/>
      <c r="E918" s="343"/>
      <c r="F918" s="343"/>
      <c r="G918" s="343"/>
      <c r="H918" s="343"/>
      <c r="I918" s="343"/>
      <c r="J918" s="344">
        <v>1060001002550</v>
      </c>
      <c r="K918" s="345"/>
      <c r="L918" s="345"/>
      <c r="M918" s="345"/>
      <c r="N918" s="345"/>
      <c r="O918" s="345"/>
      <c r="P918" s="359" t="s">
        <v>806</v>
      </c>
      <c r="Q918" s="346"/>
      <c r="R918" s="346"/>
      <c r="S918" s="346"/>
      <c r="T918" s="346"/>
      <c r="U918" s="346"/>
      <c r="V918" s="346"/>
      <c r="W918" s="346"/>
      <c r="X918" s="346"/>
      <c r="Y918" s="347">
        <v>0</v>
      </c>
      <c r="Z918" s="348"/>
      <c r="AA918" s="348"/>
      <c r="AB918" s="349"/>
      <c r="AC918" s="350" t="s">
        <v>376</v>
      </c>
      <c r="AD918" s="351"/>
      <c r="AE918" s="351"/>
      <c r="AF918" s="351"/>
      <c r="AG918" s="351"/>
      <c r="AH918" s="352" t="s">
        <v>793</v>
      </c>
      <c r="AI918" s="353"/>
      <c r="AJ918" s="353"/>
      <c r="AK918" s="353"/>
      <c r="AL918" s="354">
        <v>100</v>
      </c>
      <c r="AM918" s="355"/>
      <c r="AN918" s="355"/>
      <c r="AO918" s="356"/>
      <c r="AP918" s="357" t="s">
        <v>811</v>
      </c>
      <c r="AQ918" s="357"/>
      <c r="AR918" s="357"/>
      <c r="AS918" s="357"/>
      <c r="AT918" s="357"/>
      <c r="AU918" s="357"/>
      <c r="AV918" s="357"/>
      <c r="AW918" s="357"/>
      <c r="AX918" s="357"/>
      <c r="AY918">
        <f>COUNTA($C$918)</f>
        <v>1</v>
      </c>
    </row>
    <row r="919" spans="1:51" ht="30" customHeight="1" x14ac:dyDescent="0.2">
      <c r="A919" s="376">
        <v>9</v>
      </c>
      <c r="B919" s="376">
        <v>1</v>
      </c>
      <c r="C919" s="358" t="s">
        <v>802</v>
      </c>
      <c r="D919" s="343"/>
      <c r="E919" s="343"/>
      <c r="F919" s="343"/>
      <c r="G919" s="343"/>
      <c r="H919" s="343"/>
      <c r="I919" s="343"/>
      <c r="J919" s="344">
        <v>4070001011201</v>
      </c>
      <c r="K919" s="345"/>
      <c r="L919" s="345"/>
      <c r="M919" s="345"/>
      <c r="N919" s="345"/>
      <c r="O919" s="345"/>
      <c r="P919" s="359" t="s">
        <v>791</v>
      </c>
      <c r="Q919" s="346"/>
      <c r="R919" s="346"/>
      <c r="S919" s="346"/>
      <c r="T919" s="346"/>
      <c r="U919" s="346"/>
      <c r="V919" s="346"/>
      <c r="W919" s="346"/>
      <c r="X919" s="346"/>
      <c r="Y919" s="347">
        <v>0</v>
      </c>
      <c r="Z919" s="348"/>
      <c r="AA919" s="348"/>
      <c r="AB919" s="349"/>
      <c r="AC919" s="350" t="s">
        <v>376</v>
      </c>
      <c r="AD919" s="351"/>
      <c r="AE919" s="351"/>
      <c r="AF919" s="351"/>
      <c r="AG919" s="351"/>
      <c r="AH919" s="352" t="s">
        <v>793</v>
      </c>
      <c r="AI919" s="353"/>
      <c r="AJ919" s="353"/>
      <c r="AK919" s="353"/>
      <c r="AL919" s="354">
        <v>100</v>
      </c>
      <c r="AM919" s="355"/>
      <c r="AN919" s="355"/>
      <c r="AO919" s="356"/>
      <c r="AP919" s="357" t="s">
        <v>811</v>
      </c>
      <c r="AQ919" s="357"/>
      <c r="AR919" s="357"/>
      <c r="AS919" s="357"/>
      <c r="AT919" s="357"/>
      <c r="AU919" s="357"/>
      <c r="AV919" s="357"/>
      <c r="AW919" s="357"/>
      <c r="AX919" s="357"/>
      <c r="AY919">
        <f>COUNTA($C$919)</f>
        <v>1</v>
      </c>
    </row>
    <row r="920" spans="1:51" ht="30" customHeight="1" x14ac:dyDescent="0.2">
      <c r="A920" s="376">
        <v>10</v>
      </c>
      <c r="B920" s="376">
        <v>1</v>
      </c>
      <c r="C920" s="358" t="s">
        <v>803</v>
      </c>
      <c r="D920" s="343"/>
      <c r="E920" s="343"/>
      <c r="F920" s="343"/>
      <c r="G920" s="343"/>
      <c r="H920" s="343"/>
      <c r="I920" s="343"/>
      <c r="J920" s="344">
        <v>2010001004658</v>
      </c>
      <c r="K920" s="345"/>
      <c r="L920" s="345"/>
      <c r="M920" s="345"/>
      <c r="N920" s="345"/>
      <c r="O920" s="345"/>
      <c r="P920" s="359" t="s">
        <v>806</v>
      </c>
      <c r="Q920" s="346"/>
      <c r="R920" s="346"/>
      <c r="S920" s="346"/>
      <c r="T920" s="346"/>
      <c r="U920" s="346"/>
      <c r="V920" s="346"/>
      <c r="W920" s="346"/>
      <c r="X920" s="346"/>
      <c r="Y920" s="347">
        <v>0</v>
      </c>
      <c r="Z920" s="348"/>
      <c r="AA920" s="348"/>
      <c r="AB920" s="349"/>
      <c r="AC920" s="350" t="s">
        <v>376</v>
      </c>
      <c r="AD920" s="351"/>
      <c r="AE920" s="351"/>
      <c r="AF920" s="351"/>
      <c r="AG920" s="351"/>
      <c r="AH920" s="352" t="s">
        <v>793</v>
      </c>
      <c r="AI920" s="353"/>
      <c r="AJ920" s="353"/>
      <c r="AK920" s="353"/>
      <c r="AL920" s="354">
        <v>100</v>
      </c>
      <c r="AM920" s="355"/>
      <c r="AN920" s="355"/>
      <c r="AO920" s="356"/>
      <c r="AP920" s="357" t="s">
        <v>811</v>
      </c>
      <c r="AQ920" s="357"/>
      <c r="AR920" s="357"/>
      <c r="AS920" s="357"/>
      <c r="AT920" s="357"/>
      <c r="AU920" s="357"/>
      <c r="AV920" s="357"/>
      <c r="AW920" s="357"/>
      <c r="AX920" s="357"/>
      <c r="AY920">
        <f>COUNTA($C$920)</f>
        <v>1</v>
      </c>
    </row>
    <row r="921" spans="1:51" ht="30" hidden="1" customHeight="1" x14ac:dyDescent="0.2">
      <c r="A921" s="376">
        <v>11</v>
      </c>
      <c r="B921" s="376">
        <v>1</v>
      </c>
      <c r="C921" s="358" t="s">
        <v>804</v>
      </c>
      <c r="D921" s="343"/>
      <c r="E921" s="343"/>
      <c r="F921" s="343"/>
      <c r="G921" s="343"/>
      <c r="H921" s="343"/>
      <c r="I921" s="343"/>
      <c r="J921" s="344">
        <v>9011001013213</v>
      </c>
      <c r="K921" s="345"/>
      <c r="L921" s="345"/>
      <c r="M921" s="345"/>
      <c r="N921" s="345"/>
      <c r="O921" s="345"/>
      <c r="P921" s="359" t="s">
        <v>806</v>
      </c>
      <c r="Q921" s="346"/>
      <c r="R921" s="346"/>
      <c r="S921" s="346"/>
      <c r="T921" s="346"/>
      <c r="U921" s="346"/>
      <c r="V921" s="346"/>
      <c r="W921" s="346"/>
      <c r="X921" s="346"/>
      <c r="Y921" s="347">
        <v>0</v>
      </c>
      <c r="Z921" s="348"/>
      <c r="AA921" s="348"/>
      <c r="AB921" s="349"/>
      <c r="AC921" s="350" t="s">
        <v>376</v>
      </c>
      <c r="AD921" s="351"/>
      <c r="AE921" s="351"/>
      <c r="AF921" s="351"/>
      <c r="AG921" s="351"/>
      <c r="AH921" s="352" t="s">
        <v>793</v>
      </c>
      <c r="AI921" s="353"/>
      <c r="AJ921" s="353"/>
      <c r="AK921" s="353"/>
      <c r="AL921" s="354">
        <v>100</v>
      </c>
      <c r="AM921" s="355"/>
      <c r="AN921" s="355"/>
      <c r="AO921" s="356"/>
      <c r="AP921" s="357" t="s">
        <v>811</v>
      </c>
      <c r="AQ921" s="357"/>
      <c r="AR921" s="357"/>
      <c r="AS921" s="357"/>
      <c r="AT921" s="357"/>
      <c r="AU921" s="357"/>
      <c r="AV921" s="357"/>
      <c r="AW921" s="357"/>
      <c r="AX921" s="357"/>
      <c r="AY921">
        <f>COUNTA($C$921)</f>
        <v>1</v>
      </c>
    </row>
    <row r="922" spans="1:51" ht="30" hidden="1" customHeight="1" x14ac:dyDescent="0.2">
      <c r="A922" s="376">
        <v>12</v>
      </c>
      <c r="B922" s="376">
        <v>1</v>
      </c>
      <c r="C922" s="358" t="s">
        <v>805</v>
      </c>
      <c r="D922" s="343"/>
      <c r="E922" s="343"/>
      <c r="F922" s="343"/>
      <c r="G922" s="343"/>
      <c r="H922" s="343"/>
      <c r="I922" s="343"/>
      <c r="J922" s="344">
        <v>4011101012854</v>
      </c>
      <c r="K922" s="345"/>
      <c r="L922" s="345"/>
      <c r="M922" s="345"/>
      <c r="N922" s="345"/>
      <c r="O922" s="345"/>
      <c r="P922" s="359" t="s">
        <v>806</v>
      </c>
      <c r="Q922" s="346"/>
      <c r="R922" s="346"/>
      <c r="S922" s="346"/>
      <c r="T922" s="346"/>
      <c r="U922" s="346"/>
      <c r="V922" s="346"/>
      <c r="W922" s="346"/>
      <c r="X922" s="346"/>
      <c r="Y922" s="347">
        <v>0</v>
      </c>
      <c r="Z922" s="348"/>
      <c r="AA922" s="348"/>
      <c r="AB922" s="349"/>
      <c r="AC922" s="350" t="s">
        <v>376</v>
      </c>
      <c r="AD922" s="351"/>
      <c r="AE922" s="351"/>
      <c r="AF922" s="351"/>
      <c r="AG922" s="351"/>
      <c r="AH922" s="352" t="s">
        <v>793</v>
      </c>
      <c r="AI922" s="353"/>
      <c r="AJ922" s="353"/>
      <c r="AK922" s="353"/>
      <c r="AL922" s="354">
        <v>100</v>
      </c>
      <c r="AM922" s="355"/>
      <c r="AN922" s="355"/>
      <c r="AO922" s="356"/>
      <c r="AP922" s="357" t="s">
        <v>811</v>
      </c>
      <c r="AQ922" s="357"/>
      <c r="AR922" s="357"/>
      <c r="AS922" s="357"/>
      <c r="AT922" s="357"/>
      <c r="AU922" s="357"/>
      <c r="AV922" s="357"/>
      <c r="AW922" s="357"/>
      <c r="AX922" s="357"/>
      <c r="AY922">
        <f>COUNTA($C$922)</f>
        <v>1</v>
      </c>
    </row>
    <row r="923" spans="1:51" ht="30" hidden="1" customHeight="1" x14ac:dyDescent="0.2">
      <c r="A923" s="376">
        <v>13</v>
      </c>
      <c r="B923" s="37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6">
        <v>14</v>
      </c>
      <c r="B924" s="37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6">
        <v>15</v>
      </c>
      <c r="B925" s="376">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6">
        <v>16</v>
      </c>
      <c r="B926" s="376">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6">
        <v>17</v>
      </c>
      <c r="B927" s="376">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6">
        <v>18</v>
      </c>
      <c r="B928" s="37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6">
        <v>19</v>
      </c>
      <c r="B929" s="37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6">
        <v>20</v>
      </c>
      <c r="B930" s="37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6">
        <v>21</v>
      </c>
      <c r="B931" s="37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6">
        <v>22</v>
      </c>
      <c r="B932" s="37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6">
        <v>23</v>
      </c>
      <c r="B933" s="37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6">
        <v>24</v>
      </c>
      <c r="B934" s="37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6">
        <v>25</v>
      </c>
      <c r="B935" s="37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6">
        <v>26</v>
      </c>
      <c r="B936" s="37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6">
        <v>27</v>
      </c>
      <c r="B937" s="37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6">
        <v>28</v>
      </c>
      <c r="B938" s="37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6">
        <v>29</v>
      </c>
      <c r="B939" s="37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6">
        <v>30</v>
      </c>
      <c r="B940" s="37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2">
      <c r="A944" s="376">
        <v>1</v>
      </c>
      <c r="B944" s="376">
        <v>1</v>
      </c>
      <c r="C944" s="358" t="s">
        <v>774</v>
      </c>
      <c r="D944" s="343"/>
      <c r="E944" s="343"/>
      <c r="F944" s="343"/>
      <c r="G944" s="343"/>
      <c r="H944" s="343"/>
      <c r="I944" s="343"/>
      <c r="J944" s="344">
        <v>7010001023050</v>
      </c>
      <c r="K944" s="345"/>
      <c r="L944" s="345"/>
      <c r="M944" s="345"/>
      <c r="N944" s="345"/>
      <c r="O944" s="345"/>
      <c r="P944" s="359" t="s">
        <v>788</v>
      </c>
      <c r="Q944" s="346"/>
      <c r="R944" s="346"/>
      <c r="S944" s="346"/>
      <c r="T944" s="346"/>
      <c r="U944" s="346"/>
      <c r="V944" s="346"/>
      <c r="W944" s="346"/>
      <c r="X944" s="346"/>
      <c r="Y944" s="347">
        <v>0.7</v>
      </c>
      <c r="Z944" s="348"/>
      <c r="AA944" s="348"/>
      <c r="AB944" s="349"/>
      <c r="AC944" s="350" t="s">
        <v>376</v>
      </c>
      <c r="AD944" s="351"/>
      <c r="AE944" s="351"/>
      <c r="AF944" s="351"/>
      <c r="AG944" s="351"/>
      <c r="AH944" s="366" t="s">
        <v>793</v>
      </c>
      <c r="AI944" s="367"/>
      <c r="AJ944" s="367"/>
      <c r="AK944" s="367"/>
      <c r="AL944" s="354">
        <v>100</v>
      </c>
      <c r="AM944" s="355"/>
      <c r="AN944" s="355"/>
      <c r="AO944" s="356"/>
      <c r="AP944" s="357" t="s">
        <v>811</v>
      </c>
      <c r="AQ944" s="357"/>
      <c r="AR944" s="357"/>
      <c r="AS944" s="357"/>
      <c r="AT944" s="357"/>
      <c r="AU944" s="357"/>
      <c r="AV944" s="357"/>
      <c r="AW944" s="357"/>
      <c r="AX944" s="357"/>
      <c r="AY944">
        <f t="shared" si="120"/>
        <v>1</v>
      </c>
    </row>
    <row r="945" spans="1:51" ht="30" customHeight="1" x14ac:dyDescent="0.2">
      <c r="A945" s="376">
        <v>2</v>
      </c>
      <c r="B945" s="376">
        <v>1</v>
      </c>
      <c r="C945" s="358" t="s">
        <v>775</v>
      </c>
      <c r="D945" s="343"/>
      <c r="E945" s="343"/>
      <c r="F945" s="343"/>
      <c r="G945" s="343"/>
      <c r="H945" s="343"/>
      <c r="I945" s="343"/>
      <c r="J945" s="344">
        <v>8180001124830</v>
      </c>
      <c r="K945" s="345"/>
      <c r="L945" s="345"/>
      <c r="M945" s="345"/>
      <c r="N945" s="345"/>
      <c r="O945" s="345"/>
      <c r="P945" s="359" t="s">
        <v>787</v>
      </c>
      <c r="Q945" s="346"/>
      <c r="R945" s="346"/>
      <c r="S945" s="346"/>
      <c r="T945" s="346"/>
      <c r="U945" s="346"/>
      <c r="V945" s="346"/>
      <c r="W945" s="346"/>
      <c r="X945" s="346"/>
      <c r="Y945" s="347">
        <v>0.4</v>
      </c>
      <c r="Z945" s="348"/>
      <c r="AA945" s="348"/>
      <c r="AB945" s="349"/>
      <c r="AC945" s="350" t="s">
        <v>376</v>
      </c>
      <c r="AD945" s="351"/>
      <c r="AE945" s="351"/>
      <c r="AF945" s="351"/>
      <c r="AG945" s="351"/>
      <c r="AH945" s="366" t="s">
        <v>793</v>
      </c>
      <c r="AI945" s="367"/>
      <c r="AJ945" s="367"/>
      <c r="AK945" s="367"/>
      <c r="AL945" s="354">
        <v>100</v>
      </c>
      <c r="AM945" s="355"/>
      <c r="AN945" s="355"/>
      <c r="AO945" s="356"/>
      <c r="AP945" s="357" t="s">
        <v>811</v>
      </c>
      <c r="AQ945" s="357"/>
      <c r="AR945" s="357"/>
      <c r="AS945" s="357"/>
      <c r="AT945" s="357"/>
      <c r="AU945" s="357"/>
      <c r="AV945" s="357"/>
      <c r="AW945" s="357"/>
      <c r="AX945" s="357"/>
      <c r="AY945">
        <f>COUNTA($C$945)</f>
        <v>1</v>
      </c>
    </row>
    <row r="946" spans="1:51" ht="30" customHeight="1" x14ac:dyDescent="0.2">
      <c r="A946" s="376">
        <v>3</v>
      </c>
      <c r="B946" s="376">
        <v>1</v>
      </c>
      <c r="C946" s="358" t="s">
        <v>776</v>
      </c>
      <c r="D946" s="343"/>
      <c r="E946" s="343"/>
      <c r="F946" s="343"/>
      <c r="G946" s="343"/>
      <c r="H946" s="343"/>
      <c r="I946" s="343"/>
      <c r="J946" s="344">
        <v>6013201006759</v>
      </c>
      <c r="K946" s="345"/>
      <c r="L946" s="345"/>
      <c r="M946" s="345"/>
      <c r="N946" s="345"/>
      <c r="O946" s="345"/>
      <c r="P946" s="359" t="s">
        <v>788</v>
      </c>
      <c r="Q946" s="346"/>
      <c r="R946" s="346"/>
      <c r="S946" s="346"/>
      <c r="T946" s="346"/>
      <c r="U946" s="346"/>
      <c r="V946" s="346"/>
      <c r="W946" s="346"/>
      <c r="X946" s="346"/>
      <c r="Y946" s="347">
        <v>0.1</v>
      </c>
      <c r="Z946" s="348"/>
      <c r="AA946" s="348"/>
      <c r="AB946" s="349"/>
      <c r="AC946" s="350" t="s">
        <v>376</v>
      </c>
      <c r="AD946" s="351"/>
      <c r="AE946" s="351"/>
      <c r="AF946" s="351"/>
      <c r="AG946" s="351"/>
      <c r="AH946" s="352" t="s">
        <v>717</v>
      </c>
      <c r="AI946" s="353"/>
      <c r="AJ946" s="353"/>
      <c r="AK946" s="353"/>
      <c r="AL946" s="354">
        <v>100</v>
      </c>
      <c r="AM946" s="355"/>
      <c r="AN946" s="355"/>
      <c r="AO946" s="356"/>
      <c r="AP946" s="357" t="s">
        <v>811</v>
      </c>
      <c r="AQ946" s="357"/>
      <c r="AR946" s="357"/>
      <c r="AS946" s="357"/>
      <c r="AT946" s="357"/>
      <c r="AU946" s="357"/>
      <c r="AV946" s="357"/>
      <c r="AW946" s="357"/>
      <c r="AX946" s="357"/>
      <c r="AY946">
        <f>COUNTA($C$946)</f>
        <v>1</v>
      </c>
    </row>
    <row r="947" spans="1:51" ht="30" customHeight="1" x14ac:dyDescent="0.2">
      <c r="A947" s="376">
        <v>4</v>
      </c>
      <c r="B947" s="376">
        <v>1</v>
      </c>
      <c r="C947" s="358" t="s">
        <v>792</v>
      </c>
      <c r="D947" s="343"/>
      <c r="E947" s="343"/>
      <c r="F947" s="343"/>
      <c r="G947" s="343"/>
      <c r="H947" s="343"/>
      <c r="I947" s="343"/>
      <c r="J947" s="344">
        <v>4011101012854</v>
      </c>
      <c r="K947" s="345"/>
      <c r="L947" s="345"/>
      <c r="M947" s="345"/>
      <c r="N947" s="345"/>
      <c r="O947" s="345"/>
      <c r="P947" s="359" t="s">
        <v>788</v>
      </c>
      <c r="Q947" s="346"/>
      <c r="R947" s="346"/>
      <c r="S947" s="346"/>
      <c r="T947" s="346"/>
      <c r="U947" s="346"/>
      <c r="V947" s="346"/>
      <c r="W947" s="346"/>
      <c r="X947" s="346"/>
      <c r="Y947" s="347">
        <v>0.1</v>
      </c>
      <c r="Z947" s="348"/>
      <c r="AA947" s="348"/>
      <c r="AB947" s="349"/>
      <c r="AC947" s="350" t="s">
        <v>376</v>
      </c>
      <c r="AD947" s="351"/>
      <c r="AE947" s="351"/>
      <c r="AF947" s="351"/>
      <c r="AG947" s="351"/>
      <c r="AH947" s="352" t="s">
        <v>717</v>
      </c>
      <c r="AI947" s="353"/>
      <c r="AJ947" s="353"/>
      <c r="AK947" s="353"/>
      <c r="AL947" s="354">
        <v>100</v>
      </c>
      <c r="AM947" s="355"/>
      <c r="AN947" s="355"/>
      <c r="AO947" s="356"/>
      <c r="AP947" s="357" t="s">
        <v>811</v>
      </c>
      <c r="AQ947" s="357"/>
      <c r="AR947" s="357"/>
      <c r="AS947" s="357"/>
      <c r="AT947" s="357"/>
      <c r="AU947" s="357"/>
      <c r="AV947" s="357"/>
      <c r="AW947" s="357"/>
      <c r="AX947" s="357"/>
      <c r="AY947">
        <f>COUNTA($C$947)</f>
        <v>1</v>
      </c>
    </row>
    <row r="948" spans="1:51" ht="30" customHeight="1" x14ac:dyDescent="0.2">
      <c r="A948" s="376">
        <v>5</v>
      </c>
      <c r="B948" s="376">
        <v>1</v>
      </c>
      <c r="C948" s="368" t="s">
        <v>777</v>
      </c>
      <c r="D948" s="369"/>
      <c r="E948" s="369"/>
      <c r="F948" s="369"/>
      <c r="G948" s="369"/>
      <c r="H948" s="369"/>
      <c r="I948" s="370"/>
      <c r="J948" s="344">
        <v>8080401003784</v>
      </c>
      <c r="K948" s="345"/>
      <c r="L948" s="345"/>
      <c r="M948" s="345"/>
      <c r="N948" s="345"/>
      <c r="O948" s="345"/>
      <c r="P948" s="359" t="s">
        <v>788</v>
      </c>
      <c r="Q948" s="346"/>
      <c r="R948" s="346"/>
      <c r="S948" s="346"/>
      <c r="T948" s="346"/>
      <c r="U948" s="346"/>
      <c r="V948" s="346"/>
      <c r="W948" s="346"/>
      <c r="X948" s="346"/>
      <c r="Y948" s="347">
        <v>0.1</v>
      </c>
      <c r="Z948" s="348"/>
      <c r="AA948" s="348"/>
      <c r="AB948" s="349"/>
      <c r="AC948" s="350" t="s">
        <v>376</v>
      </c>
      <c r="AD948" s="351"/>
      <c r="AE948" s="351"/>
      <c r="AF948" s="351"/>
      <c r="AG948" s="351"/>
      <c r="AH948" s="352" t="s">
        <v>717</v>
      </c>
      <c r="AI948" s="353"/>
      <c r="AJ948" s="353"/>
      <c r="AK948" s="353"/>
      <c r="AL948" s="354">
        <v>100</v>
      </c>
      <c r="AM948" s="355"/>
      <c r="AN948" s="355"/>
      <c r="AO948" s="356"/>
      <c r="AP948" s="357" t="s">
        <v>811</v>
      </c>
      <c r="AQ948" s="357"/>
      <c r="AR948" s="357"/>
      <c r="AS948" s="357"/>
      <c r="AT948" s="357"/>
      <c r="AU948" s="357"/>
      <c r="AV948" s="357"/>
      <c r="AW948" s="357"/>
      <c r="AX948" s="357"/>
      <c r="AY948">
        <f>COUNTA($C$948)</f>
        <v>1</v>
      </c>
    </row>
    <row r="949" spans="1:51" ht="30" customHeight="1" x14ac:dyDescent="0.2">
      <c r="A949" s="376">
        <v>6</v>
      </c>
      <c r="B949" s="376">
        <v>1</v>
      </c>
      <c r="C949" s="368" t="s">
        <v>778</v>
      </c>
      <c r="D949" s="369"/>
      <c r="E949" s="369"/>
      <c r="F949" s="369"/>
      <c r="G949" s="369"/>
      <c r="H949" s="369"/>
      <c r="I949" s="370"/>
      <c r="J949" s="344">
        <v>4070001011201</v>
      </c>
      <c r="K949" s="345"/>
      <c r="L949" s="345"/>
      <c r="M949" s="345"/>
      <c r="N949" s="345"/>
      <c r="O949" s="345"/>
      <c r="P949" s="359" t="s">
        <v>791</v>
      </c>
      <c r="Q949" s="346"/>
      <c r="R949" s="346"/>
      <c r="S949" s="346"/>
      <c r="T949" s="346"/>
      <c r="U949" s="346"/>
      <c r="V949" s="346"/>
      <c r="W949" s="346"/>
      <c r="X949" s="346"/>
      <c r="Y949" s="347">
        <v>0.1</v>
      </c>
      <c r="Z949" s="348"/>
      <c r="AA949" s="348"/>
      <c r="AB949" s="349"/>
      <c r="AC949" s="350" t="s">
        <v>376</v>
      </c>
      <c r="AD949" s="351"/>
      <c r="AE949" s="351"/>
      <c r="AF949" s="351"/>
      <c r="AG949" s="351"/>
      <c r="AH949" s="352" t="s">
        <v>717</v>
      </c>
      <c r="AI949" s="353"/>
      <c r="AJ949" s="353"/>
      <c r="AK949" s="353"/>
      <c r="AL949" s="354">
        <v>100</v>
      </c>
      <c r="AM949" s="355"/>
      <c r="AN949" s="355"/>
      <c r="AO949" s="356"/>
      <c r="AP949" s="357" t="s">
        <v>811</v>
      </c>
      <c r="AQ949" s="357"/>
      <c r="AR949" s="357"/>
      <c r="AS949" s="357"/>
      <c r="AT949" s="357"/>
      <c r="AU949" s="357"/>
      <c r="AV949" s="357"/>
      <c r="AW949" s="357"/>
      <c r="AX949" s="357"/>
      <c r="AY949">
        <f>COUNTA($C$949)</f>
        <v>1</v>
      </c>
    </row>
    <row r="950" spans="1:51" ht="30" customHeight="1" x14ac:dyDescent="0.2">
      <c r="A950" s="376">
        <v>7</v>
      </c>
      <c r="B950" s="376">
        <v>1</v>
      </c>
      <c r="C950" s="368" t="s">
        <v>779</v>
      </c>
      <c r="D950" s="369"/>
      <c r="E950" s="369"/>
      <c r="F950" s="369"/>
      <c r="G950" s="369"/>
      <c r="H950" s="369"/>
      <c r="I950" s="370"/>
      <c r="J950" s="344">
        <v>8040001007537</v>
      </c>
      <c r="K950" s="345"/>
      <c r="L950" s="345"/>
      <c r="M950" s="345"/>
      <c r="N950" s="345"/>
      <c r="O950" s="345"/>
      <c r="P950" s="359" t="s">
        <v>790</v>
      </c>
      <c r="Q950" s="346"/>
      <c r="R950" s="346"/>
      <c r="S950" s="346"/>
      <c r="T950" s="346"/>
      <c r="U950" s="346"/>
      <c r="V950" s="346"/>
      <c r="W950" s="346"/>
      <c r="X950" s="346"/>
      <c r="Y950" s="347">
        <v>0</v>
      </c>
      <c r="Z950" s="348"/>
      <c r="AA950" s="348"/>
      <c r="AB950" s="349"/>
      <c r="AC950" s="350" t="s">
        <v>376</v>
      </c>
      <c r="AD950" s="351"/>
      <c r="AE950" s="351"/>
      <c r="AF950" s="351"/>
      <c r="AG950" s="351"/>
      <c r="AH950" s="352" t="s">
        <v>717</v>
      </c>
      <c r="AI950" s="353"/>
      <c r="AJ950" s="353"/>
      <c r="AK950" s="353"/>
      <c r="AL950" s="354">
        <v>100</v>
      </c>
      <c r="AM950" s="355"/>
      <c r="AN950" s="355"/>
      <c r="AO950" s="356"/>
      <c r="AP950" s="357" t="s">
        <v>811</v>
      </c>
      <c r="AQ950" s="357"/>
      <c r="AR950" s="357"/>
      <c r="AS950" s="357"/>
      <c r="AT950" s="357"/>
      <c r="AU950" s="357"/>
      <c r="AV950" s="357"/>
      <c r="AW950" s="357"/>
      <c r="AX950" s="357"/>
      <c r="AY950">
        <f>COUNTA($C$950)</f>
        <v>1</v>
      </c>
    </row>
    <row r="951" spans="1:51" ht="30" customHeight="1" x14ac:dyDescent="0.2">
      <c r="A951" s="376">
        <v>8</v>
      </c>
      <c r="B951" s="376">
        <v>1</v>
      </c>
      <c r="C951" s="368" t="s">
        <v>780</v>
      </c>
      <c r="D951" s="369"/>
      <c r="E951" s="369"/>
      <c r="F951" s="369"/>
      <c r="G951" s="369"/>
      <c r="H951" s="369"/>
      <c r="I951" s="370"/>
      <c r="J951" s="344">
        <v>3010905000792</v>
      </c>
      <c r="K951" s="345"/>
      <c r="L951" s="345"/>
      <c r="M951" s="345"/>
      <c r="N951" s="345"/>
      <c r="O951" s="345"/>
      <c r="P951" s="359" t="s">
        <v>786</v>
      </c>
      <c r="Q951" s="346"/>
      <c r="R951" s="346"/>
      <c r="S951" s="346"/>
      <c r="T951" s="346"/>
      <c r="U951" s="346"/>
      <c r="V951" s="346"/>
      <c r="W951" s="346"/>
      <c r="X951" s="346"/>
      <c r="Y951" s="347">
        <v>0</v>
      </c>
      <c r="Z951" s="348"/>
      <c r="AA951" s="348"/>
      <c r="AB951" s="349"/>
      <c r="AC951" s="350" t="s">
        <v>376</v>
      </c>
      <c r="AD951" s="351"/>
      <c r="AE951" s="351"/>
      <c r="AF951" s="351"/>
      <c r="AG951" s="351"/>
      <c r="AH951" s="352" t="s">
        <v>717</v>
      </c>
      <c r="AI951" s="353"/>
      <c r="AJ951" s="353"/>
      <c r="AK951" s="353"/>
      <c r="AL951" s="354">
        <v>100</v>
      </c>
      <c r="AM951" s="355"/>
      <c r="AN951" s="355"/>
      <c r="AO951" s="356"/>
      <c r="AP951" s="357" t="s">
        <v>811</v>
      </c>
      <c r="AQ951" s="357"/>
      <c r="AR951" s="357"/>
      <c r="AS951" s="357"/>
      <c r="AT951" s="357"/>
      <c r="AU951" s="357"/>
      <c r="AV951" s="357"/>
      <c r="AW951" s="357"/>
      <c r="AX951" s="357"/>
      <c r="AY951">
        <f>COUNTA($C$951)</f>
        <v>1</v>
      </c>
    </row>
    <row r="952" spans="1:51" ht="30" customHeight="1" x14ac:dyDescent="0.2">
      <c r="A952" s="376">
        <v>9</v>
      </c>
      <c r="B952" s="376">
        <v>1</v>
      </c>
      <c r="C952" s="368" t="s">
        <v>781</v>
      </c>
      <c r="D952" s="369"/>
      <c r="E952" s="369"/>
      <c r="F952" s="369"/>
      <c r="G952" s="369"/>
      <c r="H952" s="369"/>
      <c r="I952" s="370"/>
      <c r="J952" s="344">
        <v>1010001092605</v>
      </c>
      <c r="K952" s="345"/>
      <c r="L952" s="345"/>
      <c r="M952" s="345"/>
      <c r="N952" s="345"/>
      <c r="O952" s="345"/>
      <c r="P952" s="359" t="s">
        <v>789</v>
      </c>
      <c r="Q952" s="346"/>
      <c r="R952" s="346"/>
      <c r="S952" s="346"/>
      <c r="T952" s="346"/>
      <c r="U952" s="346"/>
      <c r="V952" s="346"/>
      <c r="W952" s="346"/>
      <c r="X952" s="346"/>
      <c r="Y952" s="347">
        <v>0</v>
      </c>
      <c r="Z952" s="348"/>
      <c r="AA952" s="348"/>
      <c r="AB952" s="349"/>
      <c r="AC952" s="350" t="s">
        <v>376</v>
      </c>
      <c r="AD952" s="351"/>
      <c r="AE952" s="351"/>
      <c r="AF952" s="351"/>
      <c r="AG952" s="351"/>
      <c r="AH952" s="352" t="s">
        <v>717</v>
      </c>
      <c r="AI952" s="353"/>
      <c r="AJ952" s="353"/>
      <c r="AK952" s="353"/>
      <c r="AL952" s="354">
        <v>100</v>
      </c>
      <c r="AM952" s="355"/>
      <c r="AN952" s="355"/>
      <c r="AO952" s="356"/>
      <c r="AP952" s="357" t="s">
        <v>811</v>
      </c>
      <c r="AQ952" s="357"/>
      <c r="AR952" s="357"/>
      <c r="AS952" s="357"/>
      <c r="AT952" s="357"/>
      <c r="AU952" s="357"/>
      <c r="AV952" s="357"/>
      <c r="AW952" s="357"/>
      <c r="AX952" s="357"/>
      <c r="AY952">
        <f>COUNTA($C$952)</f>
        <v>1</v>
      </c>
    </row>
    <row r="953" spans="1:51" ht="30" customHeight="1" x14ac:dyDescent="0.2">
      <c r="A953" s="376">
        <v>10</v>
      </c>
      <c r="B953" s="376">
        <v>1</v>
      </c>
      <c r="C953" s="368" t="s">
        <v>782</v>
      </c>
      <c r="D953" s="369"/>
      <c r="E953" s="369"/>
      <c r="F953" s="369"/>
      <c r="G953" s="369"/>
      <c r="H953" s="369"/>
      <c r="I953" s="370"/>
      <c r="J953" s="344">
        <v>4011101021632</v>
      </c>
      <c r="K953" s="345"/>
      <c r="L953" s="345"/>
      <c r="M953" s="345"/>
      <c r="N953" s="345"/>
      <c r="O953" s="345"/>
      <c r="P953" s="359" t="s">
        <v>788</v>
      </c>
      <c r="Q953" s="346"/>
      <c r="R953" s="346"/>
      <c r="S953" s="346"/>
      <c r="T953" s="346"/>
      <c r="U953" s="346"/>
      <c r="V953" s="346"/>
      <c r="W953" s="346"/>
      <c r="X953" s="346"/>
      <c r="Y953" s="347">
        <v>0</v>
      </c>
      <c r="Z953" s="348"/>
      <c r="AA953" s="348"/>
      <c r="AB953" s="349"/>
      <c r="AC953" s="350" t="s">
        <v>376</v>
      </c>
      <c r="AD953" s="351"/>
      <c r="AE953" s="351"/>
      <c r="AF953" s="351"/>
      <c r="AG953" s="351"/>
      <c r="AH953" s="352" t="s">
        <v>717</v>
      </c>
      <c r="AI953" s="353"/>
      <c r="AJ953" s="353"/>
      <c r="AK953" s="353"/>
      <c r="AL953" s="354">
        <v>100</v>
      </c>
      <c r="AM953" s="355"/>
      <c r="AN953" s="355"/>
      <c r="AO953" s="356"/>
      <c r="AP953" s="357" t="s">
        <v>811</v>
      </c>
      <c r="AQ953" s="357"/>
      <c r="AR953" s="357"/>
      <c r="AS953" s="357"/>
      <c r="AT953" s="357"/>
      <c r="AU953" s="357"/>
      <c r="AV953" s="357"/>
      <c r="AW953" s="357"/>
      <c r="AX953" s="357"/>
      <c r="AY953">
        <f>COUNTA($C$953)</f>
        <v>1</v>
      </c>
    </row>
    <row r="954" spans="1:51" ht="30" hidden="1" customHeight="1" x14ac:dyDescent="0.2">
      <c r="A954" s="376">
        <v>11</v>
      </c>
      <c r="B954" s="376">
        <v>1</v>
      </c>
      <c r="C954" s="368" t="s">
        <v>783</v>
      </c>
      <c r="D954" s="369"/>
      <c r="E954" s="369"/>
      <c r="F954" s="369"/>
      <c r="G954" s="369"/>
      <c r="H954" s="369"/>
      <c r="I954" s="370"/>
      <c r="J954" s="344">
        <v>1010005014225</v>
      </c>
      <c r="K954" s="345"/>
      <c r="L954" s="345"/>
      <c r="M954" s="345"/>
      <c r="N954" s="345"/>
      <c r="O954" s="345"/>
      <c r="P954" s="359" t="s">
        <v>786</v>
      </c>
      <c r="Q954" s="346"/>
      <c r="R954" s="346"/>
      <c r="S954" s="346"/>
      <c r="T954" s="346"/>
      <c r="U954" s="346"/>
      <c r="V954" s="346"/>
      <c r="W954" s="346"/>
      <c r="X954" s="346"/>
      <c r="Y954" s="347">
        <v>0</v>
      </c>
      <c r="Z954" s="348"/>
      <c r="AA954" s="348"/>
      <c r="AB954" s="349"/>
      <c r="AC954" s="350" t="s">
        <v>376</v>
      </c>
      <c r="AD954" s="351"/>
      <c r="AE954" s="351"/>
      <c r="AF954" s="351"/>
      <c r="AG954" s="351"/>
      <c r="AH954" s="352" t="s">
        <v>717</v>
      </c>
      <c r="AI954" s="353"/>
      <c r="AJ954" s="353"/>
      <c r="AK954" s="353"/>
      <c r="AL954" s="354">
        <v>100</v>
      </c>
      <c r="AM954" s="355"/>
      <c r="AN954" s="355"/>
      <c r="AO954" s="356"/>
      <c r="AP954" s="357" t="s">
        <v>811</v>
      </c>
      <c r="AQ954" s="357"/>
      <c r="AR954" s="357"/>
      <c r="AS954" s="357"/>
      <c r="AT954" s="357"/>
      <c r="AU954" s="357"/>
      <c r="AV954" s="357"/>
      <c r="AW954" s="357"/>
      <c r="AX954" s="357"/>
      <c r="AY954">
        <f>COUNTA($C$954)</f>
        <v>1</v>
      </c>
    </row>
    <row r="955" spans="1:51" ht="30" hidden="1" customHeight="1" x14ac:dyDescent="0.2">
      <c r="A955" s="376">
        <v>12</v>
      </c>
      <c r="B955" s="376">
        <v>1</v>
      </c>
      <c r="C955" s="368" t="s">
        <v>784</v>
      </c>
      <c r="D955" s="369"/>
      <c r="E955" s="369"/>
      <c r="F955" s="369"/>
      <c r="G955" s="369"/>
      <c r="H955" s="369"/>
      <c r="I955" s="370"/>
      <c r="J955" s="344">
        <v>1011701006036</v>
      </c>
      <c r="K955" s="345"/>
      <c r="L955" s="345"/>
      <c r="M955" s="345"/>
      <c r="N955" s="345"/>
      <c r="O955" s="345"/>
      <c r="P955" s="359" t="s">
        <v>787</v>
      </c>
      <c r="Q955" s="346"/>
      <c r="R955" s="346"/>
      <c r="S955" s="346"/>
      <c r="T955" s="346"/>
      <c r="U955" s="346"/>
      <c r="V955" s="346"/>
      <c r="W955" s="346"/>
      <c r="X955" s="346"/>
      <c r="Y955" s="347">
        <v>0</v>
      </c>
      <c r="Z955" s="348"/>
      <c r="AA955" s="348"/>
      <c r="AB955" s="349"/>
      <c r="AC955" s="350" t="s">
        <v>376</v>
      </c>
      <c r="AD955" s="351"/>
      <c r="AE955" s="351"/>
      <c r="AF955" s="351"/>
      <c r="AG955" s="351"/>
      <c r="AH955" s="352" t="s">
        <v>717</v>
      </c>
      <c r="AI955" s="353"/>
      <c r="AJ955" s="353"/>
      <c r="AK955" s="353"/>
      <c r="AL955" s="354">
        <v>100</v>
      </c>
      <c r="AM955" s="355"/>
      <c r="AN955" s="355"/>
      <c r="AO955" s="356"/>
      <c r="AP955" s="357" t="s">
        <v>811</v>
      </c>
      <c r="AQ955" s="357"/>
      <c r="AR955" s="357"/>
      <c r="AS955" s="357"/>
      <c r="AT955" s="357"/>
      <c r="AU955" s="357"/>
      <c r="AV955" s="357"/>
      <c r="AW955" s="357"/>
      <c r="AX955" s="357"/>
      <c r="AY955">
        <f>COUNTA($C$955)</f>
        <v>1</v>
      </c>
    </row>
    <row r="956" spans="1:51" ht="30" hidden="1" customHeight="1" x14ac:dyDescent="0.2">
      <c r="A956" s="376">
        <v>13</v>
      </c>
      <c r="B956" s="376">
        <v>1</v>
      </c>
      <c r="C956" s="371" t="s">
        <v>785</v>
      </c>
      <c r="D956" s="372"/>
      <c r="E956" s="372"/>
      <c r="F956" s="372"/>
      <c r="G956" s="372"/>
      <c r="H956" s="372"/>
      <c r="I956" s="373"/>
      <c r="J956" s="344">
        <v>3010005004653</v>
      </c>
      <c r="K956" s="345"/>
      <c r="L956" s="345"/>
      <c r="M956" s="345"/>
      <c r="N956" s="345"/>
      <c r="O956" s="345"/>
      <c r="P956" s="346" t="s">
        <v>786</v>
      </c>
      <c r="Q956" s="346"/>
      <c r="R956" s="346"/>
      <c r="S956" s="346"/>
      <c r="T956" s="346"/>
      <c r="U956" s="346"/>
      <c r="V956" s="346"/>
      <c r="W956" s="346"/>
      <c r="X956" s="346"/>
      <c r="Y956" s="347">
        <v>0</v>
      </c>
      <c r="Z956" s="348"/>
      <c r="AA956" s="348"/>
      <c r="AB956" s="349"/>
      <c r="AC956" s="350" t="s">
        <v>376</v>
      </c>
      <c r="AD956" s="351"/>
      <c r="AE956" s="351"/>
      <c r="AF956" s="351"/>
      <c r="AG956" s="351"/>
      <c r="AH956" s="352" t="s">
        <v>717</v>
      </c>
      <c r="AI956" s="353"/>
      <c r="AJ956" s="353"/>
      <c r="AK956" s="353"/>
      <c r="AL956" s="354">
        <v>100</v>
      </c>
      <c r="AM956" s="355"/>
      <c r="AN956" s="355"/>
      <c r="AO956" s="356"/>
      <c r="AP956" s="357" t="s">
        <v>811</v>
      </c>
      <c r="AQ956" s="357"/>
      <c r="AR956" s="357"/>
      <c r="AS956" s="357"/>
      <c r="AT956" s="357"/>
      <c r="AU956" s="357"/>
      <c r="AV956" s="357"/>
      <c r="AW956" s="357"/>
      <c r="AX956" s="357"/>
      <c r="AY956">
        <f>COUNTA($C$956)</f>
        <v>1</v>
      </c>
    </row>
    <row r="957" spans="1:51" ht="30" hidden="1" customHeight="1" x14ac:dyDescent="0.2">
      <c r="A957" s="376">
        <v>14</v>
      </c>
      <c r="B957" s="37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6">
        <v>15</v>
      </c>
      <c r="B958" s="376">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6">
        <v>16</v>
      </c>
      <c r="B959" s="376">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6">
        <v>17</v>
      </c>
      <c r="B960" s="376">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6">
        <v>18</v>
      </c>
      <c r="B961" s="37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6">
        <v>19</v>
      </c>
      <c r="B962" s="37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6">
        <v>20</v>
      </c>
      <c r="B963" s="37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6">
        <v>21</v>
      </c>
      <c r="B964" s="37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6">
        <v>22</v>
      </c>
      <c r="B965" s="37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6">
        <v>23</v>
      </c>
      <c r="B966" s="37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6">
        <v>24</v>
      </c>
      <c r="B967" s="37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6">
        <v>25</v>
      </c>
      <c r="B968" s="37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6">
        <v>26</v>
      </c>
      <c r="B969" s="37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6">
        <v>27</v>
      </c>
      <c r="B970" s="37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6">
        <v>28</v>
      </c>
      <c r="B971" s="37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6">
        <v>29</v>
      </c>
      <c r="B972" s="37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6">
        <v>30</v>
      </c>
      <c r="B973" s="37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2">
      <c r="A977" s="376">
        <v>1</v>
      </c>
      <c r="B977" s="37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76">
        <v>2</v>
      </c>
      <c r="B978" s="37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6">
        <v>3</v>
      </c>
      <c r="B979" s="376">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6">
        <v>4</v>
      </c>
      <c r="B980" s="376">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6">
        <v>5</v>
      </c>
      <c r="B981" s="37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6">
        <v>6</v>
      </c>
      <c r="B982" s="37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6">
        <v>7</v>
      </c>
      <c r="B983" s="37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6">
        <v>8</v>
      </c>
      <c r="B984" s="37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6">
        <v>9</v>
      </c>
      <c r="B985" s="37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6">
        <v>10</v>
      </c>
      <c r="B986" s="37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6">
        <v>11</v>
      </c>
      <c r="B987" s="37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6">
        <v>12</v>
      </c>
      <c r="B988" s="37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6">
        <v>13</v>
      </c>
      <c r="B989" s="37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6">
        <v>14</v>
      </c>
      <c r="B990" s="37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6">
        <v>15</v>
      </c>
      <c r="B991" s="376">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6">
        <v>16</v>
      </c>
      <c r="B992" s="376">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6">
        <v>17</v>
      </c>
      <c r="B993" s="376">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6">
        <v>18</v>
      </c>
      <c r="B994" s="37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6">
        <v>19</v>
      </c>
      <c r="B995" s="37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6">
        <v>20</v>
      </c>
      <c r="B996" s="37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6">
        <v>21</v>
      </c>
      <c r="B997" s="37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6">
        <v>22</v>
      </c>
      <c r="B998" s="37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6">
        <v>23</v>
      </c>
      <c r="B999" s="37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6">
        <v>24</v>
      </c>
      <c r="B1000" s="37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6">
        <v>25</v>
      </c>
      <c r="B1001" s="37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6">
        <v>26</v>
      </c>
      <c r="B1002" s="37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6">
        <v>27</v>
      </c>
      <c r="B1003" s="37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6">
        <v>28</v>
      </c>
      <c r="B1004" s="37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6">
        <v>29</v>
      </c>
      <c r="B1005" s="37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6">
        <v>30</v>
      </c>
      <c r="B1006" s="37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2">
      <c r="A1010" s="376">
        <v>1</v>
      </c>
      <c r="B1010" s="37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76">
        <v>2</v>
      </c>
      <c r="B1011" s="37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76">
        <v>3</v>
      </c>
      <c r="B1012" s="376">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76">
        <v>4</v>
      </c>
      <c r="B1013" s="376">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6">
        <v>5</v>
      </c>
      <c r="B1014" s="37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6">
        <v>6</v>
      </c>
      <c r="B1015" s="37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6">
        <v>7</v>
      </c>
      <c r="B1016" s="37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6">
        <v>8</v>
      </c>
      <c r="B1017" s="37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6">
        <v>9</v>
      </c>
      <c r="B1018" s="37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6">
        <v>10</v>
      </c>
      <c r="B1019" s="37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6">
        <v>11</v>
      </c>
      <c r="B1020" s="37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6">
        <v>12</v>
      </c>
      <c r="B1021" s="37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6">
        <v>13</v>
      </c>
      <c r="B1022" s="37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6">
        <v>14</v>
      </c>
      <c r="B1023" s="37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6">
        <v>15</v>
      </c>
      <c r="B1024" s="376">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6">
        <v>16</v>
      </c>
      <c r="B1025" s="376">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6">
        <v>17</v>
      </c>
      <c r="B1026" s="376">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6">
        <v>18</v>
      </c>
      <c r="B1027" s="37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6">
        <v>19</v>
      </c>
      <c r="B1028" s="37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6">
        <v>20</v>
      </c>
      <c r="B1029" s="37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6">
        <v>21</v>
      </c>
      <c r="B1030" s="37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6">
        <v>22</v>
      </c>
      <c r="B1031" s="37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6">
        <v>23</v>
      </c>
      <c r="B1032" s="37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6">
        <v>24</v>
      </c>
      <c r="B1033" s="37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6">
        <v>25</v>
      </c>
      <c r="B1034" s="37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6">
        <v>26</v>
      </c>
      <c r="B1035" s="37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6">
        <v>27</v>
      </c>
      <c r="B1036" s="37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6">
        <v>28</v>
      </c>
      <c r="B1037" s="37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6">
        <v>29</v>
      </c>
      <c r="B1038" s="37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6">
        <v>30</v>
      </c>
      <c r="B1039" s="37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2">
      <c r="A1043" s="376">
        <v>1</v>
      </c>
      <c r="B1043" s="37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76">
        <v>2</v>
      </c>
      <c r="B1044" s="37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6">
        <v>3</v>
      </c>
      <c r="B1045" s="376">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6">
        <v>4</v>
      </c>
      <c r="B1046" s="376">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6">
        <v>5</v>
      </c>
      <c r="B1047" s="37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6">
        <v>6</v>
      </c>
      <c r="B1048" s="37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6">
        <v>7</v>
      </c>
      <c r="B1049" s="37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6">
        <v>8</v>
      </c>
      <c r="B1050" s="37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6">
        <v>9</v>
      </c>
      <c r="B1051" s="37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6">
        <v>10</v>
      </c>
      <c r="B1052" s="37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6">
        <v>11</v>
      </c>
      <c r="B1053" s="37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6">
        <v>12</v>
      </c>
      <c r="B1054" s="37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6">
        <v>13</v>
      </c>
      <c r="B1055" s="37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6">
        <v>14</v>
      </c>
      <c r="B1056" s="37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6">
        <v>15</v>
      </c>
      <c r="B1057" s="376">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6">
        <v>16</v>
      </c>
      <c r="B1058" s="376">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6">
        <v>17</v>
      </c>
      <c r="B1059" s="376">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6">
        <v>18</v>
      </c>
      <c r="B1060" s="37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6">
        <v>19</v>
      </c>
      <c r="B1061" s="37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6">
        <v>20</v>
      </c>
      <c r="B1062" s="37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6">
        <v>21</v>
      </c>
      <c r="B1063" s="37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6">
        <v>22</v>
      </c>
      <c r="B1064" s="37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6">
        <v>23</v>
      </c>
      <c r="B1065" s="37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6">
        <v>24</v>
      </c>
      <c r="B1066" s="37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6">
        <v>25</v>
      </c>
      <c r="B1067" s="37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6">
        <v>26</v>
      </c>
      <c r="B1068" s="37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6">
        <v>27</v>
      </c>
      <c r="B1069" s="37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6">
        <v>28</v>
      </c>
      <c r="B1070" s="37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6">
        <v>29</v>
      </c>
      <c r="B1071" s="37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6">
        <v>30</v>
      </c>
      <c r="B1072" s="37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2">
      <c r="A1076" s="376">
        <v>1</v>
      </c>
      <c r="B1076" s="37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76">
        <v>2</v>
      </c>
      <c r="B1077" s="37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76">
        <v>3</v>
      </c>
      <c r="B1078" s="376">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6">
        <v>4</v>
      </c>
      <c r="B1079" s="376">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6">
        <v>5</v>
      </c>
      <c r="B1080" s="37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6">
        <v>6</v>
      </c>
      <c r="B1081" s="37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6">
        <v>7</v>
      </c>
      <c r="B1082" s="37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6">
        <v>8</v>
      </c>
      <c r="B1083" s="37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6">
        <v>9</v>
      </c>
      <c r="B1084" s="37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6">
        <v>10</v>
      </c>
      <c r="B1085" s="37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6">
        <v>11</v>
      </c>
      <c r="B1086" s="37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6">
        <v>12</v>
      </c>
      <c r="B1087" s="37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6">
        <v>13</v>
      </c>
      <c r="B1088" s="37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6">
        <v>14</v>
      </c>
      <c r="B1089" s="37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6">
        <v>15</v>
      </c>
      <c r="B1090" s="376">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6">
        <v>16</v>
      </c>
      <c r="B1091" s="376">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6">
        <v>17</v>
      </c>
      <c r="B1092" s="376">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6">
        <v>18</v>
      </c>
      <c r="B1093" s="37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76">
        <v>19</v>
      </c>
      <c r="B1094" s="37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76">
        <v>20</v>
      </c>
      <c r="B1095" s="37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76">
        <v>21</v>
      </c>
      <c r="B1096" s="37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76">
        <v>22</v>
      </c>
      <c r="B1097" s="37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76">
        <v>23</v>
      </c>
      <c r="B1098" s="37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76">
        <v>24</v>
      </c>
      <c r="B1099" s="37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76">
        <v>25</v>
      </c>
      <c r="B1100" s="37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76">
        <v>26</v>
      </c>
      <c r="B1101" s="37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76">
        <v>27</v>
      </c>
      <c r="B1102" s="37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76">
        <v>28</v>
      </c>
      <c r="B1103" s="37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76">
        <v>29</v>
      </c>
      <c r="B1104" s="37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2">
      <c r="A1105" s="376">
        <v>30</v>
      </c>
      <c r="B1105" s="37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2">
      <c r="A1106" s="377" t="s">
        <v>327</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76"/>
      <c r="B1109" s="376"/>
      <c r="C1109" s="152" t="s">
        <v>263</v>
      </c>
      <c r="D1109" s="380"/>
      <c r="E1109" s="152" t="s">
        <v>262</v>
      </c>
      <c r="F1109" s="380"/>
      <c r="G1109" s="380"/>
      <c r="H1109" s="380"/>
      <c r="I1109" s="380"/>
      <c r="J1109" s="152" t="s">
        <v>297</v>
      </c>
      <c r="K1109" s="152"/>
      <c r="L1109" s="152"/>
      <c r="M1109" s="152"/>
      <c r="N1109" s="152"/>
      <c r="O1109" s="152"/>
      <c r="P1109" s="362" t="s">
        <v>27</v>
      </c>
      <c r="Q1109" s="362"/>
      <c r="R1109" s="362"/>
      <c r="S1109" s="362"/>
      <c r="T1109" s="362"/>
      <c r="U1109" s="362"/>
      <c r="V1109" s="362"/>
      <c r="W1109" s="362"/>
      <c r="X1109" s="362"/>
      <c r="Y1109" s="152" t="s">
        <v>299</v>
      </c>
      <c r="Z1109" s="380"/>
      <c r="AA1109" s="380"/>
      <c r="AB1109" s="380"/>
      <c r="AC1109" s="152" t="s">
        <v>245</v>
      </c>
      <c r="AD1109" s="152"/>
      <c r="AE1109" s="152"/>
      <c r="AF1109" s="152"/>
      <c r="AG1109" s="152"/>
      <c r="AH1109" s="362" t="s">
        <v>258</v>
      </c>
      <c r="AI1109" s="363"/>
      <c r="AJ1109" s="363"/>
      <c r="AK1109" s="363"/>
      <c r="AL1109" s="363" t="s">
        <v>21</v>
      </c>
      <c r="AM1109" s="363"/>
      <c r="AN1109" s="363"/>
      <c r="AO1109" s="381"/>
      <c r="AP1109" s="365" t="s">
        <v>328</v>
      </c>
      <c r="AQ1109" s="365"/>
      <c r="AR1109" s="365"/>
      <c r="AS1109" s="365"/>
      <c r="AT1109" s="365"/>
      <c r="AU1109" s="365"/>
      <c r="AV1109" s="365"/>
      <c r="AW1109" s="365"/>
      <c r="AX1109" s="365"/>
    </row>
    <row r="1110" spans="1:51" ht="30" customHeight="1" x14ac:dyDescent="0.2">
      <c r="A1110" s="376">
        <v>1</v>
      </c>
      <c r="B1110" s="376">
        <v>1</v>
      </c>
      <c r="C1110" s="374"/>
      <c r="D1110" s="374"/>
      <c r="E1110" s="150" t="s">
        <v>747</v>
      </c>
      <c r="F1110" s="375"/>
      <c r="G1110" s="375"/>
      <c r="H1110" s="375"/>
      <c r="I1110" s="375"/>
      <c r="J1110" s="344" t="s">
        <v>747</v>
      </c>
      <c r="K1110" s="345"/>
      <c r="L1110" s="345"/>
      <c r="M1110" s="345"/>
      <c r="N1110" s="345"/>
      <c r="O1110" s="345"/>
      <c r="P1110" s="359" t="s">
        <v>747</v>
      </c>
      <c r="Q1110" s="346"/>
      <c r="R1110" s="346"/>
      <c r="S1110" s="346"/>
      <c r="T1110" s="346"/>
      <c r="U1110" s="346"/>
      <c r="V1110" s="346"/>
      <c r="W1110" s="346"/>
      <c r="X1110" s="346"/>
      <c r="Y1110" s="347" t="s">
        <v>747</v>
      </c>
      <c r="Z1110" s="348"/>
      <c r="AA1110" s="348"/>
      <c r="AB1110" s="349"/>
      <c r="AC1110" s="350"/>
      <c r="AD1110" s="351"/>
      <c r="AE1110" s="351"/>
      <c r="AF1110" s="351"/>
      <c r="AG1110" s="351"/>
      <c r="AH1110" s="352" t="s">
        <v>747</v>
      </c>
      <c r="AI1110" s="353"/>
      <c r="AJ1110" s="353"/>
      <c r="AK1110" s="353"/>
      <c r="AL1110" s="354" t="s">
        <v>747</v>
      </c>
      <c r="AM1110" s="355"/>
      <c r="AN1110" s="355"/>
      <c r="AO1110" s="356"/>
      <c r="AP1110" s="357" t="s">
        <v>747</v>
      </c>
      <c r="AQ1110" s="357"/>
      <c r="AR1110" s="357"/>
      <c r="AS1110" s="357"/>
      <c r="AT1110" s="357"/>
      <c r="AU1110" s="357"/>
      <c r="AV1110" s="357"/>
      <c r="AW1110" s="357"/>
      <c r="AX1110" s="357"/>
    </row>
    <row r="1111" spans="1:51" ht="30" hidden="1" customHeight="1" x14ac:dyDescent="0.2">
      <c r="A1111" s="376">
        <v>2</v>
      </c>
      <c r="B1111" s="376">
        <v>1</v>
      </c>
      <c r="C1111" s="374"/>
      <c r="D1111" s="374"/>
      <c r="E1111" s="375"/>
      <c r="F1111" s="375"/>
      <c r="G1111" s="375"/>
      <c r="H1111" s="375"/>
      <c r="I1111" s="375"/>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6">
        <v>3</v>
      </c>
      <c r="B1112" s="376">
        <v>1</v>
      </c>
      <c r="C1112" s="374"/>
      <c r="D1112" s="374"/>
      <c r="E1112" s="375"/>
      <c r="F1112" s="375"/>
      <c r="G1112" s="375"/>
      <c r="H1112" s="375"/>
      <c r="I1112" s="375"/>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6">
        <v>4</v>
      </c>
      <c r="B1113" s="376">
        <v>1</v>
      </c>
      <c r="C1113" s="374"/>
      <c r="D1113" s="374"/>
      <c r="E1113" s="375"/>
      <c r="F1113" s="375"/>
      <c r="G1113" s="375"/>
      <c r="H1113" s="375"/>
      <c r="I1113" s="375"/>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6">
        <v>5</v>
      </c>
      <c r="B1114" s="376">
        <v>1</v>
      </c>
      <c r="C1114" s="374"/>
      <c r="D1114" s="374"/>
      <c r="E1114" s="375"/>
      <c r="F1114" s="375"/>
      <c r="G1114" s="375"/>
      <c r="H1114" s="375"/>
      <c r="I1114" s="375"/>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6">
        <v>6</v>
      </c>
      <c r="B1115" s="376">
        <v>1</v>
      </c>
      <c r="C1115" s="374"/>
      <c r="D1115" s="374"/>
      <c r="E1115" s="375"/>
      <c r="F1115" s="375"/>
      <c r="G1115" s="375"/>
      <c r="H1115" s="375"/>
      <c r="I1115" s="375"/>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6">
        <v>7</v>
      </c>
      <c r="B1116" s="376">
        <v>1</v>
      </c>
      <c r="C1116" s="374"/>
      <c r="D1116" s="374"/>
      <c r="E1116" s="375"/>
      <c r="F1116" s="375"/>
      <c r="G1116" s="375"/>
      <c r="H1116" s="375"/>
      <c r="I1116" s="375"/>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6">
        <v>8</v>
      </c>
      <c r="B1117" s="376">
        <v>1</v>
      </c>
      <c r="C1117" s="374"/>
      <c r="D1117" s="374"/>
      <c r="E1117" s="375"/>
      <c r="F1117" s="375"/>
      <c r="G1117" s="375"/>
      <c r="H1117" s="375"/>
      <c r="I1117" s="375"/>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6">
        <v>9</v>
      </c>
      <c r="B1118" s="376">
        <v>1</v>
      </c>
      <c r="C1118" s="374"/>
      <c r="D1118" s="374"/>
      <c r="E1118" s="375"/>
      <c r="F1118" s="375"/>
      <c r="G1118" s="375"/>
      <c r="H1118" s="375"/>
      <c r="I1118" s="375"/>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6">
        <v>10</v>
      </c>
      <c r="B1119" s="376">
        <v>1</v>
      </c>
      <c r="C1119" s="374"/>
      <c r="D1119" s="374"/>
      <c r="E1119" s="375"/>
      <c r="F1119" s="375"/>
      <c r="G1119" s="375"/>
      <c r="H1119" s="375"/>
      <c r="I1119" s="375"/>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6">
        <v>11</v>
      </c>
      <c r="B1120" s="376">
        <v>1</v>
      </c>
      <c r="C1120" s="374"/>
      <c r="D1120" s="374"/>
      <c r="E1120" s="375"/>
      <c r="F1120" s="375"/>
      <c r="G1120" s="375"/>
      <c r="H1120" s="375"/>
      <c r="I1120" s="375"/>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6">
        <v>12</v>
      </c>
      <c r="B1121" s="376">
        <v>1</v>
      </c>
      <c r="C1121" s="374"/>
      <c r="D1121" s="374"/>
      <c r="E1121" s="375"/>
      <c r="F1121" s="375"/>
      <c r="G1121" s="375"/>
      <c r="H1121" s="375"/>
      <c r="I1121" s="375"/>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6">
        <v>13</v>
      </c>
      <c r="B1122" s="376">
        <v>1</v>
      </c>
      <c r="C1122" s="374"/>
      <c r="D1122" s="374"/>
      <c r="E1122" s="375"/>
      <c r="F1122" s="375"/>
      <c r="G1122" s="375"/>
      <c r="H1122" s="375"/>
      <c r="I1122" s="375"/>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6">
        <v>14</v>
      </c>
      <c r="B1123" s="376">
        <v>1</v>
      </c>
      <c r="C1123" s="374"/>
      <c r="D1123" s="374"/>
      <c r="E1123" s="375"/>
      <c r="F1123" s="375"/>
      <c r="G1123" s="375"/>
      <c r="H1123" s="375"/>
      <c r="I1123" s="375"/>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6">
        <v>15</v>
      </c>
      <c r="B1124" s="376">
        <v>1</v>
      </c>
      <c r="C1124" s="374"/>
      <c r="D1124" s="374"/>
      <c r="E1124" s="375"/>
      <c r="F1124" s="375"/>
      <c r="G1124" s="375"/>
      <c r="H1124" s="375"/>
      <c r="I1124" s="375"/>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6">
        <v>16</v>
      </c>
      <c r="B1125" s="376">
        <v>1</v>
      </c>
      <c r="C1125" s="374"/>
      <c r="D1125" s="374"/>
      <c r="E1125" s="375"/>
      <c r="F1125" s="375"/>
      <c r="G1125" s="375"/>
      <c r="H1125" s="375"/>
      <c r="I1125" s="375"/>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6">
        <v>17</v>
      </c>
      <c r="B1126" s="376">
        <v>1</v>
      </c>
      <c r="C1126" s="374"/>
      <c r="D1126" s="374"/>
      <c r="E1126" s="375"/>
      <c r="F1126" s="375"/>
      <c r="G1126" s="375"/>
      <c r="H1126" s="375"/>
      <c r="I1126" s="375"/>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6">
        <v>18</v>
      </c>
      <c r="B1127" s="376">
        <v>1</v>
      </c>
      <c r="C1127" s="374"/>
      <c r="D1127" s="374"/>
      <c r="E1127" s="150"/>
      <c r="F1127" s="375"/>
      <c r="G1127" s="375"/>
      <c r="H1127" s="375"/>
      <c r="I1127" s="375"/>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6">
        <v>19</v>
      </c>
      <c r="B1128" s="376">
        <v>1</v>
      </c>
      <c r="C1128" s="374"/>
      <c r="D1128" s="374"/>
      <c r="E1128" s="375"/>
      <c r="F1128" s="375"/>
      <c r="G1128" s="375"/>
      <c r="H1128" s="375"/>
      <c r="I1128" s="375"/>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6">
        <v>20</v>
      </c>
      <c r="B1129" s="376">
        <v>1</v>
      </c>
      <c r="C1129" s="374"/>
      <c r="D1129" s="374"/>
      <c r="E1129" s="375"/>
      <c r="F1129" s="375"/>
      <c r="G1129" s="375"/>
      <c r="H1129" s="375"/>
      <c r="I1129" s="375"/>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6">
        <v>21</v>
      </c>
      <c r="B1130" s="376">
        <v>1</v>
      </c>
      <c r="C1130" s="374"/>
      <c r="D1130" s="374"/>
      <c r="E1130" s="375"/>
      <c r="F1130" s="375"/>
      <c r="G1130" s="375"/>
      <c r="H1130" s="375"/>
      <c r="I1130" s="375"/>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6">
        <v>22</v>
      </c>
      <c r="B1131" s="376">
        <v>1</v>
      </c>
      <c r="C1131" s="374"/>
      <c r="D1131" s="374"/>
      <c r="E1131" s="375"/>
      <c r="F1131" s="375"/>
      <c r="G1131" s="375"/>
      <c r="H1131" s="375"/>
      <c r="I1131" s="375"/>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6">
        <v>23</v>
      </c>
      <c r="B1132" s="376">
        <v>1</v>
      </c>
      <c r="C1132" s="374"/>
      <c r="D1132" s="374"/>
      <c r="E1132" s="375"/>
      <c r="F1132" s="375"/>
      <c r="G1132" s="375"/>
      <c r="H1132" s="375"/>
      <c r="I1132" s="375"/>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6">
        <v>24</v>
      </c>
      <c r="B1133" s="376">
        <v>1</v>
      </c>
      <c r="C1133" s="374"/>
      <c r="D1133" s="374"/>
      <c r="E1133" s="375"/>
      <c r="F1133" s="375"/>
      <c r="G1133" s="375"/>
      <c r="H1133" s="375"/>
      <c r="I1133" s="375"/>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6">
        <v>25</v>
      </c>
      <c r="B1134" s="376">
        <v>1</v>
      </c>
      <c r="C1134" s="374"/>
      <c r="D1134" s="374"/>
      <c r="E1134" s="375"/>
      <c r="F1134" s="375"/>
      <c r="G1134" s="375"/>
      <c r="H1134" s="375"/>
      <c r="I1134" s="375"/>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6">
        <v>26</v>
      </c>
      <c r="B1135" s="376">
        <v>1</v>
      </c>
      <c r="C1135" s="374"/>
      <c r="D1135" s="374"/>
      <c r="E1135" s="375"/>
      <c r="F1135" s="375"/>
      <c r="G1135" s="375"/>
      <c r="H1135" s="375"/>
      <c r="I1135" s="375"/>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6">
        <v>27</v>
      </c>
      <c r="B1136" s="376">
        <v>1</v>
      </c>
      <c r="C1136" s="374"/>
      <c r="D1136" s="374"/>
      <c r="E1136" s="375"/>
      <c r="F1136" s="375"/>
      <c r="G1136" s="375"/>
      <c r="H1136" s="375"/>
      <c r="I1136" s="375"/>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6">
        <v>28</v>
      </c>
      <c r="B1137" s="376">
        <v>1</v>
      </c>
      <c r="C1137" s="374"/>
      <c r="D1137" s="374"/>
      <c r="E1137" s="375"/>
      <c r="F1137" s="375"/>
      <c r="G1137" s="375"/>
      <c r="H1137" s="375"/>
      <c r="I1137" s="375"/>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6">
        <v>29</v>
      </c>
      <c r="B1138" s="376">
        <v>1</v>
      </c>
      <c r="C1138" s="374"/>
      <c r="D1138" s="374"/>
      <c r="E1138" s="375"/>
      <c r="F1138" s="375"/>
      <c r="G1138" s="375"/>
      <c r="H1138" s="375"/>
      <c r="I1138" s="375"/>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6">
        <v>30</v>
      </c>
      <c r="B1139" s="376">
        <v>1</v>
      </c>
      <c r="C1139" s="374"/>
      <c r="D1139" s="374"/>
      <c r="E1139" s="375"/>
      <c r="F1139" s="375"/>
      <c r="G1139" s="375"/>
      <c r="H1139" s="375"/>
      <c r="I1139" s="375"/>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29" max="16383" man="1"/>
    <brk id="714" max="16383" man="1"/>
    <brk id="747" max="16383" man="1"/>
    <brk id="907"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B14" sqref="B14"/>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2">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746</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2">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746</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2">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2">
      <c r="A38" s="13"/>
      <c r="B38" s="13"/>
      <c r="F38" s="13"/>
      <c r="G38" s="19"/>
      <c r="K38" s="13"/>
      <c r="L38" s="13"/>
      <c r="O38" s="13"/>
      <c r="P38" s="13"/>
      <c r="Q38" s="19"/>
      <c r="T38" s="13"/>
      <c r="U38" s="32" t="s">
        <v>386</v>
      </c>
      <c r="Y38" s="32" t="s">
        <v>450</v>
      </c>
      <c r="Z38" s="32" t="s">
        <v>581</v>
      </c>
      <c r="AF38" s="30"/>
      <c r="AK38" s="51" t="str">
        <f t="shared" si="7"/>
        <v>k</v>
      </c>
    </row>
    <row r="39" spans="1:37" x14ac:dyDescent="0.2">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2">
      <c r="A40" s="13"/>
      <c r="B40" s="13"/>
      <c r="F40" s="13"/>
      <c r="G40" s="19"/>
      <c r="K40" s="13"/>
      <c r="L40" s="13"/>
      <c r="O40" s="13"/>
      <c r="P40" s="13"/>
      <c r="Q40" s="19"/>
      <c r="T40" s="13"/>
      <c r="Y40" s="32" t="s">
        <v>452</v>
      </c>
      <c r="Z40" s="32" t="s">
        <v>583</v>
      </c>
      <c r="AF40" s="30"/>
      <c r="AK40" s="51" t="str">
        <f t="shared" si="7"/>
        <v>m</v>
      </c>
    </row>
    <row r="41" spans="1:37" x14ac:dyDescent="0.2">
      <c r="A41" s="13"/>
      <c r="B41" s="13"/>
      <c r="F41" s="13"/>
      <c r="G41" s="19"/>
      <c r="K41" s="13"/>
      <c r="L41" s="13"/>
      <c r="O41" s="13"/>
      <c r="P41" s="13"/>
      <c r="Q41" s="19"/>
      <c r="T41" s="13"/>
      <c r="Y41" s="32" t="s">
        <v>453</v>
      </c>
      <c r="Z41" s="32" t="s">
        <v>584</v>
      </c>
      <c r="AF41" s="30"/>
      <c r="AK41" s="51" t="str">
        <f t="shared" si="7"/>
        <v>n</v>
      </c>
    </row>
    <row r="42" spans="1:37" x14ac:dyDescent="0.2">
      <c r="A42" s="13"/>
      <c r="B42" s="13"/>
      <c r="F42" s="13"/>
      <c r="G42" s="19"/>
      <c r="K42" s="13"/>
      <c r="L42" s="13"/>
      <c r="O42" s="13"/>
      <c r="P42" s="13"/>
      <c r="Q42" s="19"/>
      <c r="T42" s="13"/>
      <c r="Y42" s="32" t="s">
        <v>454</v>
      </c>
      <c r="Z42" s="32" t="s">
        <v>585</v>
      </c>
      <c r="AF42" s="30"/>
      <c r="AK42" s="51" t="str">
        <f t="shared" si="7"/>
        <v>o</v>
      </c>
    </row>
    <row r="43" spans="1:37" x14ac:dyDescent="0.2">
      <c r="A43" s="13"/>
      <c r="B43" s="13"/>
      <c r="F43" s="13"/>
      <c r="G43" s="19"/>
      <c r="K43" s="13"/>
      <c r="L43" s="13"/>
      <c r="O43" s="13"/>
      <c r="P43" s="13"/>
      <c r="Q43" s="19"/>
      <c r="T43" s="13"/>
      <c r="Y43" s="32" t="s">
        <v>455</v>
      </c>
      <c r="Z43" s="32" t="s">
        <v>586</v>
      </c>
      <c r="AF43" s="30"/>
      <c r="AK43" s="51" t="str">
        <f t="shared" si="7"/>
        <v>p</v>
      </c>
    </row>
    <row r="44" spans="1:37" x14ac:dyDescent="0.2">
      <c r="A44" s="13"/>
      <c r="B44" s="13"/>
      <c r="F44" s="13"/>
      <c r="G44" s="19"/>
      <c r="K44" s="13"/>
      <c r="L44" s="13"/>
      <c r="O44" s="13"/>
      <c r="P44" s="13"/>
      <c r="Q44" s="19"/>
      <c r="T44" s="13"/>
      <c r="Y44" s="32" t="s">
        <v>456</v>
      </c>
      <c r="Z44" s="32" t="s">
        <v>587</v>
      </c>
      <c r="AF44" s="30"/>
      <c r="AK44" s="51" t="str">
        <f t="shared" si="7"/>
        <v>q</v>
      </c>
    </row>
    <row r="45" spans="1:37" x14ac:dyDescent="0.2">
      <c r="A45" s="13"/>
      <c r="B45" s="13"/>
      <c r="F45" s="13"/>
      <c r="G45" s="19"/>
      <c r="K45" s="13"/>
      <c r="L45" s="13"/>
      <c r="O45" s="13"/>
      <c r="P45" s="13"/>
      <c r="Q45" s="19"/>
      <c r="T45" s="13"/>
      <c r="Y45" s="32" t="s">
        <v>457</v>
      </c>
      <c r="Z45" s="32" t="s">
        <v>588</v>
      </c>
      <c r="AF45" s="30"/>
      <c r="AK45" s="51" t="str">
        <f t="shared" si="7"/>
        <v>r</v>
      </c>
    </row>
    <row r="46" spans="1:37" x14ac:dyDescent="0.2">
      <c r="A46" s="13"/>
      <c r="B46" s="13"/>
      <c r="F46" s="13"/>
      <c r="G46" s="19"/>
      <c r="K46" s="13"/>
      <c r="L46" s="13"/>
      <c r="O46" s="13"/>
      <c r="P46" s="13"/>
      <c r="Q46" s="19"/>
      <c r="T46" s="13"/>
      <c r="Y46" s="32" t="s">
        <v>458</v>
      </c>
      <c r="Z46" s="32" t="s">
        <v>589</v>
      </c>
      <c r="AF46" s="30"/>
      <c r="AK46" s="51" t="str">
        <f t="shared" si="7"/>
        <v>s</v>
      </c>
    </row>
    <row r="47" spans="1:37" x14ac:dyDescent="0.2">
      <c r="A47" s="13"/>
      <c r="B47" s="13"/>
      <c r="F47" s="13"/>
      <c r="G47" s="19"/>
      <c r="K47" s="13"/>
      <c r="L47" s="13"/>
      <c r="O47" s="13"/>
      <c r="P47" s="13"/>
      <c r="Q47" s="19"/>
      <c r="T47" s="13"/>
      <c r="Y47" s="32" t="s">
        <v>459</v>
      </c>
      <c r="Z47" s="32" t="s">
        <v>590</v>
      </c>
      <c r="AF47" s="30"/>
      <c r="AK47" s="51" t="str">
        <f t="shared" si="7"/>
        <v>t</v>
      </c>
    </row>
    <row r="48" spans="1:37" x14ac:dyDescent="0.2">
      <c r="A48" s="13"/>
      <c r="B48" s="13"/>
      <c r="F48" s="13"/>
      <c r="G48" s="19"/>
      <c r="K48" s="13"/>
      <c r="L48" s="13"/>
      <c r="O48" s="13"/>
      <c r="P48" s="13"/>
      <c r="Q48" s="19"/>
      <c r="T48" s="13"/>
      <c r="Y48" s="32" t="s">
        <v>460</v>
      </c>
      <c r="Z48" s="32" t="s">
        <v>591</v>
      </c>
      <c r="AF48" s="30"/>
      <c r="AK48" s="51" t="str">
        <f t="shared" si="7"/>
        <v>u</v>
      </c>
    </row>
    <row r="49" spans="1:37" x14ac:dyDescent="0.2">
      <c r="A49" s="13"/>
      <c r="B49" s="13"/>
      <c r="F49" s="13"/>
      <c r="G49" s="19"/>
      <c r="K49" s="13"/>
      <c r="L49" s="13"/>
      <c r="O49" s="13"/>
      <c r="P49" s="13"/>
      <c r="Q49" s="19"/>
      <c r="T49" s="13"/>
      <c r="Y49" s="32" t="s">
        <v>461</v>
      </c>
      <c r="Z49" s="32" t="s">
        <v>592</v>
      </c>
      <c r="AF49" s="30"/>
      <c r="AK49" s="51" t="str">
        <f t="shared" si="7"/>
        <v>v</v>
      </c>
    </row>
    <row r="50" spans="1:37" x14ac:dyDescent="0.2">
      <c r="A50" s="13"/>
      <c r="B50" s="13"/>
      <c r="F50" s="13"/>
      <c r="G50" s="19"/>
      <c r="K50" s="13"/>
      <c r="L50" s="13"/>
      <c r="O50" s="13"/>
      <c r="P50" s="13"/>
      <c r="Q50" s="19"/>
      <c r="T50" s="13"/>
      <c r="Y50" s="32" t="s">
        <v>462</v>
      </c>
      <c r="Z50" s="32" t="s">
        <v>593</v>
      </c>
      <c r="AF50" s="30"/>
    </row>
    <row r="51" spans="1:37" x14ac:dyDescent="0.2">
      <c r="A51" s="13"/>
      <c r="B51" s="13"/>
      <c r="F51" s="13"/>
      <c r="G51" s="19"/>
      <c r="K51" s="13"/>
      <c r="L51" s="13"/>
      <c r="O51" s="13"/>
      <c r="P51" s="13"/>
      <c r="Q51" s="19"/>
      <c r="T51" s="13"/>
      <c r="Y51" s="32" t="s">
        <v>463</v>
      </c>
      <c r="Z51" s="32" t="s">
        <v>594</v>
      </c>
      <c r="AF51" s="30"/>
    </row>
    <row r="52" spans="1:37" x14ac:dyDescent="0.2">
      <c r="A52" s="13"/>
      <c r="B52" s="13"/>
      <c r="F52" s="13"/>
      <c r="G52" s="19"/>
      <c r="K52" s="13"/>
      <c r="L52" s="13"/>
      <c r="O52" s="13"/>
      <c r="P52" s="13"/>
      <c r="Q52" s="19"/>
      <c r="T52" s="13"/>
      <c r="Y52" s="32" t="s">
        <v>464</v>
      </c>
      <c r="Z52" s="32" t="s">
        <v>595</v>
      </c>
      <c r="AF52" s="30"/>
    </row>
    <row r="53" spans="1:37" x14ac:dyDescent="0.2">
      <c r="A53" s="13"/>
      <c r="B53" s="13"/>
      <c r="F53" s="13"/>
      <c r="G53" s="19"/>
      <c r="K53" s="13"/>
      <c r="L53" s="13"/>
      <c r="O53" s="13"/>
      <c r="P53" s="13"/>
      <c r="Q53" s="19"/>
      <c r="T53" s="13"/>
      <c r="Y53" s="32" t="s">
        <v>465</v>
      </c>
      <c r="Z53" s="32" t="s">
        <v>596</v>
      </c>
      <c r="AF53" s="30"/>
    </row>
    <row r="54" spans="1:37" x14ac:dyDescent="0.2">
      <c r="A54" s="13"/>
      <c r="B54" s="13"/>
      <c r="F54" s="13"/>
      <c r="G54" s="19"/>
      <c r="K54" s="13"/>
      <c r="L54" s="13"/>
      <c r="O54" s="13"/>
      <c r="P54" s="20"/>
      <c r="Q54" s="19"/>
      <c r="T54" s="13"/>
      <c r="Y54" s="32" t="s">
        <v>466</v>
      </c>
      <c r="Z54" s="32" t="s">
        <v>597</v>
      </c>
      <c r="AF54" s="30"/>
    </row>
    <row r="55" spans="1:37" x14ac:dyDescent="0.2">
      <c r="A55" s="13"/>
      <c r="B55" s="13"/>
      <c r="F55" s="13"/>
      <c r="G55" s="19"/>
      <c r="K55" s="13"/>
      <c r="L55" s="13"/>
      <c r="O55" s="13"/>
      <c r="P55" s="13"/>
      <c r="Q55" s="19"/>
      <c r="T55" s="13"/>
      <c r="Y55" s="32" t="s">
        <v>467</v>
      </c>
      <c r="Z55" s="32" t="s">
        <v>598</v>
      </c>
      <c r="AF55" s="30"/>
    </row>
    <row r="56" spans="1:37" x14ac:dyDescent="0.2">
      <c r="A56" s="13"/>
      <c r="B56" s="13"/>
      <c r="F56" s="13"/>
      <c r="G56" s="19"/>
      <c r="K56" s="13"/>
      <c r="L56" s="13"/>
      <c r="O56" s="13"/>
      <c r="P56" s="13"/>
      <c r="Q56" s="19"/>
      <c r="T56" s="13"/>
      <c r="Y56" s="32" t="s">
        <v>468</v>
      </c>
      <c r="Z56" s="32" t="s">
        <v>599</v>
      </c>
      <c r="AF56" s="30"/>
    </row>
    <row r="57" spans="1:37" x14ac:dyDescent="0.2">
      <c r="A57" s="13"/>
      <c r="B57" s="13"/>
      <c r="F57" s="13"/>
      <c r="G57" s="19"/>
      <c r="K57" s="13"/>
      <c r="L57" s="13"/>
      <c r="O57" s="13"/>
      <c r="P57" s="13"/>
      <c r="Q57" s="19"/>
      <c r="T57" s="13"/>
      <c r="Y57" s="32" t="s">
        <v>469</v>
      </c>
      <c r="Z57" s="32" t="s">
        <v>600</v>
      </c>
      <c r="AF57" s="30"/>
    </row>
    <row r="58" spans="1:37" x14ac:dyDescent="0.2">
      <c r="A58" s="13"/>
      <c r="B58" s="13"/>
      <c r="F58" s="13"/>
      <c r="G58" s="19"/>
      <c r="K58" s="13"/>
      <c r="L58" s="13"/>
      <c r="O58" s="13"/>
      <c r="P58" s="13"/>
      <c r="Q58" s="19"/>
      <c r="T58" s="13"/>
      <c r="Y58" s="32" t="s">
        <v>470</v>
      </c>
      <c r="Z58" s="32" t="s">
        <v>601</v>
      </c>
      <c r="AF58" s="30"/>
    </row>
    <row r="59" spans="1:37" x14ac:dyDescent="0.2">
      <c r="A59" s="13"/>
      <c r="B59" s="13"/>
      <c r="F59" s="13"/>
      <c r="G59" s="19"/>
      <c r="K59" s="13"/>
      <c r="L59" s="13"/>
      <c r="O59" s="13"/>
      <c r="P59" s="13"/>
      <c r="Q59" s="19"/>
      <c r="T59" s="13"/>
      <c r="Y59" s="32" t="s">
        <v>471</v>
      </c>
      <c r="Z59" s="32" t="s">
        <v>602</v>
      </c>
      <c r="AF59" s="30"/>
    </row>
    <row r="60" spans="1:37" x14ac:dyDescent="0.2">
      <c r="A60" s="13"/>
      <c r="B60" s="13"/>
      <c r="F60" s="13"/>
      <c r="G60" s="19"/>
      <c r="K60" s="13"/>
      <c r="L60" s="13"/>
      <c r="O60" s="13"/>
      <c r="P60" s="13"/>
      <c r="Q60" s="19"/>
      <c r="T60" s="13"/>
      <c r="Y60" s="32" t="s">
        <v>472</v>
      </c>
      <c r="Z60" s="32" t="s">
        <v>603</v>
      </c>
      <c r="AF60" s="30"/>
    </row>
    <row r="61" spans="1:37" x14ac:dyDescent="0.2">
      <c r="A61" s="13"/>
      <c r="B61" s="13"/>
      <c r="F61" s="13"/>
      <c r="G61" s="19"/>
      <c r="K61" s="13"/>
      <c r="L61" s="13"/>
      <c r="O61" s="13"/>
      <c r="P61" s="13"/>
      <c r="Q61" s="19"/>
      <c r="T61" s="13"/>
      <c r="Y61" s="32" t="s">
        <v>473</v>
      </c>
      <c r="Z61" s="32" t="s">
        <v>604</v>
      </c>
      <c r="AF61" s="30"/>
    </row>
    <row r="62" spans="1:37" x14ac:dyDescent="0.2">
      <c r="A62" s="13"/>
      <c r="B62" s="13"/>
      <c r="F62" s="13"/>
      <c r="G62" s="19"/>
      <c r="K62" s="13"/>
      <c r="L62" s="13"/>
      <c r="O62" s="13"/>
      <c r="P62" s="13"/>
      <c r="Q62" s="19"/>
      <c r="T62" s="13"/>
      <c r="Y62" s="32" t="s">
        <v>474</v>
      </c>
      <c r="Z62" s="32" t="s">
        <v>605</v>
      </c>
      <c r="AF62" s="30"/>
    </row>
    <row r="63" spans="1:37" x14ac:dyDescent="0.2">
      <c r="A63" s="13"/>
      <c r="B63" s="13"/>
      <c r="F63" s="13"/>
      <c r="G63" s="19"/>
      <c r="K63" s="13"/>
      <c r="L63" s="13"/>
      <c r="O63" s="13"/>
      <c r="P63" s="13"/>
      <c r="Q63" s="19"/>
      <c r="T63" s="13"/>
      <c r="Y63" s="32" t="s">
        <v>475</v>
      </c>
      <c r="Z63" s="32" t="s">
        <v>606</v>
      </c>
      <c r="AF63" s="30"/>
    </row>
    <row r="64" spans="1:37" x14ac:dyDescent="0.2">
      <c r="A64" s="13"/>
      <c r="B64" s="13"/>
      <c r="F64" s="13"/>
      <c r="G64" s="19"/>
      <c r="K64" s="13"/>
      <c r="L64" s="13"/>
      <c r="O64" s="13"/>
      <c r="P64" s="13"/>
      <c r="Q64" s="19"/>
      <c r="T64" s="13"/>
      <c r="Y64" s="32" t="s">
        <v>476</v>
      </c>
      <c r="Z64" s="32" t="s">
        <v>607</v>
      </c>
      <c r="AF64" s="30"/>
    </row>
    <row r="65" spans="1:32" x14ac:dyDescent="0.2">
      <c r="A65" s="13"/>
      <c r="B65" s="13"/>
      <c r="F65" s="13"/>
      <c r="G65" s="19"/>
      <c r="K65" s="13"/>
      <c r="L65" s="13"/>
      <c r="O65" s="13"/>
      <c r="P65" s="13"/>
      <c r="Q65" s="19"/>
      <c r="T65" s="13"/>
      <c r="Y65" s="32" t="s">
        <v>477</v>
      </c>
      <c r="Z65" s="32" t="s">
        <v>608</v>
      </c>
      <c r="AF65" s="30"/>
    </row>
    <row r="66" spans="1:32" x14ac:dyDescent="0.2">
      <c r="A66" s="13"/>
      <c r="B66" s="13"/>
      <c r="F66" s="13"/>
      <c r="G66" s="19"/>
      <c r="K66" s="13"/>
      <c r="L66" s="13"/>
      <c r="O66" s="13"/>
      <c r="P66" s="13"/>
      <c r="Q66" s="19"/>
      <c r="T66" s="13"/>
      <c r="Y66" s="32" t="s">
        <v>71</v>
      </c>
      <c r="Z66" s="32" t="s">
        <v>609</v>
      </c>
      <c r="AF66" s="30"/>
    </row>
    <row r="67" spans="1:32" x14ac:dyDescent="0.2">
      <c r="A67" s="13"/>
      <c r="B67" s="13"/>
      <c r="F67" s="13"/>
      <c r="G67" s="19"/>
      <c r="K67" s="13"/>
      <c r="L67" s="13"/>
      <c r="O67" s="13"/>
      <c r="P67" s="13"/>
      <c r="Q67" s="19"/>
      <c r="T67" s="13"/>
      <c r="Y67" s="32" t="s">
        <v>478</v>
      </c>
      <c r="Z67" s="32" t="s">
        <v>610</v>
      </c>
      <c r="AF67" s="30"/>
    </row>
    <row r="68" spans="1:32" x14ac:dyDescent="0.2">
      <c r="A68" s="13"/>
      <c r="B68" s="13"/>
      <c r="F68" s="13"/>
      <c r="G68" s="19"/>
      <c r="K68" s="13"/>
      <c r="L68" s="13"/>
      <c r="O68" s="13"/>
      <c r="P68" s="13"/>
      <c r="Q68" s="19"/>
      <c r="T68" s="13"/>
      <c r="Y68" s="32" t="s">
        <v>479</v>
      </c>
      <c r="Z68" s="32" t="s">
        <v>611</v>
      </c>
      <c r="AF68" s="30"/>
    </row>
    <row r="69" spans="1:32" x14ac:dyDescent="0.2">
      <c r="A69" s="13"/>
      <c r="B69" s="13"/>
      <c r="F69" s="13"/>
      <c r="G69" s="19"/>
      <c r="K69" s="13"/>
      <c r="L69" s="13"/>
      <c r="O69" s="13"/>
      <c r="P69" s="13"/>
      <c r="Q69" s="19"/>
      <c r="T69" s="13"/>
      <c r="Y69" s="32" t="s">
        <v>480</v>
      </c>
      <c r="Z69" s="32" t="s">
        <v>612</v>
      </c>
      <c r="AF69" s="30"/>
    </row>
    <row r="70" spans="1:32" x14ac:dyDescent="0.2">
      <c r="A70" s="13"/>
      <c r="B70" s="13"/>
      <c r="Y70" s="32" t="s">
        <v>481</v>
      </c>
      <c r="Z70" s="32" t="s">
        <v>613</v>
      </c>
    </row>
    <row r="71" spans="1:32" x14ac:dyDescent="0.2">
      <c r="Y71" s="32" t="s">
        <v>482</v>
      </c>
      <c r="Z71" s="32" t="s">
        <v>614</v>
      </c>
    </row>
    <row r="72" spans="1:32" x14ac:dyDescent="0.2">
      <c r="Y72" s="32" t="s">
        <v>483</v>
      </c>
      <c r="Z72" s="32" t="s">
        <v>615</v>
      </c>
    </row>
    <row r="73" spans="1:32" x14ac:dyDescent="0.2">
      <c r="Y73" s="32" t="s">
        <v>484</v>
      </c>
      <c r="Z73" s="32" t="s">
        <v>616</v>
      </c>
    </row>
    <row r="74" spans="1:32" x14ac:dyDescent="0.2">
      <c r="Y74" s="32" t="s">
        <v>485</v>
      </c>
      <c r="Z74" s="32" t="s">
        <v>617</v>
      </c>
    </row>
    <row r="75" spans="1:32" x14ac:dyDescent="0.2">
      <c r="Y75" s="32" t="s">
        <v>486</v>
      </c>
      <c r="Z75" s="32" t="s">
        <v>618</v>
      </c>
    </row>
    <row r="76" spans="1:32" x14ac:dyDescent="0.2">
      <c r="Y76" s="32" t="s">
        <v>487</v>
      </c>
      <c r="Z76" s="32" t="s">
        <v>619</v>
      </c>
    </row>
    <row r="77" spans="1:32" x14ac:dyDescent="0.2">
      <c r="Y77" s="32" t="s">
        <v>488</v>
      </c>
      <c r="Z77" s="32" t="s">
        <v>620</v>
      </c>
    </row>
    <row r="78" spans="1:32" x14ac:dyDescent="0.2">
      <c r="Y78" s="32" t="s">
        <v>489</v>
      </c>
      <c r="Z78" s="32" t="s">
        <v>621</v>
      </c>
    </row>
    <row r="79" spans="1:32" x14ac:dyDescent="0.2">
      <c r="Y79" s="32" t="s">
        <v>490</v>
      </c>
      <c r="Z79" s="32" t="s">
        <v>622</v>
      </c>
    </row>
    <row r="80" spans="1:32" x14ac:dyDescent="0.2">
      <c r="Y80" s="32" t="s">
        <v>491</v>
      </c>
      <c r="Z80" s="32" t="s">
        <v>623</v>
      </c>
    </row>
    <row r="81" spans="25:26" x14ac:dyDescent="0.2">
      <c r="Y81" s="32" t="s">
        <v>492</v>
      </c>
      <c r="Z81" s="32" t="s">
        <v>624</v>
      </c>
    </row>
    <row r="82" spans="25:26" x14ac:dyDescent="0.2">
      <c r="Y82" s="32" t="s">
        <v>493</v>
      </c>
      <c r="Z82" s="32" t="s">
        <v>625</v>
      </c>
    </row>
    <row r="83" spans="25:26" x14ac:dyDescent="0.2">
      <c r="Y83" s="32" t="s">
        <v>494</v>
      </c>
      <c r="Z83" s="32" t="s">
        <v>626</v>
      </c>
    </row>
    <row r="84" spans="25:26" x14ac:dyDescent="0.2">
      <c r="Y84" s="32" t="s">
        <v>495</v>
      </c>
      <c r="Z84" s="32" t="s">
        <v>627</v>
      </c>
    </row>
    <row r="85" spans="25:26" x14ac:dyDescent="0.2">
      <c r="Y85" s="32" t="s">
        <v>496</v>
      </c>
      <c r="Z85" s="32" t="s">
        <v>628</v>
      </c>
    </row>
    <row r="86" spans="25:26" x14ac:dyDescent="0.2">
      <c r="Y86" s="32" t="s">
        <v>497</v>
      </c>
      <c r="Z86" s="32" t="s">
        <v>629</v>
      </c>
    </row>
    <row r="87" spans="25:26" x14ac:dyDescent="0.2">
      <c r="Y87" s="32" t="s">
        <v>498</v>
      </c>
      <c r="Z87" s="32" t="s">
        <v>630</v>
      </c>
    </row>
    <row r="88" spans="25:26" x14ac:dyDescent="0.2">
      <c r="Y88" s="32" t="s">
        <v>499</v>
      </c>
      <c r="Z88" s="32" t="s">
        <v>631</v>
      </c>
    </row>
    <row r="89" spans="25:26" x14ac:dyDescent="0.2">
      <c r="Y89" s="32" t="s">
        <v>500</v>
      </c>
      <c r="Z89" s="32" t="s">
        <v>632</v>
      </c>
    </row>
    <row r="90" spans="25:26" x14ac:dyDescent="0.2">
      <c r="Y90" s="32" t="s">
        <v>501</v>
      </c>
      <c r="Z90" s="32" t="s">
        <v>633</v>
      </c>
    </row>
    <row r="91" spans="25:26" x14ac:dyDescent="0.2">
      <c r="Y91" s="32" t="s">
        <v>502</v>
      </c>
      <c r="Z91" s="32" t="s">
        <v>634</v>
      </c>
    </row>
    <row r="92" spans="25:26" x14ac:dyDescent="0.2">
      <c r="Y92" s="32" t="s">
        <v>503</v>
      </c>
      <c r="Z92" s="32" t="s">
        <v>635</v>
      </c>
    </row>
    <row r="93" spans="25:26" x14ac:dyDescent="0.2">
      <c r="Y93" s="32" t="s">
        <v>504</v>
      </c>
      <c r="Z93" s="32" t="s">
        <v>636</v>
      </c>
    </row>
    <row r="94" spans="25:26" x14ac:dyDescent="0.2">
      <c r="Y94" s="32" t="s">
        <v>505</v>
      </c>
      <c r="Z94" s="32" t="s">
        <v>637</v>
      </c>
    </row>
    <row r="95" spans="25:26" x14ac:dyDescent="0.2">
      <c r="Y95" s="32" t="s">
        <v>506</v>
      </c>
      <c r="Z95" s="32" t="s">
        <v>638</v>
      </c>
    </row>
    <row r="96" spans="25:26" x14ac:dyDescent="0.2">
      <c r="Y96" s="32" t="s">
        <v>408</v>
      </c>
      <c r="Z96" s="32" t="s">
        <v>639</v>
      </c>
    </row>
    <row r="97" spans="25:26" x14ac:dyDescent="0.2">
      <c r="Y97" s="32" t="s">
        <v>507</v>
      </c>
      <c r="Z97" s="32" t="s">
        <v>640</v>
      </c>
    </row>
    <row r="98" spans="25:26" x14ac:dyDescent="0.2">
      <c r="Y98" s="32" t="s">
        <v>508</v>
      </c>
      <c r="Z98" s="32" t="s">
        <v>641</v>
      </c>
    </row>
    <row r="99" spans="25:26" x14ac:dyDescent="0.2">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00" t="s">
        <v>347</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4"/>
      <c r="Z2" s="831"/>
      <c r="AA2" s="832"/>
      <c r="AB2" s="1028" t="s">
        <v>11</v>
      </c>
      <c r="AC2" s="1029"/>
      <c r="AD2" s="1030"/>
      <c r="AE2" s="1034" t="s">
        <v>388</v>
      </c>
      <c r="AF2" s="1034"/>
      <c r="AG2" s="1034"/>
      <c r="AH2" s="1034"/>
      <c r="AI2" s="1034" t="s">
        <v>410</v>
      </c>
      <c r="AJ2" s="1034"/>
      <c r="AK2" s="1034"/>
      <c r="AL2" s="562"/>
      <c r="AM2" s="1034" t="s">
        <v>507</v>
      </c>
      <c r="AN2" s="1034"/>
      <c r="AO2" s="1034"/>
      <c r="AP2" s="562"/>
      <c r="AQ2" s="158" t="s">
        <v>232</v>
      </c>
      <c r="AR2" s="133"/>
      <c r="AS2" s="133"/>
      <c r="AT2" s="134"/>
      <c r="AU2" s="538" t="s">
        <v>134</v>
      </c>
      <c r="AV2" s="538"/>
      <c r="AW2" s="538"/>
      <c r="AX2" s="539"/>
      <c r="AY2" s="34">
        <f>COUNTA($G$4)</f>
        <v>0</v>
      </c>
    </row>
    <row r="3" spans="1:51" ht="18.75" customHeight="1" x14ac:dyDescent="0.2">
      <c r="A3" s="400"/>
      <c r="B3" s="401"/>
      <c r="C3" s="401"/>
      <c r="D3" s="401"/>
      <c r="E3" s="401"/>
      <c r="F3" s="402"/>
      <c r="G3" s="419"/>
      <c r="H3" s="398"/>
      <c r="I3" s="398"/>
      <c r="J3" s="398"/>
      <c r="K3" s="398"/>
      <c r="L3" s="398"/>
      <c r="M3" s="398"/>
      <c r="N3" s="398"/>
      <c r="O3" s="420"/>
      <c r="P3" s="437"/>
      <c r="Q3" s="398"/>
      <c r="R3" s="398"/>
      <c r="S3" s="398"/>
      <c r="T3" s="398"/>
      <c r="U3" s="398"/>
      <c r="V3" s="398"/>
      <c r="W3" s="398"/>
      <c r="X3" s="420"/>
      <c r="Y3" s="1025"/>
      <c r="Z3" s="1026"/>
      <c r="AA3" s="1027"/>
      <c r="AB3" s="1031"/>
      <c r="AC3" s="1032"/>
      <c r="AD3" s="1033"/>
      <c r="AE3" s="919"/>
      <c r="AF3" s="919"/>
      <c r="AG3" s="919"/>
      <c r="AH3" s="919"/>
      <c r="AI3" s="919"/>
      <c r="AJ3" s="919"/>
      <c r="AK3" s="919"/>
      <c r="AL3" s="413"/>
      <c r="AM3" s="919"/>
      <c r="AN3" s="919"/>
      <c r="AO3" s="919"/>
      <c r="AP3" s="413"/>
      <c r="AQ3" s="199"/>
      <c r="AR3" s="200"/>
      <c r="AS3" s="136" t="s">
        <v>233</v>
      </c>
      <c r="AT3" s="137"/>
      <c r="AU3" s="200"/>
      <c r="AV3" s="200"/>
      <c r="AW3" s="398" t="s">
        <v>179</v>
      </c>
      <c r="AX3" s="399"/>
      <c r="AY3" s="34">
        <f>$AY$2</f>
        <v>0</v>
      </c>
    </row>
    <row r="4" spans="1:51" ht="22.5" customHeight="1" x14ac:dyDescent="0.2">
      <c r="A4" s="403"/>
      <c r="B4" s="401"/>
      <c r="C4" s="401"/>
      <c r="D4" s="401"/>
      <c r="E4" s="401"/>
      <c r="F4" s="402"/>
      <c r="G4" s="569"/>
      <c r="H4" s="1001"/>
      <c r="I4" s="1001"/>
      <c r="J4" s="1001"/>
      <c r="K4" s="1001"/>
      <c r="L4" s="1001"/>
      <c r="M4" s="1001"/>
      <c r="N4" s="1001"/>
      <c r="O4" s="1002"/>
      <c r="P4" s="108"/>
      <c r="Q4" s="1009"/>
      <c r="R4" s="1009"/>
      <c r="S4" s="1009"/>
      <c r="T4" s="1009"/>
      <c r="U4" s="1009"/>
      <c r="V4" s="1009"/>
      <c r="W4" s="1009"/>
      <c r="X4" s="1010"/>
      <c r="Y4" s="1019" t="s">
        <v>12</v>
      </c>
      <c r="Z4" s="1020"/>
      <c r="AA4" s="1021"/>
      <c r="AB4" s="466"/>
      <c r="AC4" s="1023"/>
      <c r="AD4" s="102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2">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52" t="s">
        <v>54</v>
      </c>
      <c r="Z5" s="1016"/>
      <c r="AA5" s="1017"/>
      <c r="AB5" s="528"/>
      <c r="AC5" s="1022"/>
      <c r="AD5" s="102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2">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8" t="s">
        <v>180</v>
      </c>
      <c r="AC6" s="1018"/>
      <c r="AD6" s="101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2">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400" t="s">
        <v>347</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4"/>
      <c r="Z9" s="831"/>
      <c r="AA9" s="832"/>
      <c r="AB9" s="1028" t="s">
        <v>11</v>
      </c>
      <c r="AC9" s="1029"/>
      <c r="AD9" s="1030"/>
      <c r="AE9" s="1034" t="s">
        <v>388</v>
      </c>
      <c r="AF9" s="1034"/>
      <c r="AG9" s="1034"/>
      <c r="AH9" s="1034"/>
      <c r="AI9" s="1034" t="s">
        <v>410</v>
      </c>
      <c r="AJ9" s="1034"/>
      <c r="AK9" s="1034"/>
      <c r="AL9" s="562"/>
      <c r="AM9" s="1034" t="s">
        <v>507</v>
      </c>
      <c r="AN9" s="1034"/>
      <c r="AO9" s="1034"/>
      <c r="AP9" s="562"/>
      <c r="AQ9" s="158" t="s">
        <v>232</v>
      </c>
      <c r="AR9" s="133"/>
      <c r="AS9" s="133"/>
      <c r="AT9" s="134"/>
      <c r="AU9" s="538" t="s">
        <v>134</v>
      </c>
      <c r="AV9" s="538"/>
      <c r="AW9" s="538"/>
      <c r="AX9" s="539"/>
      <c r="AY9" s="34">
        <f>COUNTA($G$11)</f>
        <v>0</v>
      </c>
    </row>
    <row r="10" spans="1:51" ht="18.75" customHeight="1" x14ac:dyDescent="0.2">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5"/>
      <c r="Z10" s="1026"/>
      <c r="AA10" s="1027"/>
      <c r="AB10" s="1031"/>
      <c r="AC10" s="1032"/>
      <c r="AD10" s="1033"/>
      <c r="AE10" s="919"/>
      <c r="AF10" s="919"/>
      <c r="AG10" s="919"/>
      <c r="AH10" s="919"/>
      <c r="AI10" s="919"/>
      <c r="AJ10" s="919"/>
      <c r="AK10" s="919"/>
      <c r="AL10" s="413"/>
      <c r="AM10" s="919"/>
      <c r="AN10" s="919"/>
      <c r="AO10" s="919"/>
      <c r="AP10" s="413"/>
      <c r="AQ10" s="199"/>
      <c r="AR10" s="200"/>
      <c r="AS10" s="136" t="s">
        <v>233</v>
      </c>
      <c r="AT10" s="137"/>
      <c r="AU10" s="200"/>
      <c r="AV10" s="200"/>
      <c r="AW10" s="398" t="s">
        <v>179</v>
      </c>
      <c r="AX10" s="399"/>
      <c r="AY10" s="34">
        <f>$AY$9</f>
        <v>0</v>
      </c>
    </row>
    <row r="11" spans="1:51" ht="22.5" customHeight="1" x14ac:dyDescent="0.2">
      <c r="A11" s="403"/>
      <c r="B11" s="401"/>
      <c r="C11" s="401"/>
      <c r="D11" s="401"/>
      <c r="E11" s="401"/>
      <c r="F11" s="402"/>
      <c r="G11" s="569"/>
      <c r="H11" s="1001"/>
      <c r="I11" s="1001"/>
      <c r="J11" s="1001"/>
      <c r="K11" s="1001"/>
      <c r="L11" s="1001"/>
      <c r="M11" s="1001"/>
      <c r="N11" s="1001"/>
      <c r="O11" s="1002"/>
      <c r="P11" s="108"/>
      <c r="Q11" s="1009"/>
      <c r="R11" s="1009"/>
      <c r="S11" s="1009"/>
      <c r="T11" s="1009"/>
      <c r="U11" s="1009"/>
      <c r="V11" s="1009"/>
      <c r="W11" s="1009"/>
      <c r="X11" s="1010"/>
      <c r="Y11" s="1019" t="s">
        <v>12</v>
      </c>
      <c r="Z11" s="1020"/>
      <c r="AA11" s="1021"/>
      <c r="AB11" s="466"/>
      <c r="AC11" s="1023"/>
      <c r="AD11" s="102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2">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52" t="s">
        <v>54</v>
      </c>
      <c r="Z12" s="1016"/>
      <c r="AA12" s="1017"/>
      <c r="AB12" s="528"/>
      <c r="AC12" s="1022"/>
      <c r="AD12" s="102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2">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8" t="s">
        <v>180</v>
      </c>
      <c r="AC13" s="1018"/>
      <c r="AD13" s="101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2">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400" t="s">
        <v>347</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4"/>
      <c r="Z16" s="831"/>
      <c r="AA16" s="832"/>
      <c r="AB16" s="1028" t="s">
        <v>11</v>
      </c>
      <c r="AC16" s="1029"/>
      <c r="AD16" s="1030"/>
      <c r="AE16" s="1034" t="s">
        <v>388</v>
      </c>
      <c r="AF16" s="1034"/>
      <c r="AG16" s="1034"/>
      <c r="AH16" s="1034"/>
      <c r="AI16" s="1034" t="s">
        <v>410</v>
      </c>
      <c r="AJ16" s="1034"/>
      <c r="AK16" s="1034"/>
      <c r="AL16" s="562"/>
      <c r="AM16" s="1034" t="s">
        <v>507</v>
      </c>
      <c r="AN16" s="1034"/>
      <c r="AO16" s="1034"/>
      <c r="AP16" s="562"/>
      <c r="AQ16" s="158" t="s">
        <v>232</v>
      </c>
      <c r="AR16" s="133"/>
      <c r="AS16" s="133"/>
      <c r="AT16" s="134"/>
      <c r="AU16" s="538" t="s">
        <v>134</v>
      </c>
      <c r="AV16" s="538"/>
      <c r="AW16" s="538"/>
      <c r="AX16" s="539"/>
      <c r="AY16" s="34">
        <f>COUNTA($G$18)</f>
        <v>0</v>
      </c>
    </row>
    <row r="17" spans="1:51" ht="18.75" customHeight="1" x14ac:dyDescent="0.2">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5"/>
      <c r="Z17" s="1026"/>
      <c r="AA17" s="1027"/>
      <c r="AB17" s="1031"/>
      <c r="AC17" s="1032"/>
      <c r="AD17" s="1033"/>
      <c r="AE17" s="919"/>
      <c r="AF17" s="919"/>
      <c r="AG17" s="919"/>
      <c r="AH17" s="919"/>
      <c r="AI17" s="919"/>
      <c r="AJ17" s="919"/>
      <c r="AK17" s="919"/>
      <c r="AL17" s="413"/>
      <c r="AM17" s="919"/>
      <c r="AN17" s="919"/>
      <c r="AO17" s="919"/>
      <c r="AP17" s="413"/>
      <c r="AQ17" s="199"/>
      <c r="AR17" s="200"/>
      <c r="AS17" s="136" t="s">
        <v>233</v>
      </c>
      <c r="AT17" s="137"/>
      <c r="AU17" s="200"/>
      <c r="AV17" s="200"/>
      <c r="AW17" s="398" t="s">
        <v>179</v>
      </c>
      <c r="AX17" s="399"/>
      <c r="AY17" s="34">
        <f>$AY$16</f>
        <v>0</v>
      </c>
    </row>
    <row r="18" spans="1:51" ht="22.5" customHeight="1" x14ac:dyDescent="0.2">
      <c r="A18" s="403"/>
      <c r="B18" s="401"/>
      <c r="C18" s="401"/>
      <c r="D18" s="401"/>
      <c r="E18" s="401"/>
      <c r="F18" s="402"/>
      <c r="G18" s="569"/>
      <c r="H18" s="1001"/>
      <c r="I18" s="1001"/>
      <c r="J18" s="1001"/>
      <c r="K18" s="1001"/>
      <c r="L18" s="1001"/>
      <c r="M18" s="1001"/>
      <c r="N18" s="1001"/>
      <c r="O18" s="1002"/>
      <c r="P18" s="108"/>
      <c r="Q18" s="1009"/>
      <c r="R18" s="1009"/>
      <c r="S18" s="1009"/>
      <c r="T18" s="1009"/>
      <c r="U18" s="1009"/>
      <c r="V18" s="1009"/>
      <c r="W18" s="1009"/>
      <c r="X18" s="1010"/>
      <c r="Y18" s="1019" t="s">
        <v>12</v>
      </c>
      <c r="Z18" s="1020"/>
      <c r="AA18" s="1021"/>
      <c r="AB18" s="466"/>
      <c r="AC18" s="1023"/>
      <c r="AD18" s="102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2">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52" t="s">
        <v>54</v>
      </c>
      <c r="Z19" s="1016"/>
      <c r="AA19" s="1017"/>
      <c r="AB19" s="528"/>
      <c r="AC19" s="1022"/>
      <c r="AD19" s="102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2">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8" t="s">
        <v>180</v>
      </c>
      <c r="AC20" s="1018"/>
      <c r="AD20" s="101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2">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400" t="s">
        <v>347</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4"/>
      <c r="Z23" s="831"/>
      <c r="AA23" s="832"/>
      <c r="AB23" s="1028" t="s">
        <v>11</v>
      </c>
      <c r="AC23" s="1029"/>
      <c r="AD23" s="1030"/>
      <c r="AE23" s="1034" t="s">
        <v>388</v>
      </c>
      <c r="AF23" s="1034"/>
      <c r="AG23" s="1034"/>
      <c r="AH23" s="1034"/>
      <c r="AI23" s="1034" t="s">
        <v>410</v>
      </c>
      <c r="AJ23" s="1034"/>
      <c r="AK23" s="1034"/>
      <c r="AL23" s="562"/>
      <c r="AM23" s="1034" t="s">
        <v>507</v>
      </c>
      <c r="AN23" s="1034"/>
      <c r="AO23" s="1034"/>
      <c r="AP23" s="562"/>
      <c r="AQ23" s="158" t="s">
        <v>232</v>
      </c>
      <c r="AR23" s="133"/>
      <c r="AS23" s="133"/>
      <c r="AT23" s="134"/>
      <c r="AU23" s="538" t="s">
        <v>134</v>
      </c>
      <c r="AV23" s="538"/>
      <c r="AW23" s="538"/>
      <c r="AX23" s="539"/>
      <c r="AY23" s="34">
        <f>COUNTA($G$25)</f>
        <v>0</v>
      </c>
    </row>
    <row r="24" spans="1:51" ht="18.75" customHeight="1" x14ac:dyDescent="0.2">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5"/>
      <c r="Z24" s="1026"/>
      <c r="AA24" s="1027"/>
      <c r="AB24" s="1031"/>
      <c r="AC24" s="1032"/>
      <c r="AD24" s="1033"/>
      <c r="AE24" s="919"/>
      <c r="AF24" s="919"/>
      <c r="AG24" s="919"/>
      <c r="AH24" s="919"/>
      <c r="AI24" s="919"/>
      <c r="AJ24" s="919"/>
      <c r="AK24" s="919"/>
      <c r="AL24" s="413"/>
      <c r="AM24" s="919"/>
      <c r="AN24" s="919"/>
      <c r="AO24" s="919"/>
      <c r="AP24" s="413"/>
      <c r="AQ24" s="199"/>
      <c r="AR24" s="200"/>
      <c r="AS24" s="136" t="s">
        <v>233</v>
      </c>
      <c r="AT24" s="137"/>
      <c r="AU24" s="200"/>
      <c r="AV24" s="200"/>
      <c r="AW24" s="398" t="s">
        <v>179</v>
      </c>
      <c r="AX24" s="399"/>
      <c r="AY24" s="34">
        <f>$AY$23</f>
        <v>0</v>
      </c>
    </row>
    <row r="25" spans="1:51" ht="22.5" customHeight="1" x14ac:dyDescent="0.2">
      <c r="A25" s="403"/>
      <c r="B25" s="401"/>
      <c r="C25" s="401"/>
      <c r="D25" s="401"/>
      <c r="E25" s="401"/>
      <c r="F25" s="402"/>
      <c r="G25" s="569"/>
      <c r="H25" s="1001"/>
      <c r="I25" s="1001"/>
      <c r="J25" s="1001"/>
      <c r="K25" s="1001"/>
      <c r="L25" s="1001"/>
      <c r="M25" s="1001"/>
      <c r="N25" s="1001"/>
      <c r="O25" s="1002"/>
      <c r="P25" s="108"/>
      <c r="Q25" s="1009"/>
      <c r="R25" s="1009"/>
      <c r="S25" s="1009"/>
      <c r="T25" s="1009"/>
      <c r="U25" s="1009"/>
      <c r="V25" s="1009"/>
      <c r="W25" s="1009"/>
      <c r="X25" s="1010"/>
      <c r="Y25" s="1019" t="s">
        <v>12</v>
      </c>
      <c r="Z25" s="1020"/>
      <c r="AA25" s="1021"/>
      <c r="AB25" s="466"/>
      <c r="AC25" s="1023"/>
      <c r="AD25" s="102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2">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52" t="s">
        <v>54</v>
      </c>
      <c r="Z26" s="1016"/>
      <c r="AA26" s="1017"/>
      <c r="AB26" s="528"/>
      <c r="AC26" s="1022"/>
      <c r="AD26" s="102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2">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8" t="s">
        <v>180</v>
      </c>
      <c r="AC27" s="1018"/>
      <c r="AD27" s="101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2">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400" t="s">
        <v>347</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4"/>
      <c r="Z30" s="831"/>
      <c r="AA30" s="832"/>
      <c r="AB30" s="1028" t="s">
        <v>11</v>
      </c>
      <c r="AC30" s="1029"/>
      <c r="AD30" s="1030"/>
      <c r="AE30" s="1034" t="s">
        <v>388</v>
      </c>
      <c r="AF30" s="1034"/>
      <c r="AG30" s="1034"/>
      <c r="AH30" s="1034"/>
      <c r="AI30" s="1034" t="s">
        <v>410</v>
      </c>
      <c r="AJ30" s="1034"/>
      <c r="AK30" s="1034"/>
      <c r="AL30" s="562"/>
      <c r="AM30" s="1034" t="s">
        <v>507</v>
      </c>
      <c r="AN30" s="1034"/>
      <c r="AO30" s="1034"/>
      <c r="AP30" s="562"/>
      <c r="AQ30" s="158" t="s">
        <v>232</v>
      </c>
      <c r="AR30" s="133"/>
      <c r="AS30" s="133"/>
      <c r="AT30" s="134"/>
      <c r="AU30" s="538" t="s">
        <v>134</v>
      </c>
      <c r="AV30" s="538"/>
      <c r="AW30" s="538"/>
      <c r="AX30" s="539"/>
      <c r="AY30" s="34">
        <f>COUNTA($G$32)</f>
        <v>0</v>
      </c>
    </row>
    <row r="31" spans="1:51" ht="18.75" customHeight="1" x14ac:dyDescent="0.2">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5"/>
      <c r="Z31" s="1026"/>
      <c r="AA31" s="1027"/>
      <c r="AB31" s="1031"/>
      <c r="AC31" s="1032"/>
      <c r="AD31" s="1033"/>
      <c r="AE31" s="919"/>
      <c r="AF31" s="919"/>
      <c r="AG31" s="919"/>
      <c r="AH31" s="919"/>
      <c r="AI31" s="919"/>
      <c r="AJ31" s="919"/>
      <c r="AK31" s="919"/>
      <c r="AL31" s="413"/>
      <c r="AM31" s="919"/>
      <c r="AN31" s="919"/>
      <c r="AO31" s="919"/>
      <c r="AP31" s="413"/>
      <c r="AQ31" s="199"/>
      <c r="AR31" s="200"/>
      <c r="AS31" s="136" t="s">
        <v>233</v>
      </c>
      <c r="AT31" s="137"/>
      <c r="AU31" s="200"/>
      <c r="AV31" s="200"/>
      <c r="AW31" s="398" t="s">
        <v>179</v>
      </c>
      <c r="AX31" s="399"/>
      <c r="AY31" s="34">
        <f>$AY$30</f>
        <v>0</v>
      </c>
    </row>
    <row r="32" spans="1:51" ht="22.5" customHeight="1" x14ac:dyDescent="0.2">
      <c r="A32" s="403"/>
      <c r="B32" s="401"/>
      <c r="C32" s="401"/>
      <c r="D32" s="401"/>
      <c r="E32" s="401"/>
      <c r="F32" s="402"/>
      <c r="G32" s="569"/>
      <c r="H32" s="1001"/>
      <c r="I32" s="1001"/>
      <c r="J32" s="1001"/>
      <c r="K32" s="1001"/>
      <c r="L32" s="1001"/>
      <c r="M32" s="1001"/>
      <c r="N32" s="1001"/>
      <c r="O32" s="1002"/>
      <c r="P32" s="108"/>
      <c r="Q32" s="1009"/>
      <c r="R32" s="1009"/>
      <c r="S32" s="1009"/>
      <c r="T32" s="1009"/>
      <c r="U32" s="1009"/>
      <c r="V32" s="1009"/>
      <c r="W32" s="1009"/>
      <c r="X32" s="1010"/>
      <c r="Y32" s="1019" t="s">
        <v>12</v>
      </c>
      <c r="Z32" s="1020"/>
      <c r="AA32" s="1021"/>
      <c r="AB32" s="466"/>
      <c r="AC32" s="1023"/>
      <c r="AD32" s="102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2">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52" t="s">
        <v>54</v>
      </c>
      <c r="Z33" s="1016"/>
      <c r="AA33" s="1017"/>
      <c r="AB33" s="528"/>
      <c r="AC33" s="1022"/>
      <c r="AD33" s="102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2">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8" t="s">
        <v>180</v>
      </c>
      <c r="AC34" s="1018"/>
      <c r="AD34" s="101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2">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400" t="s">
        <v>347</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4"/>
      <c r="Z37" s="831"/>
      <c r="AA37" s="832"/>
      <c r="AB37" s="1028" t="s">
        <v>11</v>
      </c>
      <c r="AC37" s="1029"/>
      <c r="AD37" s="1030"/>
      <c r="AE37" s="1034" t="s">
        <v>388</v>
      </c>
      <c r="AF37" s="1034"/>
      <c r="AG37" s="1034"/>
      <c r="AH37" s="1034"/>
      <c r="AI37" s="1034" t="s">
        <v>410</v>
      </c>
      <c r="AJ37" s="1034"/>
      <c r="AK37" s="1034"/>
      <c r="AL37" s="562"/>
      <c r="AM37" s="1034" t="s">
        <v>507</v>
      </c>
      <c r="AN37" s="1034"/>
      <c r="AO37" s="1034"/>
      <c r="AP37" s="562"/>
      <c r="AQ37" s="158" t="s">
        <v>232</v>
      </c>
      <c r="AR37" s="133"/>
      <c r="AS37" s="133"/>
      <c r="AT37" s="134"/>
      <c r="AU37" s="538" t="s">
        <v>134</v>
      </c>
      <c r="AV37" s="538"/>
      <c r="AW37" s="538"/>
      <c r="AX37" s="539"/>
      <c r="AY37" s="34">
        <f>COUNTA($G$39)</f>
        <v>0</v>
      </c>
    </row>
    <row r="38" spans="1:51" ht="18.75" customHeight="1" x14ac:dyDescent="0.2">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5"/>
      <c r="Z38" s="1026"/>
      <c r="AA38" s="1027"/>
      <c r="AB38" s="1031"/>
      <c r="AC38" s="1032"/>
      <c r="AD38" s="1033"/>
      <c r="AE38" s="919"/>
      <c r="AF38" s="919"/>
      <c r="AG38" s="919"/>
      <c r="AH38" s="919"/>
      <c r="AI38" s="919"/>
      <c r="AJ38" s="919"/>
      <c r="AK38" s="919"/>
      <c r="AL38" s="413"/>
      <c r="AM38" s="919"/>
      <c r="AN38" s="919"/>
      <c r="AO38" s="919"/>
      <c r="AP38" s="413"/>
      <c r="AQ38" s="199"/>
      <c r="AR38" s="200"/>
      <c r="AS38" s="136" t="s">
        <v>233</v>
      </c>
      <c r="AT38" s="137"/>
      <c r="AU38" s="200"/>
      <c r="AV38" s="200"/>
      <c r="AW38" s="398" t="s">
        <v>179</v>
      </c>
      <c r="AX38" s="399"/>
      <c r="AY38" s="34">
        <f>$AY$37</f>
        <v>0</v>
      </c>
    </row>
    <row r="39" spans="1:51" ht="22.5" customHeight="1" x14ac:dyDescent="0.2">
      <c r="A39" s="403"/>
      <c r="B39" s="401"/>
      <c r="C39" s="401"/>
      <c r="D39" s="401"/>
      <c r="E39" s="401"/>
      <c r="F39" s="402"/>
      <c r="G39" s="569"/>
      <c r="H39" s="1001"/>
      <c r="I39" s="1001"/>
      <c r="J39" s="1001"/>
      <c r="K39" s="1001"/>
      <c r="L39" s="1001"/>
      <c r="M39" s="1001"/>
      <c r="N39" s="1001"/>
      <c r="O39" s="1002"/>
      <c r="P39" s="108"/>
      <c r="Q39" s="1009"/>
      <c r="R39" s="1009"/>
      <c r="S39" s="1009"/>
      <c r="T39" s="1009"/>
      <c r="U39" s="1009"/>
      <c r="V39" s="1009"/>
      <c r="W39" s="1009"/>
      <c r="X39" s="1010"/>
      <c r="Y39" s="1019" t="s">
        <v>12</v>
      </c>
      <c r="Z39" s="1020"/>
      <c r="AA39" s="1021"/>
      <c r="AB39" s="466"/>
      <c r="AC39" s="1023"/>
      <c r="AD39" s="102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2">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52" t="s">
        <v>54</v>
      </c>
      <c r="Z40" s="1016"/>
      <c r="AA40" s="1017"/>
      <c r="AB40" s="528"/>
      <c r="AC40" s="1022"/>
      <c r="AD40" s="102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2">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8" t="s">
        <v>180</v>
      </c>
      <c r="AC41" s="1018"/>
      <c r="AD41" s="101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2">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400" t="s">
        <v>347</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4"/>
      <c r="Z44" s="831"/>
      <c r="AA44" s="832"/>
      <c r="AB44" s="1028" t="s">
        <v>11</v>
      </c>
      <c r="AC44" s="1029"/>
      <c r="AD44" s="1030"/>
      <c r="AE44" s="1034" t="s">
        <v>388</v>
      </c>
      <c r="AF44" s="1034"/>
      <c r="AG44" s="1034"/>
      <c r="AH44" s="1034"/>
      <c r="AI44" s="1034" t="s">
        <v>410</v>
      </c>
      <c r="AJ44" s="1034"/>
      <c r="AK44" s="1034"/>
      <c r="AL44" s="562"/>
      <c r="AM44" s="1034" t="s">
        <v>507</v>
      </c>
      <c r="AN44" s="1034"/>
      <c r="AO44" s="1034"/>
      <c r="AP44" s="562"/>
      <c r="AQ44" s="158" t="s">
        <v>232</v>
      </c>
      <c r="AR44" s="133"/>
      <c r="AS44" s="133"/>
      <c r="AT44" s="134"/>
      <c r="AU44" s="538" t="s">
        <v>134</v>
      </c>
      <c r="AV44" s="538"/>
      <c r="AW44" s="538"/>
      <c r="AX44" s="539"/>
      <c r="AY44" s="34">
        <f>COUNTA($G$46)</f>
        <v>0</v>
      </c>
    </row>
    <row r="45" spans="1:51" ht="18.75" customHeight="1" x14ac:dyDescent="0.2">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5"/>
      <c r="Z45" s="1026"/>
      <c r="AA45" s="1027"/>
      <c r="AB45" s="1031"/>
      <c r="AC45" s="1032"/>
      <c r="AD45" s="1033"/>
      <c r="AE45" s="919"/>
      <c r="AF45" s="919"/>
      <c r="AG45" s="919"/>
      <c r="AH45" s="919"/>
      <c r="AI45" s="919"/>
      <c r="AJ45" s="919"/>
      <c r="AK45" s="919"/>
      <c r="AL45" s="413"/>
      <c r="AM45" s="919"/>
      <c r="AN45" s="919"/>
      <c r="AO45" s="919"/>
      <c r="AP45" s="413"/>
      <c r="AQ45" s="199"/>
      <c r="AR45" s="200"/>
      <c r="AS45" s="136" t="s">
        <v>233</v>
      </c>
      <c r="AT45" s="137"/>
      <c r="AU45" s="200"/>
      <c r="AV45" s="200"/>
      <c r="AW45" s="398" t="s">
        <v>179</v>
      </c>
      <c r="AX45" s="399"/>
      <c r="AY45" s="34">
        <f>$AY$44</f>
        <v>0</v>
      </c>
    </row>
    <row r="46" spans="1:51" ht="22.5" customHeight="1" x14ac:dyDescent="0.2">
      <c r="A46" s="403"/>
      <c r="B46" s="401"/>
      <c r="C46" s="401"/>
      <c r="D46" s="401"/>
      <c r="E46" s="401"/>
      <c r="F46" s="402"/>
      <c r="G46" s="569"/>
      <c r="H46" s="1001"/>
      <c r="I46" s="1001"/>
      <c r="J46" s="1001"/>
      <c r="K46" s="1001"/>
      <c r="L46" s="1001"/>
      <c r="M46" s="1001"/>
      <c r="N46" s="1001"/>
      <c r="O46" s="1002"/>
      <c r="P46" s="108"/>
      <c r="Q46" s="1009"/>
      <c r="R46" s="1009"/>
      <c r="S46" s="1009"/>
      <c r="T46" s="1009"/>
      <c r="U46" s="1009"/>
      <c r="V46" s="1009"/>
      <c r="W46" s="1009"/>
      <c r="X46" s="1010"/>
      <c r="Y46" s="1019" t="s">
        <v>12</v>
      </c>
      <c r="Z46" s="1020"/>
      <c r="AA46" s="1021"/>
      <c r="AB46" s="466"/>
      <c r="AC46" s="1023"/>
      <c r="AD46" s="102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2">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52" t="s">
        <v>54</v>
      </c>
      <c r="Z47" s="1016"/>
      <c r="AA47" s="1017"/>
      <c r="AB47" s="528"/>
      <c r="AC47" s="1022"/>
      <c r="AD47" s="102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2">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8" t="s">
        <v>180</v>
      </c>
      <c r="AC48" s="1018"/>
      <c r="AD48" s="101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2">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400" t="s">
        <v>347</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4"/>
      <c r="Z51" s="831"/>
      <c r="AA51" s="832"/>
      <c r="AB51" s="562" t="s">
        <v>11</v>
      </c>
      <c r="AC51" s="1029"/>
      <c r="AD51" s="1030"/>
      <c r="AE51" s="1034" t="s">
        <v>388</v>
      </c>
      <c r="AF51" s="1034"/>
      <c r="AG51" s="1034"/>
      <c r="AH51" s="1034"/>
      <c r="AI51" s="1034" t="s">
        <v>410</v>
      </c>
      <c r="AJ51" s="1034"/>
      <c r="AK51" s="1034"/>
      <c r="AL51" s="562"/>
      <c r="AM51" s="1034" t="s">
        <v>507</v>
      </c>
      <c r="AN51" s="1034"/>
      <c r="AO51" s="1034"/>
      <c r="AP51" s="562"/>
      <c r="AQ51" s="158" t="s">
        <v>232</v>
      </c>
      <c r="AR51" s="133"/>
      <c r="AS51" s="133"/>
      <c r="AT51" s="134"/>
      <c r="AU51" s="538" t="s">
        <v>134</v>
      </c>
      <c r="AV51" s="538"/>
      <c r="AW51" s="538"/>
      <c r="AX51" s="539"/>
      <c r="AY51" s="34">
        <f>COUNTA($G$53)</f>
        <v>0</v>
      </c>
    </row>
    <row r="52" spans="1:51" ht="18.75" customHeight="1" x14ac:dyDescent="0.2">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5"/>
      <c r="Z52" s="1026"/>
      <c r="AA52" s="1027"/>
      <c r="AB52" s="1031"/>
      <c r="AC52" s="1032"/>
      <c r="AD52" s="1033"/>
      <c r="AE52" s="919"/>
      <c r="AF52" s="919"/>
      <c r="AG52" s="919"/>
      <c r="AH52" s="919"/>
      <c r="AI52" s="919"/>
      <c r="AJ52" s="919"/>
      <c r="AK52" s="919"/>
      <c r="AL52" s="413"/>
      <c r="AM52" s="919"/>
      <c r="AN52" s="919"/>
      <c r="AO52" s="919"/>
      <c r="AP52" s="413"/>
      <c r="AQ52" s="199"/>
      <c r="AR52" s="200"/>
      <c r="AS52" s="136" t="s">
        <v>233</v>
      </c>
      <c r="AT52" s="137"/>
      <c r="AU52" s="200"/>
      <c r="AV52" s="200"/>
      <c r="AW52" s="398" t="s">
        <v>179</v>
      </c>
      <c r="AX52" s="399"/>
      <c r="AY52" s="34">
        <f>$AY$51</f>
        <v>0</v>
      </c>
    </row>
    <row r="53" spans="1:51" ht="22.5" customHeight="1" x14ac:dyDescent="0.2">
      <c r="A53" s="403"/>
      <c r="B53" s="401"/>
      <c r="C53" s="401"/>
      <c r="D53" s="401"/>
      <c r="E53" s="401"/>
      <c r="F53" s="402"/>
      <c r="G53" s="569"/>
      <c r="H53" s="1001"/>
      <c r="I53" s="1001"/>
      <c r="J53" s="1001"/>
      <c r="K53" s="1001"/>
      <c r="L53" s="1001"/>
      <c r="M53" s="1001"/>
      <c r="N53" s="1001"/>
      <c r="O53" s="1002"/>
      <c r="P53" s="108"/>
      <c r="Q53" s="1009"/>
      <c r="R53" s="1009"/>
      <c r="S53" s="1009"/>
      <c r="T53" s="1009"/>
      <c r="U53" s="1009"/>
      <c r="V53" s="1009"/>
      <c r="W53" s="1009"/>
      <c r="X53" s="1010"/>
      <c r="Y53" s="1019" t="s">
        <v>12</v>
      </c>
      <c r="Z53" s="1020"/>
      <c r="AA53" s="1021"/>
      <c r="AB53" s="466"/>
      <c r="AC53" s="1023"/>
      <c r="AD53" s="102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2">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52" t="s">
        <v>54</v>
      </c>
      <c r="Z54" s="1016"/>
      <c r="AA54" s="1017"/>
      <c r="AB54" s="528"/>
      <c r="AC54" s="1022"/>
      <c r="AD54" s="102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2">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8" t="s">
        <v>180</v>
      </c>
      <c r="AC55" s="1018"/>
      <c r="AD55" s="101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2">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400" t="s">
        <v>347</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4"/>
      <c r="Z58" s="831"/>
      <c r="AA58" s="832"/>
      <c r="AB58" s="1028" t="s">
        <v>11</v>
      </c>
      <c r="AC58" s="1029"/>
      <c r="AD58" s="1030"/>
      <c r="AE58" s="1034" t="s">
        <v>388</v>
      </c>
      <c r="AF58" s="1034"/>
      <c r="AG58" s="1034"/>
      <c r="AH58" s="1034"/>
      <c r="AI58" s="1034" t="s">
        <v>410</v>
      </c>
      <c r="AJ58" s="1034"/>
      <c r="AK58" s="1034"/>
      <c r="AL58" s="562"/>
      <c r="AM58" s="1034" t="s">
        <v>507</v>
      </c>
      <c r="AN58" s="1034"/>
      <c r="AO58" s="1034"/>
      <c r="AP58" s="562"/>
      <c r="AQ58" s="158" t="s">
        <v>232</v>
      </c>
      <c r="AR58" s="133"/>
      <c r="AS58" s="133"/>
      <c r="AT58" s="134"/>
      <c r="AU58" s="538" t="s">
        <v>134</v>
      </c>
      <c r="AV58" s="538"/>
      <c r="AW58" s="538"/>
      <c r="AX58" s="539"/>
      <c r="AY58" s="34">
        <f>COUNTA($G$60)</f>
        <v>0</v>
      </c>
    </row>
    <row r="59" spans="1:51" ht="18.75" customHeight="1" x14ac:dyDescent="0.2">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5"/>
      <c r="Z59" s="1026"/>
      <c r="AA59" s="1027"/>
      <c r="AB59" s="1031"/>
      <c r="AC59" s="1032"/>
      <c r="AD59" s="1033"/>
      <c r="AE59" s="919"/>
      <c r="AF59" s="919"/>
      <c r="AG59" s="919"/>
      <c r="AH59" s="919"/>
      <c r="AI59" s="919"/>
      <c r="AJ59" s="919"/>
      <c r="AK59" s="919"/>
      <c r="AL59" s="413"/>
      <c r="AM59" s="919"/>
      <c r="AN59" s="919"/>
      <c r="AO59" s="919"/>
      <c r="AP59" s="413"/>
      <c r="AQ59" s="199"/>
      <c r="AR59" s="200"/>
      <c r="AS59" s="136" t="s">
        <v>233</v>
      </c>
      <c r="AT59" s="137"/>
      <c r="AU59" s="200"/>
      <c r="AV59" s="200"/>
      <c r="AW59" s="398" t="s">
        <v>179</v>
      </c>
      <c r="AX59" s="399"/>
      <c r="AY59" s="34">
        <f>$AY$58</f>
        <v>0</v>
      </c>
    </row>
    <row r="60" spans="1:51" ht="22.5" customHeight="1" x14ac:dyDescent="0.2">
      <c r="A60" s="403"/>
      <c r="B60" s="401"/>
      <c r="C60" s="401"/>
      <c r="D60" s="401"/>
      <c r="E60" s="401"/>
      <c r="F60" s="402"/>
      <c r="G60" s="569"/>
      <c r="H60" s="1001"/>
      <c r="I60" s="1001"/>
      <c r="J60" s="1001"/>
      <c r="K60" s="1001"/>
      <c r="L60" s="1001"/>
      <c r="M60" s="1001"/>
      <c r="N60" s="1001"/>
      <c r="O60" s="1002"/>
      <c r="P60" s="108"/>
      <c r="Q60" s="1009"/>
      <c r="R60" s="1009"/>
      <c r="S60" s="1009"/>
      <c r="T60" s="1009"/>
      <c r="U60" s="1009"/>
      <c r="V60" s="1009"/>
      <c r="W60" s="1009"/>
      <c r="X60" s="1010"/>
      <c r="Y60" s="1019" t="s">
        <v>12</v>
      </c>
      <c r="Z60" s="1020"/>
      <c r="AA60" s="1021"/>
      <c r="AB60" s="466"/>
      <c r="AC60" s="1023"/>
      <c r="AD60" s="102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2">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52" t="s">
        <v>54</v>
      </c>
      <c r="Z61" s="1016"/>
      <c r="AA61" s="1017"/>
      <c r="AB61" s="528"/>
      <c r="AC61" s="1022"/>
      <c r="AD61" s="102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2">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8" t="s">
        <v>180</v>
      </c>
      <c r="AC62" s="1018"/>
      <c r="AD62" s="101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2">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400" t="s">
        <v>347</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4"/>
      <c r="Z65" s="831"/>
      <c r="AA65" s="832"/>
      <c r="AB65" s="1028" t="s">
        <v>11</v>
      </c>
      <c r="AC65" s="1029"/>
      <c r="AD65" s="1030"/>
      <c r="AE65" s="1034" t="s">
        <v>388</v>
      </c>
      <c r="AF65" s="1034"/>
      <c r="AG65" s="1034"/>
      <c r="AH65" s="1034"/>
      <c r="AI65" s="1034" t="s">
        <v>410</v>
      </c>
      <c r="AJ65" s="1034"/>
      <c r="AK65" s="1034"/>
      <c r="AL65" s="562"/>
      <c r="AM65" s="1034" t="s">
        <v>507</v>
      </c>
      <c r="AN65" s="1034"/>
      <c r="AO65" s="1034"/>
      <c r="AP65" s="562"/>
      <c r="AQ65" s="158" t="s">
        <v>232</v>
      </c>
      <c r="AR65" s="133"/>
      <c r="AS65" s="133"/>
      <c r="AT65" s="134"/>
      <c r="AU65" s="538" t="s">
        <v>134</v>
      </c>
      <c r="AV65" s="538"/>
      <c r="AW65" s="538"/>
      <c r="AX65" s="539"/>
      <c r="AY65" s="34">
        <f>COUNTA($G$67)</f>
        <v>0</v>
      </c>
    </row>
    <row r="66" spans="1:51" ht="18.75" customHeight="1" x14ac:dyDescent="0.2">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5"/>
      <c r="Z66" s="1026"/>
      <c r="AA66" s="1027"/>
      <c r="AB66" s="1031"/>
      <c r="AC66" s="1032"/>
      <c r="AD66" s="1033"/>
      <c r="AE66" s="919"/>
      <c r="AF66" s="919"/>
      <c r="AG66" s="919"/>
      <c r="AH66" s="919"/>
      <c r="AI66" s="919"/>
      <c r="AJ66" s="919"/>
      <c r="AK66" s="919"/>
      <c r="AL66" s="413"/>
      <c r="AM66" s="919"/>
      <c r="AN66" s="919"/>
      <c r="AO66" s="919"/>
      <c r="AP66" s="413"/>
      <c r="AQ66" s="199"/>
      <c r="AR66" s="200"/>
      <c r="AS66" s="136" t="s">
        <v>233</v>
      </c>
      <c r="AT66" s="137"/>
      <c r="AU66" s="200"/>
      <c r="AV66" s="200"/>
      <c r="AW66" s="398" t="s">
        <v>179</v>
      </c>
      <c r="AX66" s="399"/>
      <c r="AY66" s="34">
        <f>$AY$65</f>
        <v>0</v>
      </c>
    </row>
    <row r="67" spans="1:51" ht="22.5" customHeight="1" x14ac:dyDescent="0.2">
      <c r="A67" s="403"/>
      <c r="B67" s="401"/>
      <c r="C67" s="401"/>
      <c r="D67" s="401"/>
      <c r="E67" s="401"/>
      <c r="F67" s="402"/>
      <c r="G67" s="569"/>
      <c r="H67" s="1001"/>
      <c r="I67" s="1001"/>
      <c r="J67" s="1001"/>
      <c r="K67" s="1001"/>
      <c r="L67" s="1001"/>
      <c r="M67" s="1001"/>
      <c r="N67" s="1001"/>
      <c r="O67" s="1002"/>
      <c r="P67" s="108"/>
      <c r="Q67" s="1009"/>
      <c r="R67" s="1009"/>
      <c r="S67" s="1009"/>
      <c r="T67" s="1009"/>
      <c r="U67" s="1009"/>
      <c r="V67" s="1009"/>
      <c r="W67" s="1009"/>
      <c r="X67" s="1010"/>
      <c r="Y67" s="1019" t="s">
        <v>12</v>
      </c>
      <c r="Z67" s="1020"/>
      <c r="AA67" s="1021"/>
      <c r="AB67" s="466"/>
      <c r="AC67" s="1023"/>
      <c r="AD67" s="102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2">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52" t="s">
        <v>54</v>
      </c>
      <c r="Z68" s="1016"/>
      <c r="AA68" s="1017"/>
      <c r="AB68" s="528"/>
      <c r="AC68" s="1022"/>
      <c r="AD68" s="102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2">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52" t="s">
        <v>13</v>
      </c>
      <c r="Z69" s="1016"/>
      <c r="AA69" s="1017"/>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2">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53" t="s">
        <v>28</v>
      </c>
      <c r="B2" s="1054"/>
      <c r="C2" s="1054"/>
      <c r="D2" s="1054"/>
      <c r="E2" s="1054"/>
      <c r="F2" s="1055"/>
      <c r="G2" s="599" t="s">
        <v>364</v>
      </c>
      <c r="H2" s="797"/>
      <c r="I2" s="797"/>
      <c r="J2" s="797"/>
      <c r="K2" s="797"/>
      <c r="L2" s="797"/>
      <c r="M2" s="797"/>
      <c r="N2" s="797"/>
      <c r="O2" s="797"/>
      <c r="P2" s="797"/>
      <c r="Q2" s="797"/>
      <c r="R2" s="797"/>
      <c r="S2" s="797"/>
      <c r="T2" s="797"/>
      <c r="U2" s="797"/>
      <c r="V2" s="797"/>
      <c r="W2" s="797"/>
      <c r="X2" s="797"/>
      <c r="Y2" s="797"/>
      <c r="Z2" s="797"/>
      <c r="AA2" s="797"/>
      <c r="AB2" s="839"/>
      <c r="AC2" s="599" t="s">
        <v>366</v>
      </c>
      <c r="AD2" s="600"/>
      <c r="AE2" s="600"/>
      <c r="AF2" s="600"/>
      <c r="AG2" s="600"/>
      <c r="AH2" s="600"/>
      <c r="AI2" s="600"/>
      <c r="AJ2" s="600"/>
      <c r="AK2" s="600"/>
      <c r="AL2" s="600"/>
      <c r="AM2" s="600"/>
      <c r="AN2" s="600"/>
      <c r="AO2" s="600"/>
      <c r="AP2" s="600"/>
      <c r="AQ2" s="600"/>
      <c r="AR2" s="600"/>
      <c r="AS2" s="600"/>
      <c r="AT2" s="600"/>
      <c r="AU2" s="600"/>
      <c r="AV2" s="600"/>
      <c r="AW2" s="600"/>
      <c r="AX2" s="1056"/>
      <c r="AY2">
        <f>COUNTA($G$4,$AC$4)</f>
        <v>0</v>
      </c>
    </row>
    <row r="3" spans="1:51" ht="24.75" customHeight="1" x14ac:dyDescent="0.2">
      <c r="A3" s="1047"/>
      <c r="B3" s="1048"/>
      <c r="C3" s="1048"/>
      <c r="D3" s="1048"/>
      <c r="E3" s="1048"/>
      <c r="F3" s="1049"/>
      <c r="G3" s="817" t="s">
        <v>17</v>
      </c>
      <c r="H3" s="672"/>
      <c r="I3" s="672"/>
      <c r="J3" s="672"/>
      <c r="K3" s="672"/>
      <c r="L3" s="671" t="s">
        <v>18</v>
      </c>
      <c r="M3" s="672"/>
      <c r="N3" s="672"/>
      <c r="O3" s="672"/>
      <c r="P3" s="672"/>
      <c r="Q3" s="672"/>
      <c r="R3" s="672"/>
      <c r="S3" s="672"/>
      <c r="T3" s="672"/>
      <c r="U3" s="672"/>
      <c r="V3" s="672"/>
      <c r="W3" s="672"/>
      <c r="X3" s="673"/>
      <c r="Y3" s="657" t="s">
        <v>19</v>
      </c>
      <c r="Z3" s="658"/>
      <c r="AA3" s="658"/>
      <c r="AB3" s="803"/>
      <c r="AC3" s="817"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2">
      <c r="A4" s="1047"/>
      <c r="B4" s="1048"/>
      <c r="C4" s="1048"/>
      <c r="D4" s="1048"/>
      <c r="E4" s="1048"/>
      <c r="F4" s="1049"/>
      <c r="G4" s="674"/>
      <c r="H4" s="675"/>
      <c r="I4" s="675"/>
      <c r="J4" s="675"/>
      <c r="K4" s="676"/>
      <c r="L4" s="668"/>
      <c r="M4" s="669"/>
      <c r="N4" s="669"/>
      <c r="O4" s="669"/>
      <c r="P4" s="669"/>
      <c r="Q4" s="669"/>
      <c r="R4" s="669"/>
      <c r="S4" s="669"/>
      <c r="T4" s="669"/>
      <c r="U4" s="669"/>
      <c r="V4" s="669"/>
      <c r="W4" s="669"/>
      <c r="X4" s="670"/>
      <c r="Y4" s="388"/>
      <c r="Z4" s="389"/>
      <c r="AA4" s="389"/>
      <c r="AB4" s="807"/>
      <c r="AC4" s="674"/>
      <c r="AD4" s="675"/>
      <c r="AE4" s="675"/>
      <c r="AF4" s="675"/>
      <c r="AG4" s="676"/>
      <c r="AH4" s="668"/>
      <c r="AI4" s="669"/>
      <c r="AJ4" s="669"/>
      <c r="AK4" s="669"/>
      <c r="AL4" s="669"/>
      <c r="AM4" s="669"/>
      <c r="AN4" s="669"/>
      <c r="AO4" s="669"/>
      <c r="AP4" s="669"/>
      <c r="AQ4" s="669"/>
      <c r="AR4" s="669"/>
      <c r="AS4" s="669"/>
      <c r="AT4" s="670"/>
      <c r="AU4" s="388"/>
      <c r="AV4" s="389"/>
      <c r="AW4" s="389"/>
      <c r="AX4" s="390"/>
      <c r="AY4" s="34">
        <f t="shared" ref="AY4:AY14" si="0">$AY$2</f>
        <v>0</v>
      </c>
    </row>
    <row r="5" spans="1:51" ht="24.75" customHeight="1" x14ac:dyDescent="0.2">
      <c r="A5" s="1047"/>
      <c r="B5" s="1048"/>
      <c r="C5" s="1048"/>
      <c r="D5" s="1048"/>
      <c r="E5" s="1048"/>
      <c r="F5" s="1049"/>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2">
      <c r="A6" s="1047"/>
      <c r="B6" s="1048"/>
      <c r="C6" s="1048"/>
      <c r="D6" s="1048"/>
      <c r="E6" s="1048"/>
      <c r="F6" s="1049"/>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2">
      <c r="A7" s="1047"/>
      <c r="B7" s="1048"/>
      <c r="C7" s="1048"/>
      <c r="D7" s="1048"/>
      <c r="E7" s="1048"/>
      <c r="F7" s="1049"/>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2">
      <c r="A8" s="1047"/>
      <c r="B8" s="1048"/>
      <c r="C8" s="1048"/>
      <c r="D8" s="1048"/>
      <c r="E8" s="1048"/>
      <c r="F8" s="1049"/>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2">
      <c r="A9" s="1047"/>
      <c r="B9" s="1048"/>
      <c r="C9" s="1048"/>
      <c r="D9" s="1048"/>
      <c r="E9" s="1048"/>
      <c r="F9" s="1049"/>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2">
      <c r="A10" s="1047"/>
      <c r="B10" s="1048"/>
      <c r="C10" s="1048"/>
      <c r="D10" s="1048"/>
      <c r="E10" s="1048"/>
      <c r="F10" s="1049"/>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2">
      <c r="A11" s="1047"/>
      <c r="B11" s="1048"/>
      <c r="C11" s="1048"/>
      <c r="D11" s="1048"/>
      <c r="E11" s="1048"/>
      <c r="F11" s="1049"/>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2">
      <c r="A12" s="1047"/>
      <c r="B12" s="1048"/>
      <c r="C12" s="1048"/>
      <c r="D12" s="1048"/>
      <c r="E12" s="1048"/>
      <c r="F12" s="1049"/>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2">
      <c r="A13" s="1047"/>
      <c r="B13" s="1048"/>
      <c r="C13" s="1048"/>
      <c r="D13" s="1048"/>
      <c r="E13" s="1048"/>
      <c r="F13" s="1049"/>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5">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2">
      <c r="A15" s="1047"/>
      <c r="B15" s="1048"/>
      <c r="C15" s="1048"/>
      <c r="D15" s="1048"/>
      <c r="E15" s="1048"/>
      <c r="F15" s="1049"/>
      <c r="G15" s="599" t="s">
        <v>268</v>
      </c>
      <c r="H15" s="797"/>
      <c r="I15" s="797"/>
      <c r="J15" s="797"/>
      <c r="K15" s="797"/>
      <c r="L15" s="797"/>
      <c r="M15" s="797"/>
      <c r="N15" s="797"/>
      <c r="O15" s="797"/>
      <c r="P15" s="797"/>
      <c r="Q15" s="797"/>
      <c r="R15" s="797"/>
      <c r="S15" s="797"/>
      <c r="T15" s="797"/>
      <c r="U15" s="797"/>
      <c r="V15" s="797"/>
      <c r="W15" s="797"/>
      <c r="X15" s="797"/>
      <c r="Y15" s="797"/>
      <c r="Z15" s="797"/>
      <c r="AA15" s="797"/>
      <c r="AB15" s="839"/>
      <c r="AC15" s="599" t="s">
        <v>269</v>
      </c>
      <c r="AD15" s="797"/>
      <c r="AE15" s="797"/>
      <c r="AF15" s="797"/>
      <c r="AG15" s="797"/>
      <c r="AH15" s="797"/>
      <c r="AI15" s="797"/>
      <c r="AJ15" s="797"/>
      <c r="AK15" s="797"/>
      <c r="AL15" s="797"/>
      <c r="AM15" s="797"/>
      <c r="AN15" s="797"/>
      <c r="AO15" s="797"/>
      <c r="AP15" s="797"/>
      <c r="AQ15" s="797"/>
      <c r="AR15" s="797"/>
      <c r="AS15" s="797"/>
      <c r="AT15" s="797"/>
      <c r="AU15" s="797"/>
      <c r="AV15" s="797"/>
      <c r="AW15" s="797"/>
      <c r="AX15" s="798"/>
      <c r="AY15">
        <f>COUNTA($G$17,$AC$17)</f>
        <v>0</v>
      </c>
    </row>
    <row r="16" spans="1:51" ht="25.5" customHeight="1" x14ac:dyDescent="0.2">
      <c r="A16" s="1047"/>
      <c r="B16" s="1048"/>
      <c r="C16" s="1048"/>
      <c r="D16" s="1048"/>
      <c r="E16" s="1048"/>
      <c r="F16" s="1049"/>
      <c r="G16" s="817"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17"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2">
      <c r="A17" s="1047"/>
      <c r="B17" s="1048"/>
      <c r="C17" s="1048"/>
      <c r="D17" s="1048"/>
      <c r="E17" s="1048"/>
      <c r="F17" s="1049"/>
      <c r="G17" s="674"/>
      <c r="H17" s="675"/>
      <c r="I17" s="675"/>
      <c r="J17" s="675"/>
      <c r="K17" s="676"/>
      <c r="L17" s="668"/>
      <c r="M17" s="669"/>
      <c r="N17" s="669"/>
      <c r="O17" s="669"/>
      <c r="P17" s="669"/>
      <c r="Q17" s="669"/>
      <c r="R17" s="669"/>
      <c r="S17" s="669"/>
      <c r="T17" s="669"/>
      <c r="U17" s="669"/>
      <c r="V17" s="669"/>
      <c r="W17" s="669"/>
      <c r="X17" s="670"/>
      <c r="Y17" s="388"/>
      <c r="Z17" s="389"/>
      <c r="AA17" s="389"/>
      <c r="AB17" s="807"/>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0</v>
      </c>
    </row>
    <row r="18" spans="1:51" ht="24.75" customHeight="1" x14ac:dyDescent="0.2">
      <c r="A18" s="1047"/>
      <c r="B18" s="1048"/>
      <c r="C18" s="1048"/>
      <c r="D18" s="1048"/>
      <c r="E18" s="1048"/>
      <c r="F18" s="1049"/>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2">
      <c r="A19" s="1047"/>
      <c r="B19" s="1048"/>
      <c r="C19" s="1048"/>
      <c r="D19" s="1048"/>
      <c r="E19" s="1048"/>
      <c r="F19" s="1049"/>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2">
      <c r="A20" s="1047"/>
      <c r="B20" s="1048"/>
      <c r="C20" s="1048"/>
      <c r="D20" s="1048"/>
      <c r="E20" s="1048"/>
      <c r="F20" s="1049"/>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2">
      <c r="A21" s="1047"/>
      <c r="B21" s="1048"/>
      <c r="C21" s="1048"/>
      <c r="D21" s="1048"/>
      <c r="E21" s="1048"/>
      <c r="F21" s="1049"/>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2">
      <c r="A22" s="1047"/>
      <c r="B22" s="1048"/>
      <c r="C22" s="1048"/>
      <c r="D22" s="1048"/>
      <c r="E22" s="1048"/>
      <c r="F22" s="1049"/>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2">
      <c r="A23" s="1047"/>
      <c r="B23" s="1048"/>
      <c r="C23" s="1048"/>
      <c r="D23" s="1048"/>
      <c r="E23" s="1048"/>
      <c r="F23" s="1049"/>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2">
      <c r="A24" s="1047"/>
      <c r="B24" s="1048"/>
      <c r="C24" s="1048"/>
      <c r="D24" s="1048"/>
      <c r="E24" s="1048"/>
      <c r="F24" s="1049"/>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2">
      <c r="A25" s="1047"/>
      <c r="B25" s="1048"/>
      <c r="C25" s="1048"/>
      <c r="D25" s="1048"/>
      <c r="E25" s="1048"/>
      <c r="F25" s="1049"/>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2">
      <c r="A26" s="1047"/>
      <c r="B26" s="1048"/>
      <c r="C26" s="1048"/>
      <c r="D26" s="1048"/>
      <c r="E26" s="1048"/>
      <c r="F26" s="1049"/>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5">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2">
      <c r="A28" s="1047"/>
      <c r="B28" s="1048"/>
      <c r="C28" s="1048"/>
      <c r="D28" s="1048"/>
      <c r="E28" s="1048"/>
      <c r="F28" s="1049"/>
      <c r="G28" s="599" t="s">
        <v>267</v>
      </c>
      <c r="H28" s="797"/>
      <c r="I28" s="797"/>
      <c r="J28" s="797"/>
      <c r="K28" s="797"/>
      <c r="L28" s="797"/>
      <c r="M28" s="797"/>
      <c r="N28" s="797"/>
      <c r="O28" s="797"/>
      <c r="P28" s="797"/>
      <c r="Q28" s="797"/>
      <c r="R28" s="797"/>
      <c r="S28" s="797"/>
      <c r="T28" s="797"/>
      <c r="U28" s="797"/>
      <c r="V28" s="797"/>
      <c r="W28" s="797"/>
      <c r="X28" s="797"/>
      <c r="Y28" s="797"/>
      <c r="Z28" s="797"/>
      <c r="AA28" s="797"/>
      <c r="AB28" s="839"/>
      <c r="AC28" s="599" t="s">
        <v>270</v>
      </c>
      <c r="AD28" s="797"/>
      <c r="AE28" s="797"/>
      <c r="AF28" s="797"/>
      <c r="AG28" s="797"/>
      <c r="AH28" s="797"/>
      <c r="AI28" s="797"/>
      <c r="AJ28" s="797"/>
      <c r="AK28" s="797"/>
      <c r="AL28" s="797"/>
      <c r="AM28" s="797"/>
      <c r="AN28" s="797"/>
      <c r="AO28" s="797"/>
      <c r="AP28" s="797"/>
      <c r="AQ28" s="797"/>
      <c r="AR28" s="797"/>
      <c r="AS28" s="797"/>
      <c r="AT28" s="797"/>
      <c r="AU28" s="797"/>
      <c r="AV28" s="797"/>
      <c r="AW28" s="797"/>
      <c r="AX28" s="798"/>
      <c r="AY28">
        <f>COUNTA($G$30,$AC$30)</f>
        <v>0</v>
      </c>
    </row>
    <row r="29" spans="1:51" ht="24.75" customHeight="1" x14ac:dyDescent="0.2">
      <c r="A29" s="1047"/>
      <c r="B29" s="1048"/>
      <c r="C29" s="1048"/>
      <c r="D29" s="1048"/>
      <c r="E29" s="1048"/>
      <c r="F29" s="1049"/>
      <c r="G29" s="817"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17"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2">
      <c r="A30" s="1047"/>
      <c r="B30" s="1048"/>
      <c r="C30" s="1048"/>
      <c r="D30" s="1048"/>
      <c r="E30" s="1048"/>
      <c r="F30" s="1049"/>
      <c r="G30" s="674"/>
      <c r="H30" s="675"/>
      <c r="I30" s="675"/>
      <c r="J30" s="675"/>
      <c r="K30" s="676"/>
      <c r="L30" s="668"/>
      <c r="M30" s="669"/>
      <c r="N30" s="669"/>
      <c r="O30" s="669"/>
      <c r="P30" s="669"/>
      <c r="Q30" s="669"/>
      <c r="R30" s="669"/>
      <c r="S30" s="669"/>
      <c r="T30" s="669"/>
      <c r="U30" s="669"/>
      <c r="V30" s="669"/>
      <c r="W30" s="669"/>
      <c r="X30" s="670"/>
      <c r="Y30" s="388"/>
      <c r="Z30" s="389"/>
      <c r="AA30" s="389"/>
      <c r="AB30" s="807"/>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customHeight="1" x14ac:dyDescent="0.2">
      <c r="A31" s="1047"/>
      <c r="B31" s="1048"/>
      <c r="C31" s="1048"/>
      <c r="D31" s="1048"/>
      <c r="E31" s="1048"/>
      <c r="F31" s="1049"/>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2">
      <c r="A32" s="1047"/>
      <c r="B32" s="1048"/>
      <c r="C32" s="1048"/>
      <c r="D32" s="1048"/>
      <c r="E32" s="1048"/>
      <c r="F32" s="1049"/>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2">
      <c r="A33" s="1047"/>
      <c r="B33" s="1048"/>
      <c r="C33" s="1048"/>
      <c r="D33" s="1048"/>
      <c r="E33" s="1048"/>
      <c r="F33" s="1049"/>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2">
      <c r="A34" s="1047"/>
      <c r="B34" s="1048"/>
      <c r="C34" s="1048"/>
      <c r="D34" s="1048"/>
      <c r="E34" s="1048"/>
      <c r="F34" s="1049"/>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2">
      <c r="A35" s="1047"/>
      <c r="B35" s="1048"/>
      <c r="C35" s="1048"/>
      <c r="D35" s="1048"/>
      <c r="E35" s="1048"/>
      <c r="F35" s="1049"/>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2">
      <c r="A36" s="1047"/>
      <c r="B36" s="1048"/>
      <c r="C36" s="1048"/>
      <c r="D36" s="1048"/>
      <c r="E36" s="1048"/>
      <c r="F36" s="1049"/>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2">
      <c r="A37" s="1047"/>
      <c r="B37" s="1048"/>
      <c r="C37" s="1048"/>
      <c r="D37" s="1048"/>
      <c r="E37" s="1048"/>
      <c r="F37" s="1049"/>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2">
      <c r="A38" s="1047"/>
      <c r="B38" s="1048"/>
      <c r="C38" s="1048"/>
      <c r="D38" s="1048"/>
      <c r="E38" s="1048"/>
      <c r="F38" s="1049"/>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2">
      <c r="A39" s="1047"/>
      <c r="B39" s="1048"/>
      <c r="C39" s="1048"/>
      <c r="D39" s="1048"/>
      <c r="E39" s="1048"/>
      <c r="F39" s="1049"/>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5">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2">
      <c r="A41" s="1047"/>
      <c r="B41" s="1048"/>
      <c r="C41" s="1048"/>
      <c r="D41" s="1048"/>
      <c r="E41" s="1048"/>
      <c r="F41" s="1049"/>
      <c r="G41" s="599" t="s">
        <v>315</v>
      </c>
      <c r="H41" s="797"/>
      <c r="I41" s="797"/>
      <c r="J41" s="797"/>
      <c r="K41" s="797"/>
      <c r="L41" s="797"/>
      <c r="M41" s="797"/>
      <c r="N41" s="797"/>
      <c r="O41" s="797"/>
      <c r="P41" s="797"/>
      <c r="Q41" s="797"/>
      <c r="R41" s="797"/>
      <c r="S41" s="797"/>
      <c r="T41" s="797"/>
      <c r="U41" s="797"/>
      <c r="V41" s="797"/>
      <c r="W41" s="797"/>
      <c r="X41" s="797"/>
      <c r="Y41" s="797"/>
      <c r="Z41" s="797"/>
      <c r="AA41" s="797"/>
      <c r="AB41" s="839"/>
      <c r="AC41" s="599" t="s">
        <v>182</v>
      </c>
      <c r="AD41" s="797"/>
      <c r="AE41" s="797"/>
      <c r="AF41" s="797"/>
      <c r="AG41" s="797"/>
      <c r="AH41" s="797"/>
      <c r="AI41" s="797"/>
      <c r="AJ41" s="797"/>
      <c r="AK41" s="797"/>
      <c r="AL41" s="797"/>
      <c r="AM41" s="797"/>
      <c r="AN41" s="797"/>
      <c r="AO41" s="797"/>
      <c r="AP41" s="797"/>
      <c r="AQ41" s="797"/>
      <c r="AR41" s="797"/>
      <c r="AS41" s="797"/>
      <c r="AT41" s="797"/>
      <c r="AU41" s="797"/>
      <c r="AV41" s="797"/>
      <c r="AW41" s="797"/>
      <c r="AX41" s="798"/>
      <c r="AY41">
        <f>COUNTA($G$43,$AC$43)</f>
        <v>0</v>
      </c>
    </row>
    <row r="42" spans="1:51" ht="24.75" customHeight="1" x14ac:dyDescent="0.2">
      <c r="A42" s="1047"/>
      <c r="B42" s="1048"/>
      <c r="C42" s="1048"/>
      <c r="D42" s="1048"/>
      <c r="E42" s="1048"/>
      <c r="F42" s="1049"/>
      <c r="G42" s="817"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17"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2">
      <c r="A43" s="1047"/>
      <c r="B43" s="1048"/>
      <c r="C43" s="1048"/>
      <c r="D43" s="1048"/>
      <c r="E43" s="1048"/>
      <c r="F43" s="1049"/>
      <c r="G43" s="674"/>
      <c r="H43" s="675"/>
      <c r="I43" s="675"/>
      <c r="J43" s="675"/>
      <c r="K43" s="676"/>
      <c r="L43" s="668"/>
      <c r="M43" s="669"/>
      <c r="N43" s="669"/>
      <c r="O43" s="669"/>
      <c r="P43" s="669"/>
      <c r="Q43" s="669"/>
      <c r="R43" s="669"/>
      <c r="S43" s="669"/>
      <c r="T43" s="669"/>
      <c r="U43" s="669"/>
      <c r="V43" s="669"/>
      <c r="W43" s="669"/>
      <c r="X43" s="670"/>
      <c r="Y43" s="388"/>
      <c r="Z43" s="389"/>
      <c r="AA43" s="389"/>
      <c r="AB43" s="807"/>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customHeight="1" x14ac:dyDescent="0.2">
      <c r="A44" s="1047"/>
      <c r="B44" s="1048"/>
      <c r="C44" s="1048"/>
      <c r="D44" s="1048"/>
      <c r="E44" s="1048"/>
      <c r="F44" s="1049"/>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2">
      <c r="A45" s="1047"/>
      <c r="B45" s="1048"/>
      <c r="C45" s="1048"/>
      <c r="D45" s="1048"/>
      <c r="E45" s="1048"/>
      <c r="F45" s="1049"/>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2">
      <c r="A46" s="1047"/>
      <c r="B46" s="1048"/>
      <c r="C46" s="1048"/>
      <c r="D46" s="1048"/>
      <c r="E46" s="1048"/>
      <c r="F46" s="1049"/>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2">
      <c r="A47" s="1047"/>
      <c r="B47" s="1048"/>
      <c r="C47" s="1048"/>
      <c r="D47" s="1048"/>
      <c r="E47" s="1048"/>
      <c r="F47" s="1049"/>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2">
      <c r="A48" s="1047"/>
      <c r="B48" s="1048"/>
      <c r="C48" s="1048"/>
      <c r="D48" s="1048"/>
      <c r="E48" s="1048"/>
      <c r="F48" s="1049"/>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2">
      <c r="A49" s="1047"/>
      <c r="B49" s="1048"/>
      <c r="C49" s="1048"/>
      <c r="D49" s="1048"/>
      <c r="E49" s="1048"/>
      <c r="F49" s="1049"/>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2">
      <c r="A50" s="1047"/>
      <c r="B50" s="1048"/>
      <c r="C50" s="1048"/>
      <c r="D50" s="1048"/>
      <c r="E50" s="1048"/>
      <c r="F50" s="1049"/>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2">
      <c r="A51" s="1047"/>
      <c r="B51" s="1048"/>
      <c r="C51" s="1048"/>
      <c r="D51" s="1048"/>
      <c r="E51" s="1048"/>
      <c r="F51" s="1049"/>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2">
      <c r="A52" s="1047"/>
      <c r="B52" s="1048"/>
      <c r="C52" s="1048"/>
      <c r="D52" s="1048"/>
      <c r="E52" s="1048"/>
      <c r="F52" s="1049"/>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5">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5"/>
    <row r="55" spans="1:51" ht="30" customHeight="1" x14ac:dyDescent="0.2">
      <c r="A55" s="1053" t="s">
        <v>28</v>
      </c>
      <c r="B55" s="1054"/>
      <c r="C55" s="1054"/>
      <c r="D55" s="1054"/>
      <c r="E55" s="1054"/>
      <c r="F55" s="1055"/>
      <c r="G55" s="599" t="s">
        <v>183</v>
      </c>
      <c r="H55" s="797"/>
      <c r="I55" s="797"/>
      <c r="J55" s="797"/>
      <c r="K55" s="797"/>
      <c r="L55" s="797"/>
      <c r="M55" s="797"/>
      <c r="N55" s="797"/>
      <c r="O55" s="797"/>
      <c r="P55" s="797"/>
      <c r="Q55" s="797"/>
      <c r="R55" s="797"/>
      <c r="S55" s="797"/>
      <c r="T55" s="797"/>
      <c r="U55" s="797"/>
      <c r="V55" s="797"/>
      <c r="W55" s="797"/>
      <c r="X55" s="797"/>
      <c r="Y55" s="797"/>
      <c r="Z55" s="797"/>
      <c r="AA55" s="797"/>
      <c r="AB55" s="839"/>
      <c r="AC55" s="599" t="s">
        <v>271</v>
      </c>
      <c r="AD55" s="797"/>
      <c r="AE55" s="797"/>
      <c r="AF55" s="797"/>
      <c r="AG55" s="797"/>
      <c r="AH55" s="797"/>
      <c r="AI55" s="797"/>
      <c r="AJ55" s="797"/>
      <c r="AK55" s="797"/>
      <c r="AL55" s="797"/>
      <c r="AM55" s="797"/>
      <c r="AN55" s="797"/>
      <c r="AO55" s="797"/>
      <c r="AP55" s="797"/>
      <c r="AQ55" s="797"/>
      <c r="AR55" s="797"/>
      <c r="AS55" s="797"/>
      <c r="AT55" s="797"/>
      <c r="AU55" s="797"/>
      <c r="AV55" s="797"/>
      <c r="AW55" s="797"/>
      <c r="AX55" s="798"/>
      <c r="AY55">
        <f>COUNTA($G$57,$AC$57)</f>
        <v>0</v>
      </c>
    </row>
    <row r="56" spans="1:51" ht="24.75" customHeight="1" x14ac:dyDescent="0.2">
      <c r="A56" s="1047"/>
      <c r="B56" s="1048"/>
      <c r="C56" s="1048"/>
      <c r="D56" s="1048"/>
      <c r="E56" s="1048"/>
      <c r="F56" s="1049"/>
      <c r="G56" s="817"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17"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2">
      <c r="A57" s="1047"/>
      <c r="B57" s="1048"/>
      <c r="C57" s="1048"/>
      <c r="D57" s="1048"/>
      <c r="E57" s="1048"/>
      <c r="F57" s="1049"/>
      <c r="G57" s="674"/>
      <c r="H57" s="675"/>
      <c r="I57" s="675"/>
      <c r="J57" s="675"/>
      <c r="K57" s="676"/>
      <c r="L57" s="668"/>
      <c r="M57" s="669"/>
      <c r="N57" s="669"/>
      <c r="O57" s="669"/>
      <c r="P57" s="669"/>
      <c r="Q57" s="669"/>
      <c r="R57" s="669"/>
      <c r="S57" s="669"/>
      <c r="T57" s="669"/>
      <c r="U57" s="669"/>
      <c r="V57" s="669"/>
      <c r="W57" s="669"/>
      <c r="X57" s="670"/>
      <c r="Y57" s="388"/>
      <c r="Z57" s="389"/>
      <c r="AA57" s="389"/>
      <c r="AB57" s="807"/>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customHeight="1" x14ac:dyDescent="0.2">
      <c r="A58" s="1047"/>
      <c r="B58" s="1048"/>
      <c r="C58" s="1048"/>
      <c r="D58" s="1048"/>
      <c r="E58" s="1048"/>
      <c r="F58" s="1049"/>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2">
      <c r="A59" s="1047"/>
      <c r="B59" s="1048"/>
      <c r="C59" s="1048"/>
      <c r="D59" s="1048"/>
      <c r="E59" s="1048"/>
      <c r="F59" s="1049"/>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2">
      <c r="A60" s="1047"/>
      <c r="B60" s="1048"/>
      <c r="C60" s="1048"/>
      <c r="D60" s="1048"/>
      <c r="E60" s="1048"/>
      <c r="F60" s="1049"/>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2">
      <c r="A61" s="1047"/>
      <c r="B61" s="1048"/>
      <c r="C61" s="1048"/>
      <c r="D61" s="1048"/>
      <c r="E61" s="1048"/>
      <c r="F61" s="1049"/>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2">
      <c r="A62" s="1047"/>
      <c r="B62" s="1048"/>
      <c r="C62" s="1048"/>
      <c r="D62" s="1048"/>
      <c r="E62" s="1048"/>
      <c r="F62" s="1049"/>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2">
      <c r="A63" s="1047"/>
      <c r="B63" s="1048"/>
      <c r="C63" s="1048"/>
      <c r="D63" s="1048"/>
      <c r="E63" s="1048"/>
      <c r="F63" s="1049"/>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2">
      <c r="A64" s="1047"/>
      <c r="B64" s="1048"/>
      <c r="C64" s="1048"/>
      <c r="D64" s="1048"/>
      <c r="E64" s="1048"/>
      <c r="F64" s="1049"/>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2">
      <c r="A65" s="1047"/>
      <c r="B65" s="1048"/>
      <c r="C65" s="1048"/>
      <c r="D65" s="1048"/>
      <c r="E65" s="1048"/>
      <c r="F65" s="1049"/>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2">
      <c r="A66" s="1047"/>
      <c r="B66" s="1048"/>
      <c r="C66" s="1048"/>
      <c r="D66" s="1048"/>
      <c r="E66" s="1048"/>
      <c r="F66" s="1049"/>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5">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2">
      <c r="A68" s="1047"/>
      <c r="B68" s="1048"/>
      <c r="C68" s="1048"/>
      <c r="D68" s="1048"/>
      <c r="E68" s="1048"/>
      <c r="F68" s="1049"/>
      <c r="G68" s="599" t="s">
        <v>272</v>
      </c>
      <c r="H68" s="797"/>
      <c r="I68" s="797"/>
      <c r="J68" s="797"/>
      <c r="K68" s="797"/>
      <c r="L68" s="797"/>
      <c r="M68" s="797"/>
      <c r="N68" s="797"/>
      <c r="O68" s="797"/>
      <c r="P68" s="797"/>
      <c r="Q68" s="797"/>
      <c r="R68" s="797"/>
      <c r="S68" s="797"/>
      <c r="T68" s="797"/>
      <c r="U68" s="797"/>
      <c r="V68" s="797"/>
      <c r="W68" s="797"/>
      <c r="X68" s="797"/>
      <c r="Y68" s="797"/>
      <c r="Z68" s="797"/>
      <c r="AA68" s="797"/>
      <c r="AB68" s="839"/>
      <c r="AC68" s="599" t="s">
        <v>273</v>
      </c>
      <c r="AD68" s="797"/>
      <c r="AE68" s="797"/>
      <c r="AF68" s="797"/>
      <c r="AG68" s="797"/>
      <c r="AH68" s="797"/>
      <c r="AI68" s="797"/>
      <c r="AJ68" s="797"/>
      <c r="AK68" s="797"/>
      <c r="AL68" s="797"/>
      <c r="AM68" s="797"/>
      <c r="AN68" s="797"/>
      <c r="AO68" s="797"/>
      <c r="AP68" s="797"/>
      <c r="AQ68" s="797"/>
      <c r="AR68" s="797"/>
      <c r="AS68" s="797"/>
      <c r="AT68" s="797"/>
      <c r="AU68" s="797"/>
      <c r="AV68" s="797"/>
      <c r="AW68" s="797"/>
      <c r="AX68" s="798"/>
      <c r="AY68">
        <f>COUNTA($G$70,$AC$70)</f>
        <v>0</v>
      </c>
    </row>
    <row r="69" spans="1:51" ht="25.5" customHeight="1" x14ac:dyDescent="0.2">
      <c r="A69" s="1047"/>
      <c r="B69" s="1048"/>
      <c r="C69" s="1048"/>
      <c r="D69" s="1048"/>
      <c r="E69" s="1048"/>
      <c r="F69" s="1049"/>
      <c r="G69" s="817"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17"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2">
      <c r="A70" s="1047"/>
      <c r="B70" s="1048"/>
      <c r="C70" s="1048"/>
      <c r="D70" s="1048"/>
      <c r="E70" s="1048"/>
      <c r="F70" s="1049"/>
      <c r="G70" s="674"/>
      <c r="H70" s="675"/>
      <c r="I70" s="675"/>
      <c r="J70" s="675"/>
      <c r="K70" s="676"/>
      <c r="L70" s="668"/>
      <c r="M70" s="669"/>
      <c r="N70" s="669"/>
      <c r="O70" s="669"/>
      <c r="P70" s="669"/>
      <c r="Q70" s="669"/>
      <c r="R70" s="669"/>
      <c r="S70" s="669"/>
      <c r="T70" s="669"/>
      <c r="U70" s="669"/>
      <c r="V70" s="669"/>
      <c r="W70" s="669"/>
      <c r="X70" s="670"/>
      <c r="Y70" s="388"/>
      <c r="Z70" s="389"/>
      <c r="AA70" s="389"/>
      <c r="AB70" s="807"/>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customHeight="1" x14ac:dyDescent="0.2">
      <c r="A71" s="1047"/>
      <c r="B71" s="1048"/>
      <c r="C71" s="1048"/>
      <c r="D71" s="1048"/>
      <c r="E71" s="1048"/>
      <c r="F71" s="1049"/>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2">
      <c r="A72" s="1047"/>
      <c r="B72" s="1048"/>
      <c r="C72" s="1048"/>
      <c r="D72" s="1048"/>
      <c r="E72" s="1048"/>
      <c r="F72" s="1049"/>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2">
      <c r="A73" s="1047"/>
      <c r="B73" s="1048"/>
      <c r="C73" s="1048"/>
      <c r="D73" s="1048"/>
      <c r="E73" s="1048"/>
      <c r="F73" s="1049"/>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2">
      <c r="A74" s="1047"/>
      <c r="B74" s="1048"/>
      <c r="C74" s="1048"/>
      <c r="D74" s="1048"/>
      <c r="E74" s="1048"/>
      <c r="F74" s="1049"/>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2">
      <c r="A75" s="1047"/>
      <c r="B75" s="1048"/>
      <c r="C75" s="1048"/>
      <c r="D75" s="1048"/>
      <c r="E75" s="1048"/>
      <c r="F75" s="1049"/>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2">
      <c r="A76" s="1047"/>
      <c r="B76" s="1048"/>
      <c r="C76" s="1048"/>
      <c r="D76" s="1048"/>
      <c r="E76" s="1048"/>
      <c r="F76" s="1049"/>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2">
      <c r="A77" s="1047"/>
      <c r="B77" s="1048"/>
      <c r="C77" s="1048"/>
      <c r="D77" s="1048"/>
      <c r="E77" s="1048"/>
      <c r="F77" s="1049"/>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2">
      <c r="A78" s="1047"/>
      <c r="B78" s="1048"/>
      <c r="C78" s="1048"/>
      <c r="D78" s="1048"/>
      <c r="E78" s="1048"/>
      <c r="F78" s="1049"/>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2">
      <c r="A79" s="1047"/>
      <c r="B79" s="1048"/>
      <c r="C79" s="1048"/>
      <c r="D79" s="1048"/>
      <c r="E79" s="1048"/>
      <c r="F79" s="1049"/>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5">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2">
      <c r="A81" s="1047"/>
      <c r="B81" s="1048"/>
      <c r="C81" s="1048"/>
      <c r="D81" s="1048"/>
      <c r="E81" s="1048"/>
      <c r="F81" s="1049"/>
      <c r="G81" s="599" t="s">
        <v>274</v>
      </c>
      <c r="H81" s="797"/>
      <c r="I81" s="797"/>
      <c r="J81" s="797"/>
      <c r="K81" s="797"/>
      <c r="L81" s="797"/>
      <c r="M81" s="797"/>
      <c r="N81" s="797"/>
      <c r="O81" s="797"/>
      <c r="P81" s="797"/>
      <c r="Q81" s="797"/>
      <c r="R81" s="797"/>
      <c r="S81" s="797"/>
      <c r="T81" s="797"/>
      <c r="U81" s="797"/>
      <c r="V81" s="797"/>
      <c r="W81" s="797"/>
      <c r="X81" s="797"/>
      <c r="Y81" s="797"/>
      <c r="Z81" s="797"/>
      <c r="AA81" s="797"/>
      <c r="AB81" s="839"/>
      <c r="AC81" s="599" t="s">
        <v>275</v>
      </c>
      <c r="AD81" s="797"/>
      <c r="AE81" s="797"/>
      <c r="AF81" s="797"/>
      <c r="AG81" s="797"/>
      <c r="AH81" s="797"/>
      <c r="AI81" s="797"/>
      <c r="AJ81" s="797"/>
      <c r="AK81" s="797"/>
      <c r="AL81" s="797"/>
      <c r="AM81" s="797"/>
      <c r="AN81" s="797"/>
      <c r="AO81" s="797"/>
      <c r="AP81" s="797"/>
      <c r="AQ81" s="797"/>
      <c r="AR81" s="797"/>
      <c r="AS81" s="797"/>
      <c r="AT81" s="797"/>
      <c r="AU81" s="797"/>
      <c r="AV81" s="797"/>
      <c r="AW81" s="797"/>
      <c r="AX81" s="798"/>
      <c r="AY81">
        <f>COUNTA($G$83,$AC$83)</f>
        <v>0</v>
      </c>
    </row>
    <row r="82" spans="1:51" ht="24.75" customHeight="1" x14ac:dyDescent="0.2">
      <c r="A82" s="1047"/>
      <c r="B82" s="1048"/>
      <c r="C82" s="1048"/>
      <c r="D82" s="1048"/>
      <c r="E82" s="1048"/>
      <c r="F82" s="1049"/>
      <c r="G82" s="817"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17"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2">
      <c r="A83" s="1047"/>
      <c r="B83" s="1048"/>
      <c r="C83" s="1048"/>
      <c r="D83" s="1048"/>
      <c r="E83" s="1048"/>
      <c r="F83" s="1049"/>
      <c r="G83" s="674"/>
      <c r="H83" s="675"/>
      <c r="I83" s="675"/>
      <c r="J83" s="675"/>
      <c r="K83" s="676"/>
      <c r="L83" s="668"/>
      <c r="M83" s="669"/>
      <c r="N83" s="669"/>
      <c r="O83" s="669"/>
      <c r="P83" s="669"/>
      <c r="Q83" s="669"/>
      <c r="R83" s="669"/>
      <c r="S83" s="669"/>
      <c r="T83" s="669"/>
      <c r="U83" s="669"/>
      <c r="V83" s="669"/>
      <c r="W83" s="669"/>
      <c r="X83" s="670"/>
      <c r="Y83" s="388"/>
      <c r="Z83" s="389"/>
      <c r="AA83" s="389"/>
      <c r="AB83" s="807"/>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customHeight="1" x14ac:dyDescent="0.2">
      <c r="A84" s="1047"/>
      <c r="B84" s="1048"/>
      <c r="C84" s="1048"/>
      <c r="D84" s="1048"/>
      <c r="E84" s="1048"/>
      <c r="F84" s="1049"/>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2">
      <c r="A85" s="1047"/>
      <c r="B85" s="1048"/>
      <c r="C85" s="1048"/>
      <c r="D85" s="1048"/>
      <c r="E85" s="1048"/>
      <c r="F85" s="1049"/>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2">
      <c r="A86" s="1047"/>
      <c r="B86" s="1048"/>
      <c r="C86" s="1048"/>
      <c r="D86" s="1048"/>
      <c r="E86" s="1048"/>
      <c r="F86" s="1049"/>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2">
      <c r="A87" s="1047"/>
      <c r="B87" s="1048"/>
      <c r="C87" s="1048"/>
      <c r="D87" s="1048"/>
      <c r="E87" s="1048"/>
      <c r="F87" s="1049"/>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2">
      <c r="A88" s="1047"/>
      <c r="B88" s="1048"/>
      <c r="C88" s="1048"/>
      <c r="D88" s="1048"/>
      <c r="E88" s="1048"/>
      <c r="F88" s="1049"/>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2">
      <c r="A89" s="1047"/>
      <c r="B89" s="1048"/>
      <c r="C89" s="1048"/>
      <c r="D89" s="1048"/>
      <c r="E89" s="1048"/>
      <c r="F89" s="1049"/>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2">
      <c r="A90" s="1047"/>
      <c r="B90" s="1048"/>
      <c r="C90" s="1048"/>
      <c r="D90" s="1048"/>
      <c r="E90" s="1048"/>
      <c r="F90" s="1049"/>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2">
      <c r="A91" s="1047"/>
      <c r="B91" s="1048"/>
      <c r="C91" s="1048"/>
      <c r="D91" s="1048"/>
      <c r="E91" s="1048"/>
      <c r="F91" s="1049"/>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2">
      <c r="A92" s="1047"/>
      <c r="B92" s="1048"/>
      <c r="C92" s="1048"/>
      <c r="D92" s="1048"/>
      <c r="E92" s="1048"/>
      <c r="F92" s="1049"/>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5">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2">
      <c r="A94" s="1047"/>
      <c r="B94" s="1048"/>
      <c r="C94" s="1048"/>
      <c r="D94" s="1048"/>
      <c r="E94" s="1048"/>
      <c r="F94" s="1049"/>
      <c r="G94" s="599" t="s">
        <v>276</v>
      </c>
      <c r="H94" s="797"/>
      <c r="I94" s="797"/>
      <c r="J94" s="797"/>
      <c r="K94" s="797"/>
      <c r="L94" s="797"/>
      <c r="M94" s="797"/>
      <c r="N94" s="797"/>
      <c r="O94" s="797"/>
      <c r="P94" s="797"/>
      <c r="Q94" s="797"/>
      <c r="R94" s="797"/>
      <c r="S94" s="797"/>
      <c r="T94" s="797"/>
      <c r="U94" s="797"/>
      <c r="V94" s="797"/>
      <c r="W94" s="797"/>
      <c r="X94" s="797"/>
      <c r="Y94" s="797"/>
      <c r="Z94" s="797"/>
      <c r="AA94" s="797"/>
      <c r="AB94" s="839"/>
      <c r="AC94" s="599" t="s">
        <v>184</v>
      </c>
      <c r="AD94" s="797"/>
      <c r="AE94" s="797"/>
      <c r="AF94" s="797"/>
      <c r="AG94" s="797"/>
      <c r="AH94" s="797"/>
      <c r="AI94" s="797"/>
      <c r="AJ94" s="797"/>
      <c r="AK94" s="797"/>
      <c r="AL94" s="797"/>
      <c r="AM94" s="797"/>
      <c r="AN94" s="797"/>
      <c r="AO94" s="797"/>
      <c r="AP94" s="797"/>
      <c r="AQ94" s="797"/>
      <c r="AR94" s="797"/>
      <c r="AS94" s="797"/>
      <c r="AT94" s="797"/>
      <c r="AU94" s="797"/>
      <c r="AV94" s="797"/>
      <c r="AW94" s="797"/>
      <c r="AX94" s="798"/>
      <c r="AY94">
        <f>COUNTA($G$96,$AC$96)</f>
        <v>0</v>
      </c>
    </row>
    <row r="95" spans="1:51" ht="24.75" customHeight="1" x14ac:dyDescent="0.2">
      <c r="A95" s="1047"/>
      <c r="B95" s="1048"/>
      <c r="C95" s="1048"/>
      <c r="D95" s="1048"/>
      <c r="E95" s="1048"/>
      <c r="F95" s="1049"/>
      <c r="G95" s="817"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17"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2">
      <c r="A96" s="1047"/>
      <c r="B96" s="1048"/>
      <c r="C96" s="1048"/>
      <c r="D96" s="1048"/>
      <c r="E96" s="1048"/>
      <c r="F96" s="1049"/>
      <c r="G96" s="674"/>
      <c r="H96" s="675"/>
      <c r="I96" s="675"/>
      <c r="J96" s="675"/>
      <c r="K96" s="676"/>
      <c r="L96" s="668"/>
      <c r="M96" s="669"/>
      <c r="N96" s="669"/>
      <c r="O96" s="669"/>
      <c r="P96" s="669"/>
      <c r="Q96" s="669"/>
      <c r="R96" s="669"/>
      <c r="S96" s="669"/>
      <c r="T96" s="669"/>
      <c r="U96" s="669"/>
      <c r="V96" s="669"/>
      <c r="W96" s="669"/>
      <c r="X96" s="670"/>
      <c r="Y96" s="388"/>
      <c r="Z96" s="389"/>
      <c r="AA96" s="389"/>
      <c r="AB96" s="807"/>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customHeight="1" x14ac:dyDescent="0.2">
      <c r="A97" s="1047"/>
      <c r="B97" s="1048"/>
      <c r="C97" s="1048"/>
      <c r="D97" s="1048"/>
      <c r="E97" s="1048"/>
      <c r="F97" s="1049"/>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2">
      <c r="A98" s="1047"/>
      <c r="B98" s="1048"/>
      <c r="C98" s="1048"/>
      <c r="D98" s="1048"/>
      <c r="E98" s="1048"/>
      <c r="F98" s="1049"/>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2">
      <c r="A99" s="1047"/>
      <c r="B99" s="1048"/>
      <c r="C99" s="1048"/>
      <c r="D99" s="1048"/>
      <c r="E99" s="1048"/>
      <c r="F99" s="1049"/>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2">
      <c r="A100" s="1047"/>
      <c r="B100" s="1048"/>
      <c r="C100" s="1048"/>
      <c r="D100" s="1048"/>
      <c r="E100" s="1048"/>
      <c r="F100" s="1049"/>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2">
      <c r="A101" s="1047"/>
      <c r="B101" s="1048"/>
      <c r="C101" s="1048"/>
      <c r="D101" s="1048"/>
      <c r="E101" s="1048"/>
      <c r="F101" s="1049"/>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2">
      <c r="A102" s="1047"/>
      <c r="B102" s="1048"/>
      <c r="C102" s="1048"/>
      <c r="D102" s="1048"/>
      <c r="E102" s="1048"/>
      <c r="F102" s="1049"/>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2">
      <c r="A103" s="1047"/>
      <c r="B103" s="1048"/>
      <c r="C103" s="1048"/>
      <c r="D103" s="1048"/>
      <c r="E103" s="1048"/>
      <c r="F103" s="1049"/>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2">
      <c r="A104" s="1047"/>
      <c r="B104" s="1048"/>
      <c r="C104" s="1048"/>
      <c r="D104" s="1048"/>
      <c r="E104" s="1048"/>
      <c r="F104" s="1049"/>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2">
      <c r="A105" s="1047"/>
      <c r="B105" s="1048"/>
      <c r="C105" s="1048"/>
      <c r="D105" s="1048"/>
      <c r="E105" s="1048"/>
      <c r="F105" s="1049"/>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5">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5"/>
    <row r="108" spans="1:51" ht="30" customHeight="1" x14ac:dyDescent="0.2">
      <c r="A108" s="1053" t="s">
        <v>28</v>
      </c>
      <c r="B108" s="1054"/>
      <c r="C108" s="1054"/>
      <c r="D108" s="1054"/>
      <c r="E108" s="1054"/>
      <c r="F108" s="1055"/>
      <c r="G108" s="599" t="s">
        <v>185</v>
      </c>
      <c r="H108" s="797"/>
      <c r="I108" s="797"/>
      <c r="J108" s="797"/>
      <c r="K108" s="797"/>
      <c r="L108" s="797"/>
      <c r="M108" s="797"/>
      <c r="N108" s="797"/>
      <c r="O108" s="797"/>
      <c r="P108" s="797"/>
      <c r="Q108" s="797"/>
      <c r="R108" s="797"/>
      <c r="S108" s="797"/>
      <c r="T108" s="797"/>
      <c r="U108" s="797"/>
      <c r="V108" s="797"/>
      <c r="W108" s="797"/>
      <c r="X108" s="797"/>
      <c r="Y108" s="797"/>
      <c r="Z108" s="797"/>
      <c r="AA108" s="797"/>
      <c r="AB108" s="839"/>
      <c r="AC108" s="599" t="s">
        <v>277</v>
      </c>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8"/>
      <c r="AY108">
        <f>COUNTA($G$110,$AC$110)</f>
        <v>0</v>
      </c>
    </row>
    <row r="109" spans="1:51" ht="24.75" customHeight="1" x14ac:dyDescent="0.2">
      <c r="A109" s="1047"/>
      <c r="B109" s="1048"/>
      <c r="C109" s="1048"/>
      <c r="D109" s="1048"/>
      <c r="E109" s="1048"/>
      <c r="F109" s="1049"/>
      <c r="G109" s="817"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17"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2">
      <c r="A110" s="1047"/>
      <c r="B110" s="1048"/>
      <c r="C110" s="1048"/>
      <c r="D110" s="1048"/>
      <c r="E110" s="1048"/>
      <c r="F110" s="1049"/>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7"/>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customHeight="1" x14ac:dyDescent="0.2">
      <c r="A111" s="1047"/>
      <c r="B111" s="1048"/>
      <c r="C111" s="1048"/>
      <c r="D111" s="1048"/>
      <c r="E111" s="1048"/>
      <c r="F111" s="1049"/>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2">
      <c r="A112" s="1047"/>
      <c r="B112" s="1048"/>
      <c r="C112" s="1048"/>
      <c r="D112" s="1048"/>
      <c r="E112" s="1048"/>
      <c r="F112" s="1049"/>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2">
      <c r="A113" s="1047"/>
      <c r="B113" s="1048"/>
      <c r="C113" s="1048"/>
      <c r="D113" s="1048"/>
      <c r="E113" s="1048"/>
      <c r="F113" s="1049"/>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2">
      <c r="A114" s="1047"/>
      <c r="B114" s="1048"/>
      <c r="C114" s="1048"/>
      <c r="D114" s="1048"/>
      <c r="E114" s="1048"/>
      <c r="F114" s="1049"/>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2">
      <c r="A115" s="1047"/>
      <c r="B115" s="1048"/>
      <c r="C115" s="1048"/>
      <c r="D115" s="1048"/>
      <c r="E115" s="1048"/>
      <c r="F115" s="1049"/>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2">
      <c r="A116" s="1047"/>
      <c r="B116" s="1048"/>
      <c r="C116" s="1048"/>
      <c r="D116" s="1048"/>
      <c r="E116" s="1048"/>
      <c r="F116" s="1049"/>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2">
      <c r="A117" s="1047"/>
      <c r="B117" s="1048"/>
      <c r="C117" s="1048"/>
      <c r="D117" s="1048"/>
      <c r="E117" s="1048"/>
      <c r="F117" s="1049"/>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2">
      <c r="A118" s="1047"/>
      <c r="B118" s="1048"/>
      <c r="C118" s="1048"/>
      <c r="D118" s="1048"/>
      <c r="E118" s="1048"/>
      <c r="F118" s="1049"/>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2">
      <c r="A119" s="1047"/>
      <c r="B119" s="1048"/>
      <c r="C119" s="1048"/>
      <c r="D119" s="1048"/>
      <c r="E119" s="1048"/>
      <c r="F119" s="1049"/>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5">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2">
      <c r="A121" s="1047"/>
      <c r="B121" s="1048"/>
      <c r="C121" s="1048"/>
      <c r="D121" s="1048"/>
      <c r="E121" s="1048"/>
      <c r="F121" s="1049"/>
      <c r="G121" s="599" t="s">
        <v>278</v>
      </c>
      <c r="H121" s="797"/>
      <c r="I121" s="797"/>
      <c r="J121" s="797"/>
      <c r="K121" s="797"/>
      <c r="L121" s="797"/>
      <c r="M121" s="797"/>
      <c r="N121" s="797"/>
      <c r="O121" s="797"/>
      <c r="P121" s="797"/>
      <c r="Q121" s="797"/>
      <c r="R121" s="797"/>
      <c r="S121" s="797"/>
      <c r="T121" s="797"/>
      <c r="U121" s="797"/>
      <c r="V121" s="797"/>
      <c r="W121" s="797"/>
      <c r="X121" s="797"/>
      <c r="Y121" s="797"/>
      <c r="Z121" s="797"/>
      <c r="AA121" s="797"/>
      <c r="AB121" s="839"/>
      <c r="AC121" s="599" t="s">
        <v>279</v>
      </c>
      <c r="AD121" s="797"/>
      <c r="AE121" s="797"/>
      <c r="AF121" s="797"/>
      <c r="AG121" s="797"/>
      <c r="AH121" s="797"/>
      <c r="AI121" s="797"/>
      <c r="AJ121" s="797"/>
      <c r="AK121" s="797"/>
      <c r="AL121" s="797"/>
      <c r="AM121" s="797"/>
      <c r="AN121" s="797"/>
      <c r="AO121" s="797"/>
      <c r="AP121" s="797"/>
      <c r="AQ121" s="797"/>
      <c r="AR121" s="797"/>
      <c r="AS121" s="797"/>
      <c r="AT121" s="797"/>
      <c r="AU121" s="797"/>
      <c r="AV121" s="797"/>
      <c r="AW121" s="797"/>
      <c r="AX121" s="798"/>
      <c r="AY121">
        <f>COUNTA($G$123,$AC$123)</f>
        <v>0</v>
      </c>
    </row>
    <row r="122" spans="1:51" ht="25.5" customHeight="1" x14ac:dyDescent="0.2">
      <c r="A122" s="1047"/>
      <c r="B122" s="1048"/>
      <c r="C122" s="1048"/>
      <c r="D122" s="1048"/>
      <c r="E122" s="1048"/>
      <c r="F122" s="1049"/>
      <c r="G122" s="817"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17"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2">
      <c r="A123" s="1047"/>
      <c r="B123" s="1048"/>
      <c r="C123" s="1048"/>
      <c r="D123" s="1048"/>
      <c r="E123" s="1048"/>
      <c r="F123" s="1049"/>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7"/>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customHeight="1" x14ac:dyDescent="0.2">
      <c r="A124" s="1047"/>
      <c r="B124" s="1048"/>
      <c r="C124" s="1048"/>
      <c r="D124" s="1048"/>
      <c r="E124" s="1048"/>
      <c r="F124" s="1049"/>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2">
      <c r="A125" s="1047"/>
      <c r="B125" s="1048"/>
      <c r="C125" s="1048"/>
      <c r="D125" s="1048"/>
      <c r="E125" s="1048"/>
      <c r="F125" s="1049"/>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2">
      <c r="A126" s="1047"/>
      <c r="B126" s="1048"/>
      <c r="C126" s="1048"/>
      <c r="D126" s="1048"/>
      <c r="E126" s="1048"/>
      <c r="F126" s="1049"/>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2">
      <c r="A127" s="1047"/>
      <c r="B127" s="1048"/>
      <c r="C127" s="1048"/>
      <c r="D127" s="1048"/>
      <c r="E127" s="1048"/>
      <c r="F127" s="1049"/>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2">
      <c r="A128" s="1047"/>
      <c r="B128" s="1048"/>
      <c r="C128" s="1048"/>
      <c r="D128" s="1048"/>
      <c r="E128" s="1048"/>
      <c r="F128" s="1049"/>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2">
      <c r="A129" s="1047"/>
      <c r="B129" s="1048"/>
      <c r="C129" s="1048"/>
      <c r="D129" s="1048"/>
      <c r="E129" s="1048"/>
      <c r="F129" s="1049"/>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2">
      <c r="A130" s="1047"/>
      <c r="B130" s="1048"/>
      <c r="C130" s="1048"/>
      <c r="D130" s="1048"/>
      <c r="E130" s="1048"/>
      <c r="F130" s="1049"/>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2">
      <c r="A131" s="1047"/>
      <c r="B131" s="1048"/>
      <c r="C131" s="1048"/>
      <c r="D131" s="1048"/>
      <c r="E131" s="1048"/>
      <c r="F131" s="1049"/>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2">
      <c r="A132" s="1047"/>
      <c r="B132" s="1048"/>
      <c r="C132" s="1048"/>
      <c r="D132" s="1048"/>
      <c r="E132" s="1048"/>
      <c r="F132" s="1049"/>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5">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2">
      <c r="A134" s="1047"/>
      <c r="B134" s="1048"/>
      <c r="C134" s="1048"/>
      <c r="D134" s="1048"/>
      <c r="E134" s="1048"/>
      <c r="F134" s="1049"/>
      <c r="G134" s="599" t="s">
        <v>280</v>
      </c>
      <c r="H134" s="797"/>
      <c r="I134" s="797"/>
      <c r="J134" s="797"/>
      <c r="K134" s="797"/>
      <c r="L134" s="797"/>
      <c r="M134" s="797"/>
      <c r="N134" s="797"/>
      <c r="O134" s="797"/>
      <c r="P134" s="797"/>
      <c r="Q134" s="797"/>
      <c r="R134" s="797"/>
      <c r="S134" s="797"/>
      <c r="T134" s="797"/>
      <c r="U134" s="797"/>
      <c r="V134" s="797"/>
      <c r="W134" s="797"/>
      <c r="X134" s="797"/>
      <c r="Y134" s="797"/>
      <c r="Z134" s="797"/>
      <c r="AA134" s="797"/>
      <c r="AB134" s="839"/>
      <c r="AC134" s="599" t="s">
        <v>281</v>
      </c>
      <c r="AD134" s="797"/>
      <c r="AE134" s="797"/>
      <c r="AF134" s="797"/>
      <c r="AG134" s="797"/>
      <c r="AH134" s="797"/>
      <c r="AI134" s="797"/>
      <c r="AJ134" s="797"/>
      <c r="AK134" s="797"/>
      <c r="AL134" s="797"/>
      <c r="AM134" s="797"/>
      <c r="AN134" s="797"/>
      <c r="AO134" s="797"/>
      <c r="AP134" s="797"/>
      <c r="AQ134" s="797"/>
      <c r="AR134" s="797"/>
      <c r="AS134" s="797"/>
      <c r="AT134" s="797"/>
      <c r="AU134" s="797"/>
      <c r="AV134" s="797"/>
      <c r="AW134" s="797"/>
      <c r="AX134" s="798"/>
      <c r="AY134">
        <f>COUNTA($G$136,$AC$136)</f>
        <v>0</v>
      </c>
    </row>
    <row r="135" spans="1:51" ht="24.75" customHeight="1" x14ac:dyDescent="0.2">
      <c r="A135" s="1047"/>
      <c r="B135" s="1048"/>
      <c r="C135" s="1048"/>
      <c r="D135" s="1048"/>
      <c r="E135" s="1048"/>
      <c r="F135" s="1049"/>
      <c r="G135" s="817"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17"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2">
      <c r="A136" s="1047"/>
      <c r="B136" s="1048"/>
      <c r="C136" s="1048"/>
      <c r="D136" s="1048"/>
      <c r="E136" s="1048"/>
      <c r="F136" s="1049"/>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7"/>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customHeight="1" x14ac:dyDescent="0.2">
      <c r="A137" s="1047"/>
      <c r="B137" s="1048"/>
      <c r="C137" s="1048"/>
      <c r="D137" s="1048"/>
      <c r="E137" s="1048"/>
      <c r="F137" s="1049"/>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2">
      <c r="A138" s="1047"/>
      <c r="B138" s="1048"/>
      <c r="C138" s="1048"/>
      <c r="D138" s="1048"/>
      <c r="E138" s="1048"/>
      <c r="F138" s="1049"/>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2">
      <c r="A139" s="1047"/>
      <c r="B139" s="1048"/>
      <c r="C139" s="1048"/>
      <c r="D139" s="1048"/>
      <c r="E139" s="1048"/>
      <c r="F139" s="1049"/>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2">
      <c r="A140" s="1047"/>
      <c r="B140" s="1048"/>
      <c r="C140" s="1048"/>
      <c r="D140" s="1048"/>
      <c r="E140" s="1048"/>
      <c r="F140" s="1049"/>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2">
      <c r="A141" s="1047"/>
      <c r="B141" s="1048"/>
      <c r="C141" s="1048"/>
      <c r="D141" s="1048"/>
      <c r="E141" s="1048"/>
      <c r="F141" s="1049"/>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2">
      <c r="A142" s="1047"/>
      <c r="B142" s="1048"/>
      <c r="C142" s="1048"/>
      <c r="D142" s="1048"/>
      <c r="E142" s="1048"/>
      <c r="F142" s="1049"/>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2">
      <c r="A143" s="1047"/>
      <c r="B143" s="1048"/>
      <c r="C143" s="1048"/>
      <c r="D143" s="1048"/>
      <c r="E143" s="1048"/>
      <c r="F143" s="1049"/>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2">
      <c r="A144" s="1047"/>
      <c r="B144" s="1048"/>
      <c r="C144" s="1048"/>
      <c r="D144" s="1048"/>
      <c r="E144" s="1048"/>
      <c r="F144" s="1049"/>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2">
      <c r="A145" s="1047"/>
      <c r="B145" s="1048"/>
      <c r="C145" s="1048"/>
      <c r="D145" s="1048"/>
      <c r="E145" s="1048"/>
      <c r="F145" s="1049"/>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5">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2">
      <c r="A147" s="1047"/>
      <c r="B147" s="1048"/>
      <c r="C147" s="1048"/>
      <c r="D147" s="1048"/>
      <c r="E147" s="1048"/>
      <c r="F147" s="1049"/>
      <c r="G147" s="599" t="s">
        <v>282</v>
      </c>
      <c r="H147" s="797"/>
      <c r="I147" s="797"/>
      <c r="J147" s="797"/>
      <c r="K147" s="797"/>
      <c r="L147" s="797"/>
      <c r="M147" s="797"/>
      <c r="N147" s="797"/>
      <c r="O147" s="797"/>
      <c r="P147" s="797"/>
      <c r="Q147" s="797"/>
      <c r="R147" s="797"/>
      <c r="S147" s="797"/>
      <c r="T147" s="797"/>
      <c r="U147" s="797"/>
      <c r="V147" s="797"/>
      <c r="W147" s="797"/>
      <c r="X147" s="797"/>
      <c r="Y147" s="797"/>
      <c r="Z147" s="797"/>
      <c r="AA147" s="797"/>
      <c r="AB147" s="839"/>
      <c r="AC147" s="599" t="s">
        <v>186</v>
      </c>
      <c r="AD147" s="797"/>
      <c r="AE147" s="797"/>
      <c r="AF147" s="797"/>
      <c r="AG147" s="797"/>
      <c r="AH147" s="797"/>
      <c r="AI147" s="797"/>
      <c r="AJ147" s="797"/>
      <c r="AK147" s="797"/>
      <c r="AL147" s="797"/>
      <c r="AM147" s="797"/>
      <c r="AN147" s="797"/>
      <c r="AO147" s="797"/>
      <c r="AP147" s="797"/>
      <c r="AQ147" s="797"/>
      <c r="AR147" s="797"/>
      <c r="AS147" s="797"/>
      <c r="AT147" s="797"/>
      <c r="AU147" s="797"/>
      <c r="AV147" s="797"/>
      <c r="AW147" s="797"/>
      <c r="AX147" s="798"/>
      <c r="AY147">
        <f>COUNTA($G$149,$AC$149)</f>
        <v>0</v>
      </c>
    </row>
    <row r="148" spans="1:51" ht="24.75" customHeight="1" x14ac:dyDescent="0.2">
      <c r="A148" s="1047"/>
      <c r="B148" s="1048"/>
      <c r="C148" s="1048"/>
      <c r="D148" s="1048"/>
      <c r="E148" s="1048"/>
      <c r="F148" s="1049"/>
      <c r="G148" s="817"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17"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2">
      <c r="A149" s="1047"/>
      <c r="B149" s="1048"/>
      <c r="C149" s="1048"/>
      <c r="D149" s="1048"/>
      <c r="E149" s="1048"/>
      <c r="F149" s="1049"/>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7"/>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customHeight="1" x14ac:dyDescent="0.2">
      <c r="A150" s="1047"/>
      <c r="B150" s="1048"/>
      <c r="C150" s="1048"/>
      <c r="D150" s="1048"/>
      <c r="E150" s="1048"/>
      <c r="F150" s="1049"/>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2">
      <c r="A151" s="1047"/>
      <c r="B151" s="1048"/>
      <c r="C151" s="1048"/>
      <c r="D151" s="1048"/>
      <c r="E151" s="1048"/>
      <c r="F151" s="1049"/>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2">
      <c r="A152" s="1047"/>
      <c r="B152" s="1048"/>
      <c r="C152" s="1048"/>
      <c r="D152" s="1048"/>
      <c r="E152" s="1048"/>
      <c r="F152" s="1049"/>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2">
      <c r="A153" s="1047"/>
      <c r="B153" s="1048"/>
      <c r="C153" s="1048"/>
      <c r="D153" s="1048"/>
      <c r="E153" s="1048"/>
      <c r="F153" s="1049"/>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2">
      <c r="A154" s="1047"/>
      <c r="B154" s="1048"/>
      <c r="C154" s="1048"/>
      <c r="D154" s="1048"/>
      <c r="E154" s="1048"/>
      <c r="F154" s="1049"/>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2">
      <c r="A155" s="1047"/>
      <c r="B155" s="1048"/>
      <c r="C155" s="1048"/>
      <c r="D155" s="1048"/>
      <c r="E155" s="1048"/>
      <c r="F155" s="1049"/>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2">
      <c r="A156" s="1047"/>
      <c r="B156" s="1048"/>
      <c r="C156" s="1048"/>
      <c r="D156" s="1048"/>
      <c r="E156" s="1048"/>
      <c r="F156" s="1049"/>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2">
      <c r="A157" s="1047"/>
      <c r="B157" s="1048"/>
      <c r="C157" s="1048"/>
      <c r="D157" s="1048"/>
      <c r="E157" s="1048"/>
      <c r="F157" s="1049"/>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2">
      <c r="A158" s="1047"/>
      <c r="B158" s="1048"/>
      <c r="C158" s="1048"/>
      <c r="D158" s="1048"/>
      <c r="E158" s="1048"/>
      <c r="F158" s="1049"/>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5">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5"/>
    <row r="161" spans="1:51" ht="30" customHeight="1" x14ac:dyDescent="0.2">
      <c r="A161" s="1053" t="s">
        <v>28</v>
      </c>
      <c r="B161" s="1054"/>
      <c r="C161" s="1054"/>
      <c r="D161" s="1054"/>
      <c r="E161" s="1054"/>
      <c r="F161" s="1055"/>
      <c r="G161" s="599" t="s">
        <v>187</v>
      </c>
      <c r="H161" s="797"/>
      <c r="I161" s="797"/>
      <c r="J161" s="797"/>
      <c r="K161" s="797"/>
      <c r="L161" s="797"/>
      <c r="M161" s="797"/>
      <c r="N161" s="797"/>
      <c r="O161" s="797"/>
      <c r="P161" s="797"/>
      <c r="Q161" s="797"/>
      <c r="R161" s="797"/>
      <c r="S161" s="797"/>
      <c r="T161" s="797"/>
      <c r="U161" s="797"/>
      <c r="V161" s="797"/>
      <c r="W161" s="797"/>
      <c r="X161" s="797"/>
      <c r="Y161" s="797"/>
      <c r="Z161" s="797"/>
      <c r="AA161" s="797"/>
      <c r="AB161" s="839"/>
      <c r="AC161" s="599" t="s">
        <v>283</v>
      </c>
      <c r="AD161" s="797"/>
      <c r="AE161" s="797"/>
      <c r="AF161" s="797"/>
      <c r="AG161" s="797"/>
      <c r="AH161" s="797"/>
      <c r="AI161" s="797"/>
      <c r="AJ161" s="797"/>
      <c r="AK161" s="797"/>
      <c r="AL161" s="797"/>
      <c r="AM161" s="797"/>
      <c r="AN161" s="797"/>
      <c r="AO161" s="797"/>
      <c r="AP161" s="797"/>
      <c r="AQ161" s="797"/>
      <c r="AR161" s="797"/>
      <c r="AS161" s="797"/>
      <c r="AT161" s="797"/>
      <c r="AU161" s="797"/>
      <c r="AV161" s="797"/>
      <c r="AW161" s="797"/>
      <c r="AX161" s="798"/>
      <c r="AY161">
        <f>COUNTA($G$163,$AC$163)</f>
        <v>0</v>
      </c>
    </row>
    <row r="162" spans="1:51" ht="24.75" customHeight="1" x14ac:dyDescent="0.2">
      <c r="A162" s="1047"/>
      <c r="B162" s="1048"/>
      <c r="C162" s="1048"/>
      <c r="D162" s="1048"/>
      <c r="E162" s="1048"/>
      <c r="F162" s="1049"/>
      <c r="G162" s="817"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17"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2">
      <c r="A163" s="1047"/>
      <c r="B163" s="1048"/>
      <c r="C163" s="1048"/>
      <c r="D163" s="1048"/>
      <c r="E163" s="1048"/>
      <c r="F163" s="1049"/>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7"/>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customHeight="1" x14ac:dyDescent="0.2">
      <c r="A164" s="1047"/>
      <c r="B164" s="1048"/>
      <c r="C164" s="1048"/>
      <c r="D164" s="1048"/>
      <c r="E164" s="1048"/>
      <c r="F164" s="1049"/>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2">
      <c r="A165" s="1047"/>
      <c r="B165" s="1048"/>
      <c r="C165" s="1048"/>
      <c r="D165" s="1048"/>
      <c r="E165" s="1048"/>
      <c r="F165" s="1049"/>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2">
      <c r="A166" s="1047"/>
      <c r="B166" s="1048"/>
      <c r="C166" s="1048"/>
      <c r="D166" s="1048"/>
      <c r="E166" s="1048"/>
      <c r="F166" s="1049"/>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2">
      <c r="A167" s="1047"/>
      <c r="B167" s="1048"/>
      <c r="C167" s="1048"/>
      <c r="D167" s="1048"/>
      <c r="E167" s="1048"/>
      <c r="F167" s="1049"/>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2">
      <c r="A168" s="1047"/>
      <c r="B168" s="1048"/>
      <c r="C168" s="1048"/>
      <c r="D168" s="1048"/>
      <c r="E168" s="1048"/>
      <c r="F168" s="1049"/>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2">
      <c r="A169" s="1047"/>
      <c r="B169" s="1048"/>
      <c r="C169" s="1048"/>
      <c r="D169" s="1048"/>
      <c r="E169" s="1048"/>
      <c r="F169" s="1049"/>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2">
      <c r="A170" s="1047"/>
      <c r="B170" s="1048"/>
      <c r="C170" s="1048"/>
      <c r="D170" s="1048"/>
      <c r="E170" s="1048"/>
      <c r="F170" s="1049"/>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2">
      <c r="A171" s="1047"/>
      <c r="B171" s="1048"/>
      <c r="C171" s="1048"/>
      <c r="D171" s="1048"/>
      <c r="E171" s="1048"/>
      <c r="F171" s="1049"/>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2">
      <c r="A172" s="1047"/>
      <c r="B172" s="1048"/>
      <c r="C172" s="1048"/>
      <c r="D172" s="1048"/>
      <c r="E172" s="1048"/>
      <c r="F172" s="1049"/>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5">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2">
      <c r="A174" s="1047"/>
      <c r="B174" s="1048"/>
      <c r="C174" s="1048"/>
      <c r="D174" s="1048"/>
      <c r="E174" s="1048"/>
      <c r="F174" s="1049"/>
      <c r="G174" s="599" t="s">
        <v>284</v>
      </c>
      <c r="H174" s="797"/>
      <c r="I174" s="797"/>
      <c r="J174" s="797"/>
      <c r="K174" s="797"/>
      <c r="L174" s="797"/>
      <c r="M174" s="797"/>
      <c r="N174" s="797"/>
      <c r="O174" s="797"/>
      <c r="P174" s="797"/>
      <c r="Q174" s="797"/>
      <c r="R174" s="797"/>
      <c r="S174" s="797"/>
      <c r="T174" s="797"/>
      <c r="U174" s="797"/>
      <c r="V174" s="797"/>
      <c r="W174" s="797"/>
      <c r="X174" s="797"/>
      <c r="Y174" s="797"/>
      <c r="Z174" s="797"/>
      <c r="AA174" s="797"/>
      <c r="AB174" s="839"/>
      <c r="AC174" s="599" t="s">
        <v>285</v>
      </c>
      <c r="AD174" s="797"/>
      <c r="AE174" s="797"/>
      <c r="AF174" s="797"/>
      <c r="AG174" s="797"/>
      <c r="AH174" s="797"/>
      <c r="AI174" s="797"/>
      <c r="AJ174" s="797"/>
      <c r="AK174" s="797"/>
      <c r="AL174" s="797"/>
      <c r="AM174" s="797"/>
      <c r="AN174" s="797"/>
      <c r="AO174" s="797"/>
      <c r="AP174" s="797"/>
      <c r="AQ174" s="797"/>
      <c r="AR174" s="797"/>
      <c r="AS174" s="797"/>
      <c r="AT174" s="797"/>
      <c r="AU174" s="797"/>
      <c r="AV174" s="797"/>
      <c r="AW174" s="797"/>
      <c r="AX174" s="798"/>
      <c r="AY174">
        <f>COUNTA($G$176,$AC$176)</f>
        <v>0</v>
      </c>
    </row>
    <row r="175" spans="1:51" ht="25.5" customHeight="1" x14ac:dyDescent="0.2">
      <c r="A175" s="1047"/>
      <c r="B175" s="1048"/>
      <c r="C175" s="1048"/>
      <c r="D175" s="1048"/>
      <c r="E175" s="1048"/>
      <c r="F175" s="1049"/>
      <c r="G175" s="817"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17"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2">
      <c r="A176" s="1047"/>
      <c r="B176" s="1048"/>
      <c r="C176" s="1048"/>
      <c r="D176" s="1048"/>
      <c r="E176" s="1048"/>
      <c r="F176" s="1049"/>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7"/>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customHeight="1" x14ac:dyDescent="0.2">
      <c r="A177" s="1047"/>
      <c r="B177" s="1048"/>
      <c r="C177" s="1048"/>
      <c r="D177" s="1048"/>
      <c r="E177" s="1048"/>
      <c r="F177" s="1049"/>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2">
      <c r="A178" s="1047"/>
      <c r="B178" s="1048"/>
      <c r="C178" s="1048"/>
      <c r="D178" s="1048"/>
      <c r="E178" s="1048"/>
      <c r="F178" s="1049"/>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2">
      <c r="A179" s="1047"/>
      <c r="B179" s="1048"/>
      <c r="C179" s="1048"/>
      <c r="D179" s="1048"/>
      <c r="E179" s="1048"/>
      <c r="F179" s="1049"/>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2">
      <c r="A180" s="1047"/>
      <c r="B180" s="1048"/>
      <c r="C180" s="1048"/>
      <c r="D180" s="1048"/>
      <c r="E180" s="1048"/>
      <c r="F180" s="1049"/>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2">
      <c r="A181" s="1047"/>
      <c r="B181" s="1048"/>
      <c r="C181" s="1048"/>
      <c r="D181" s="1048"/>
      <c r="E181" s="1048"/>
      <c r="F181" s="1049"/>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2">
      <c r="A182" s="1047"/>
      <c r="B182" s="1048"/>
      <c r="C182" s="1048"/>
      <c r="D182" s="1048"/>
      <c r="E182" s="1048"/>
      <c r="F182" s="1049"/>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2">
      <c r="A183" s="1047"/>
      <c r="B183" s="1048"/>
      <c r="C183" s="1048"/>
      <c r="D183" s="1048"/>
      <c r="E183" s="1048"/>
      <c r="F183" s="1049"/>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2">
      <c r="A184" s="1047"/>
      <c r="B184" s="1048"/>
      <c r="C184" s="1048"/>
      <c r="D184" s="1048"/>
      <c r="E184" s="1048"/>
      <c r="F184" s="1049"/>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2">
      <c r="A185" s="1047"/>
      <c r="B185" s="1048"/>
      <c r="C185" s="1048"/>
      <c r="D185" s="1048"/>
      <c r="E185" s="1048"/>
      <c r="F185" s="1049"/>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5">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2">
      <c r="A187" s="1047"/>
      <c r="B187" s="1048"/>
      <c r="C187" s="1048"/>
      <c r="D187" s="1048"/>
      <c r="E187" s="1048"/>
      <c r="F187" s="1049"/>
      <c r="G187" s="599" t="s">
        <v>287</v>
      </c>
      <c r="H187" s="797"/>
      <c r="I187" s="797"/>
      <c r="J187" s="797"/>
      <c r="K187" s="797"/>
      <c r="L187" s="797"/>
      <c r="M187" s="797"/>
      <c r="N187" s="797"/>
      <c r="O187" s="797"/>
      <c r="P187" s="797"/>
      <c r="Q187" s="797"/>
      <c r="R187" s="797"/>
      <c r="S187" s="797"/>
      <c r="T187" s="797"/>
      <c r="U187" s="797"/>
      <c r="V187" s="797"/>
      <c r="W187" s="797"/>
      <c r="X187" s="797"/>
      <c r="Y187" s="797"/>
      <c r="Z187" s="797"/>
      <c r="AA187" s="797"/>
      <c r="AB187" s="839"/>
      <c r="AC187" s="599" t="s">
        <v>286</v>
      </c>
      <c r="AD187" s="797"/>
      <c r="AE187" s="797"/>
      <c r="AF187" s="797"/>
      <c r="AG187" s="797"/>
      <c r="AH187" s="797"/>
      <c r="AI187" s="797"/>
      <c r="AJ187" s="797"/>
      <c r="AK187" s="797"/>
      <c r="AL187" s="797"/>
      <c r="AM187" s="797"/>
      <c r="AN187" s="797"/>
      <c r="AO187" s="797"/>
      <c r="AP187" s="797"/>
      <c r="AQ187" s="797"/>
      <c r="AR187" s="797"/>
      <c r="AS187" s="797"/>
      <c r="AT187" s="797"/>
      <c r="AU187" s="797"/>
      <c r="AV187" s="797"/>
      <c r="AW187" s="797"/>
      <c r="AX187" s="798"/>
      <c r="AY187">
        <f>COUNTA($G$189,$AC$189)</f>
        <v>0</v>
      </c>
    </row>
    <row r="188" spans="1:51" ht="24.75" customHeight="1" x14ac:dyDescent="0.2">
      <c r="A188" s="1047"/>
      <c r="B188" s="1048"/>
      <c r="C188" s="1048"/>
      <c r="D188" s="1048"/>
      <c r="E188" s="1048"/>
      <c r="F188" s="1049"/>
      <c r="G188" s="817"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17"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2">
      <c r="A189" s="1047"/>
      <c r="B189" s="1048"/>
      <c r="C189" s="1048"/>
      <c r="D189" s="1048"/>
      <c r="E189" s="1048"/>
      <c r="F189" s="1049"/>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7"/>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customHeight="1" x14ac:dyDescent="0.2">
      <c r="A190" s="1047"/>
      <c r="B190" s="1048"/>
      <c r="C190" s="1048"/>
      <c r="D190" s="1048"/>
      <c r="E190" s="1048"/>
      <c r="F190" s="1049"/>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2">
      <c r="A191" s="1047"/>
      <c r="B191" s="1048"/>
      <c r="C191" s="1048"/>
      <c r="D191" s="1048"/>
      <c r="E191" s="1048"/>
      <c r="F191" s="1049"/>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2">
      <c r="A192" s="1047"/>
      <c r="B192" s="1048"/>
      <c r="C192" s="1048"/>
      <c r="D192" s="1048"/>
      <c r="E192" s="1048"/>
      <c r="F192" s="1049"/>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2">
      <c r="A193" s="1047"/>
      <c r="B193" s="1048"/>
      <c r="C193" s="1048"/>
      <c r="D193" s="1048"/>
      <c r="E193" s="1048"/>
      <c r="F193" s="1049"/>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2">
      <c r="A194" s="1047"/>
      <c r="B194" s="1048"/>
      <c r="C194" s="1048"/>
      <c r="D194" s="1048"/>
      <c r="E194" s="1048"/>
      <c r="F194" s="1049"/>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2">
      <c r="A195" s="1047"/>
      <c r="B195" s="1048"/>
      <c r="C195" s="1048"/>
      <c r="D195" s="1048"/>
      <c r="E195" s="1048"/>
      <c r="F195" s="1049"/>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2">
      <c r="A196" s="1047"/>
      <c r="B196" s="1048"/>
      <c r="C196" s="1048"/>
      <c r="D196" s="1048"/>
      <c r="E196" s="1048"/>
      <c r="F196" s="1049"/>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2">
      <c r="A197" s="1047"/>
      <c r="B197" s="1048"/>
      <c r="C197" s="1048"/>
      <c r="D197" s="1048"/>
      <c r="E197" s="1048"/>
      <c r="F197" s="1049"/>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2">
      <c r="A198" s="1047"/>
      <c r="B198" s="1048"/>
      <c r="C198" s="1048"/>
      <c r="D198" s="1048"/>
      <c r="E198" s="1048"/>
      <c r="F198" s="1049"/>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5">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2">
      <c r="A200" s="1047"/>
      <c r="B200" s="1048"/>
      <c r="C200" s="1048"/>
      <c r="D200" s="1048"/>
      <c r="E200" s="1048"/>
      <c r="F200" s="1049"/>
      <c r="G200" s="599" t="s">
        <v>288</v>
      </c>
      <c r="H200" s="797"/>
      <c r="I200" s="797"/>
      <c r="J200" s="797"/>
      <c r="K200" s="797"/>
      <c r="L200" s="797"/>
      <c r="M200" s="797"/>
      <c r="N200" s="797"/>
      <c r="O200" s="797"/>
      <c r="P200" s="797"/>
      <c r="Q200" s="797"/>
      <c r="R200" s="797"/>
      <c r="S200" s="797"/>
      <c r="T200" s="797"/>
      <c r="U200" s="797"/>
      <c r="V200" s="797"/>
      <c r="W200" s="797"/>
      <c r="X200" s="797"/>
      <c r="Y200" s="797"/>
      <c r="Z200" s="797"/>
      <c r="AA200" s="797"/>
      <c r="AB200" s="839"/>
      <c r="AC200" s="599" t="s">
        <v>188</v>
      </c>
      <c r="AD200" s="797"/>
      <c r="AE200" s="797"/>
      <c r="AF200" s="797"/>
      <c r="AG200" s="797"/>
      <c r="AH200" s="797"/>
      <c r="AI200" s="797"/>
      <c r="AJ200" s="797"/>
      <c r="AK200" s="797"/>
      <c r="AL200" s="797"/>
      <c r="AM200" s="797"/>
      <c r="AN200" s="797"/>
      <c r="AO200" s="797"/>
      <c r="AP200" s="797"/>
      <c r="AQ200" s="797"/>
      <c r="AR200" s="797"/>
      <c r="AS200" s="797"/>
      <c r="AT200" s="797"/>
      <c r="AU200" s="797"/>
      <c r="AV200" s="797"/>
      <c r="AW200" s="797"/>
      <c r="AX200" s="798"/>
      <c r="AY200">
        <f>COUNTA($G$202,$AC$202)</f>
        <v>0</v>
      </c>
    </row>
    <row r="201" spans="1:51" ht="24.75" customHeight="1" x14ac:dyDescent="0.2">
      <c r="A201" s="1047"/>
      <c r="B201" s="1048"/>
      <c r="C201" s="1048"/>
      <c r="D201" s="1048"/>
      <c r="E201" s="1048"/>
      <c r="F201" s="1049"/>
      <c r="G201" s="817"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17"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2">
      <c r="A202" s="1047"/>
      <c r="B202" s="1048"/>
      <c r="C202" s="1048"/>
      <c r="D202" s="1048"/>
      <c r="E202" s="1048"/>
      <c r="F202" s="1049"/>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7"/>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customHeight="1" x14ac:dyDescent="0.2">
      <c r="A203" s="1047"/>
      <c r="B203" s="1048"/>
      <c r="C203" s="1048"/>
      <c r="D203" s="1048"/>
      <c r="E203" s="1048"/>
      <c r="F203" s="1049"/>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2">
      <c r="A204" s="1047"/>
      <c r="B204" s="1048"/>
      <c r="C204" s="1048"/>
      <c r="D204" s="1048"/>
      <c r="E204" s="1048"/>
      <c r="F204" s="1049"/>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2">
      <c r="A205" s="1047"/>
      <c r="B205" s="1048"/>
      <c r="C205" s="1048"/>
      <c r="D205" s="1048"/>
      <c r="E205" s="1048"/>
      <c r="F205" s="1049"/>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2">
      <c r="A206" s="1047"/>
      <c r="B206" s="1048"/>
      <c r="C206" s="1048"/>
      <c r="D206" s="1048"/>
      <c r="E206" s="1048"/>
      <c r="F206" s="1049"/>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2">
      <c r="A207" s="1047"/>
      <c r="B207" s="1048"/>
      <c r="C207" s="1048"/>
      <c r="D207" s="1048"/>
      <c r="E207" s="1048"/>
      <c r="F207" s="1049"/>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2">
      <c r="A208" s="1047"/>
      <c r="B208" s="1048"/>
      <c r="C208" s="1048"/>
      <c r="D208" s="1048"/>
      <c r="E208" s="1048"/>
      <c r="F208" s="1049"/>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2">
      <c r="A209" s="1047"/>
      <c r="B209" s="1048"/>
      <c r="C209" s="1048"/>
      <c r="D209" s="1048"/>
      <c r="E209" s="1048"/>
      <c r="F209" s="1049"/>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2">
      <c r="A210" s="1047"/>
      <c r="B210" s="1048"/>
      <c r="C210" s="1048"/>
      <c r="D210" s="1048"/>
      <c r="E210" s="1048"/>
      <c r="F210" s="1049"/>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2">
      <c r="A211" s="1047"/>
      <c r="B211" s="1048"/>
      <c r="C211" s="1048"/>
      <c r="D211" s="1048"/>
      <c r="E211" s="1048"/>
      <c r="F211" s="1049"/>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5">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5"/>
    <row r="214" spans="1:51" ht="30" customHeight="1" x14ac:dyDescent="0.2">
      <c r="A214" s="1044" t="s">
        <v>28</v>
      </c>
      <c r="B214" s="1045"/>
      <c r="C214" s="1045"/>
      <c r="D214" s="1045"/>
      <c r="E214" s="1045"/>
      <c r="F214" s="1046"/>
      <c r="G214" s="599" t="s">
        <v>189</v>
      </c>
      <c r="H214" s="797"/>
      <c r="I214" s="797"/>
      <c r="J214" s="797"/>
      <c r="K214" s="797"/>
      <c r="L214" s="797"/>
      <c r="M214" s="797"/>
      <c r="N214" s="797"/>
      <c r="O214" s="797"/>
      <c r="P214" s="797"/>
      <c r="Q214" s="797"/>
      <c r="R214" s="797"/>
      <c r="S214" s="797"/>
      <c r="T214" s="797"/>
      <c r="U214" s="797"/>
      <c r="V214" s="797"/>
      <c r="W214" s="797"/>
      <c r="X214" s="797"/>
      <c r="Y214" s="797"/>
      <c r="Z214" s="797"/>
      <c r="AA214" s="797"/>
      <c r="AB214" s="839"/>
      <c r="AC214" s="599" t="s">
        <v>289</v>
      </c>
      <c r="AD214" s="797"/>
      <c r="AE214" s="797"/>
      <c r="AF214" s="797"/>
      <c r="AG214" s="797"/>
      <c r="AH214" s="797"/>
      <c r="AI214" s="797"/>
      <c r="AJ214" s="797"/>
      <c r="AK214" s="797"/>
      <c r="AL214" s="797"/>
      <c r="AM214" s="797"/>
      <c r="AN214" s="797"/>
      <c r="AO214" s="797"/>
      <c r="AP214" s="797"/>
      <c r="AQ214" s="797"/>
      <c r="AR214" s="797"/>
      <c r="AS214" s="797"/>
      <c r="AT214" s="797"/>
      <c r="AU214" s="797"/>
      <c r="AV214" s="797"/>
      <c r="AW214" s="797"/>
      <c r="AX214" s="798"/>
      <c r="AY214">
        <f>COUNTA($G$216,$AC$216)</f>
        <v>0</v>
      </c>
    </row>
    <row r="215" spans="1:51" ht="24.75" customHeight="1" x14ac:dyDescent="0.2">
      <c r="A215" s="1047"/>
      <c r="B215" s="1048"/>
      <c r="C215" s="1048"/>
      <c r="D215" s="1048"/>
      <c r="E215" s="1048"/>
      <c r="F215" s="1049"/>
      <c r="G215" s="817"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17"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2">
      <c r="A216" s="1047"/>
      <c r="B216" s="1048"/>
      <c r="C216" s="1048"/>
      <c r="D216" s="1048"/>
      <c r="E216" s="1048"/>
      <c r="F216" s="1049"/>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7"/>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customHeight="1" x14ac:dyDescent="0.2">
      <c r="A217" s="1047"/>
      <c r="B217" s="1048"/>
      <c r="C217" s="1048"/>
      <c r="D217" s="1048"/>
      <c r="E217" s="1048"/>
      <c r="F217" s="1049"/>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2">
      <c r="A218" s="1047"/>
      <c r="B218" s="1048"/>
      <c r="C218" s="1048"/>
      <c r="D218" s="1048"/>
      <c r="E218" s="1048"/>
      <c r="F218" s="1049"/>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2">
      <c r="A219" s="1047"/>
      <c r="B219" s="1048"/>
      <c r="C219" s="1048"/>
      <c r="D219" s="1048"/>
      <c r="E219" s="1048"/>
      <c r="F219" s="1049"/>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2">
      <c r="A220" s="1047"/>
      <c r="B220" s="1048"/>
      <c r="C220" s="1048"/>
      <c r="D220" s="1048"/>
      <c r="E220" s="1048"/>
      <c r="F220" s="1049"/>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2">
      <c r="A221" s="1047"/>
      <c r="B221" s="1048"/>
      <c r="C221" s="1048"/>
      <c r="D221" s="1048"/>
      <c r="E221" s="1048"/>
      <c r="F221" s="1049"/>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2">
      <c r="A222" s="1047"/>
      <c r="B222" s="1048"/>
      <c r="C222" s="1048"/>
      <c r="D222" s="1048"/>
      <c r="E222" s="1048"/>
      <c r="F222" s="1049"/>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2">
      <c r="A223" s="1047"/>
      <c r="B223" s="1048"/>
      <c r="C223" s="1048"/>
      <c r="D223" s="1048"/>
      <c r="E223" s="1048"/>
      <c r="F223" s="1049"/>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2">
      <c r="A224" s="1047"/>
      <c r="B224" s="1048"/>
      <c r="C224" s="1048"/>
      <c r="D224" s="1048"/>
      <c r="E224" s="1048"/>
      <c r="F224" s="1049"/>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2">
      <c r="A225" s="1047"/>
      <c r="B225" s="1048"/>
      <c r="C225" s="1048"/>
      <c r="D225" s="1048"/>
      <c r="E225" s="1048"/>
      <c r="F225" s="1049"/>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5">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2">
      <c r="A227" s="1047"/>
      <c r="B227" s="1048"/>
      <c r="C227" s="1048"/>
      <c r="D227" s="1048"/>
      <c r="E227" s="1048"/>
      <c r="F227" s="1049"/>
      <c r="G227" s="599" t="s">
        <v>290</v>
      </c>
      <c r="H227" s="797"/>
      <c r="I227" s="797"/>
      <c r="J227" s="797"/>
      <c r="K227" s="797"/>
      <c r="L227" s="797"/>
      <c r="M227" s="797"/>
      <c r="N227" s="797"/>
      <c r="O227" s="797"/>
      <c r="P227" s="797"/>
      <c r="Q227" s="797"/>
      <c r="R227" s="797"/>
      <c r="S227" s="797"/>
      <c r="T227" s="797"/>
      <c r="U227" s="797"/>
      <c r="V227" s="797"/>
      <c r="W227" s="797"/>
      <c r="X227" s="797"/>
      <c r="Y227" s="797"/>
      <c r="Z227" s="797"/>
      <c r="AA227" s="797"/>
      <c r="AB227" s="839"/>
      <c r="AC227" s="599" t="s">
        <v>291</v>
      </c>
      <c r="AD227" s="797"/>
      <c r="AE227" s="797"/>
      <c r="AF227" s="797"/>
      <c r="AG227" s="797"/>
      <c r="AH227" s="797"/>
      <c r="AI227" s="797"/>
      <c r="AJ227" s="797"/>
      <c r="AK227" s="797"/>
      <c r="AL227" s="797"/>
      <c r="AM227" s="797"/>
      <c r="AN227" s="797"/>
      <c r="AO227" s="797"/>
      <c r="AP227" s="797"/>
      <c r="AQ227" s="797"/>
      <c r="AR227" s="797"/>
      <c r="AS227" s="797"/>
      <c r="AT227" s="797"/>
      <c r="AU227" s="797"/>
      <c r="AV227" s="797"/>
      <c r="AW227" s="797"/>
      <c r="AX227" s="798"/>
      <c r="AY227">
        <f>COUNTA($G$229,$AC$229)</f>
        <v>0</v>
      </c>
    </row>
    <row r="228" spans="1:51" ht="25.5" customHeight="1" x14ac:dyDescent="0.2">
      <c r="A228" s="1047"/>
      <c r="B228" s="1048"/>
      <c r="C228" s="1048"/>
      <c r="D228" s="1048"/>
      <c r="E228" s="1048"/>
      <c r="F228" s="1049"/>
      <c r="G228" s="817"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17"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2">
      <c r="A229" s="1047"/>
      <c r="B229" s="1048"/>
      <c r="C229" s="1048"/>
      <c r="D229" s="1048"/>
      <c r="E229" s="1048"/>
      <c r="F229" s="1049"/>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7"/>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customHeight="1" x14ac:dyDescent="0.2">
      <c r="A230" s="1047"/>
      <c r="B230" s="1048"/>
      <c r="C230" s="1048"/>
      <c r="D230" s="1048"/>
      <c r="E230" s="1048"/>
      <c r="F230" s="1049"/>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2">
      <c r="A231" s="1047"/>
      <c r="B231" s="1048"/>
      <c r="C231" s="1048"/>
      <c r="D231" s="1048"/>
      <c r="E231" s="1048"/>
      <c r="F231" s="1049"/>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2">
      <c r="A232" s="1047"/>
      <c r="B232" s="1048"/>
      <c r="C232" s="1048"/>
      <c r="D232" s="1048"/>
      <c r="E232" s="1048"/>
      <c r="F232" s="1049"/>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2">
      <c r="A233" s="1047"/>
      <c r="B233" s="1048"/>
      <c r="C233" s="1048"/>
      <c r="D233" s="1048"/>
      <c r="E233" s="1048"/>
      <c r="F233" s="1049"/>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2">
      <c r="A234" s="1047"/>
      <c r="B234" s="1048"/>
      <c r="C234" s="1048"/>
      <c r="D234" s="1048"/>
      <c r="E234" s="1048"/>
      <c r="F234" s="1049"/>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2">
      <c r="A235" s="1047"/>
      <c r="B235" s="1048"/>
      <c r="C235" s="1048"/>
      <c r="D235" s="1048"/>
      <c r="E235" s="1048"/>
      <c r="F235" s="1049"/>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2">
      <c r="A236" s="1047"/>
      <c r="B236" s="1048"/>
      <c r="C236" s="1048"/>
      <c r="D236" s="1048"/>
      <c r="E236" s="1048"/>
      <c r="F236" s="1049"/>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2">
      <c r="A237" s="1047"/>
      <c r="B237" s="1048"/>
      <c r="C237" s="1048"/>
      <c r="D237" s="1048"/>
      <c r="E237" s="1048"/>
      <c r="F237" s="1049"/>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2">
      <c r="A238" s="1047"/>
      <c r="B238" s="1048"/>
      <c r="C238" s="1048"/>
      <c r="D238" s="1048"/>
      <c r="E238" s="1048"/>
      <c r="F238" s="1049"/>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5">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2">
      <c r="A240" s="1047"/>
      <c r="B240" s="1048"/>
      <c r="C240" s="1048"/>
      <c r="D240" s="1048"/>
      <c r="E240" s="1048"/>
      <c r="F240" s="1049"/>
      <c r="G240" s="599" t="s">
        <v>292</v>
      </c>
      <c r="H240" s="797"/>
      <c r="I240" s="797"/>
      <c r="J240" s="797"/>
      <c r="K240" s="797"/>
      <c r="L240" s="797"/>
      <c r="M240" s="797"/>
      <c r="N240" s="797"/>
      <c r="O240" s="797"/>
      <c r="P240" s="797"/>
      <c r="Q240" s="797"/>
      <c r="R240" s="797"/>
      <c r="S240" s="797"/>
      <c r="T240" s="797"/>
      <c r="U240" s="797"/>
      <c r="V240" s="797"/>
      <c r="W240" s="797"/>
      <c r="X240" s="797"/>
      <c r="Y240" s="797"/>
      <c r="Z240" s="797"/>
      <c r="AA240" s="797"/>
      <c r="AB240" s="839"/>
      <c r="AC240" s="599" t="s">
        <v>293</v>
      </c>
      <c r="AD240" s="797"/>
      <c r="AE240" s="797"/>
      <c r="AF240" s="797"/>
      <c r="AG240" s="797"/>
      <c r="AH240" s="797"/>
      <c r="AI240" s="797"/>
      <c r="AJ240" s="797"/>
      <c r="AK240" s="797"/>
      <c r="AL240" s="797"/>
      <c r="AM240" s="797"/>
      <c r="AN240" s="797"/>
      <c r="AO240" s="797"/>
      <c r="AP240" s="797"/>
      <c r="AQ240" s="797"/>
      <c r="AR240" s="797"/>
      <c r="AS240" s="797"/>
      <c r="AT240" s="797"/>
      <c r="AU240" s="797"/>
      <c r="AV240" s="797"/>
      <c r="AW240" s="797"/>
      <c r="AX240" s="798"/>
      <c r="AY240">
        <f>COUNTA($G$242,$AC$242)</f>
        <v>0</v>
      </c>
    </row>
    <row r="241" spans="1:51" ht="24.75" customHeight="1" x14ac:dyDescent="0.2">
      <c r="A241" s="1047"/>
      <c r="B241" s="1048"/>
      <c r="C241" s="1048"/>
      <c r="D241" s="1048"/>
      <c r="E241" s="1048"/>
      <c r="F241" s="1049"/>
      <c r="G241" s="817"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17"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2">
      <c r="A242" s="1047"/>
      <c r="B242" s="1048"/>
      <c r="C242" s="1048"/>
      <c r="D242" s="1048"/>
      <c r="E242" s="1048"/>
      <c r="F242" s="1049"/>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7"/>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customHeight="1" x14ac:dyDescent="0.2">
      <c r="A243" s="1047"/>
      <c r="B243" s="1048"/>
      <c r="C243" s="1048"/>
      <c r="D243" s="1048"/>
      <c r="E243" s="1048"/>
      <c r="F243" s="1049"/>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2">
      <c r="A244" s="1047"/>
      <c r="B244" s="1048"/>
      <c r="C244" s="1048"/>
      <c r="D244" s="1048"/>
      <c r="E244" s="1048"/>
      <c r="F244" s="1049"/>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2">
      <c r="A245" s="1047"/>
      <c r="B245" s="1048"/>
      <c r="C245" s="1048"/>
      <c r="D245" s="1048"/>
      <c r="E245" s="1048"/>
      <c r="F245" s="1049"/>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2">
      <c r="A246" s="1047"/>
      <c r="B246" s="1048"/>
      <c r="C246" s="1048"/>
      <c r="D246" s="1048"/>
      <c r="E246" s="1048"/>
      <c r="F246" s="1049"/>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2">
      <c r="A247" s="1047"/>
      <c r="B247" s="1048"/>
      <c r="C247" s="1048"/>
      <c r="D247" s="1048"/>
      <c r="E247" s="1048"/>
      <c r="F247" s="1049"/>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2">
      <c r="A248" s="1047"/>
      <c r="B248" s="1048"/>
      <c r="C248" s="1048"/>
      <c r="D248" s="1048"/>
      <c r="E248" s="1048"/>
      <c r="F248" s="1049"/>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2">
      <c r="A249" s="1047"/>
      <c r="B249" s="1048"/>
      <c r="C249" s="1048"/>
      <c r="D249" s="1048"/>
      <c r="E249" s="1048"/>
      <c r="F249" s="1049"/>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2">
      <c r="A250" s="1047"/>
      <c r="B250" s="1048"/>
      <c r="C250" s="1048"/>
      <c r="D250" s="1048"/>
      <c r="E250" s="1048"/>
      <c r="F250" s="1049"/>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2">
      <c r="A251" s="1047"/>
      <c r="B251" s="1048"/>
      <c r="C251" s="1048"/>
      <c r="D251" s="1048"/>
      <c r="E251" s="1048"/>
      <c r="F251" s="1049"/>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5">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2">
      <c r="A253" s="1047"/>
      <c r="B253" s="1048"/>
      <c r="C253" s="1048"/>
      <c r="D253" s="1048"/>
      <c r="E253" s="1048"/>
      <c r="F253" s="1049"/>
      <c r="G253" s="599" t="s">
        <v>294</v>
      </c>
      <c r="H253" s="797"/>
      <c r="I253" s="797"/>
      <c r="J253" s="797"/>
      <c r="K253" s="797"/>
      <c r="L253" s="797"/>
      <c r="M253" s="797"/>
      <c r="N253" s="797"/>
      <c r="O253" s="797"/>
      <c r="P253" s="797"/>
      <c r="Q253" s="797"/>
      <c r="R253" s="797"/>
      <c r="S253" s="797"/>
      <c r="T253" s="797"/>
      <c r="U253" s="797"/>
      <c r="V253" s="797"/>
      <c r="W253" s="797"/>
      <c r="X253" s="797"/>
      <c r="Y253" s="797"/>
      <c r="Z253" s="797"/>
      <c r="AA253" s="797"/>
      <c r="AB253" s="839"/>
      <c r="AC253" s="599" t="s">
        <v>190</v>
      </c>
      <c r="AD253" s="797"/>
      <c r="AE253" s="797"/>
      <c r="AF253" s="797"/>
      <c r="AG253" s="797"/>
      <c r="AH253" s="797"/>
      <c r="AI253" s="797"/>
      <c r="AJ253" s="797"/>
      <c r="AK253" s="797"/>
      <c r="AL253" s="797"/>
      <c r="AM253" s="797"/>
      <c r="AN253" s="797"/>
      <c r="AO253" s="797"/>
      <c r="AP253" s="797"/>
      <c r="AQ253" s="797"/>
      <c r="AR253" s="797"/>
      <c r="AS253" s="797"/>
      <c r="AT253" s="797"/>
      <c r="AU253" s="797"/>
      <c r="AV253" s="797"/>
      <c r="AW253" s="797"/>
      <c r="AX253" s="798"/>
      <c r="AY253">
        <f>COUNTA($G$255,$AC$255)</f>
        <v>0</v>
      </c>
    </row>
    <row r="254" spans="1:51" ht="24.75" customHeight="1" x14ac:dyDescent="0.2">
      <c r="A254" s="1047"/>
      <c r="B254" s="1048"/>
      <c r="C254" s="1048"/>
      <c r="D254" s="1048"/>
      <c r="E254" s="1048"/>
      <c r="F254" s="1049"/>
      <c r="G254" s="817"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17"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2">
      <c r="A255" s="1047"/>
      <c r="B255" s="1048"/>
      <c r="C255" s="1048"/>
      <c r="D255" s="1048"/>
      <c r="E255" s="1048"/>
      <c r="F255" s="1049"/>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7"/>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customHeight="1" x14ac:dyDescent="0.2">
      <c r="A256" s="1047"/>
      <c r="B256" s="1048"/>
      <c r="C256" s="1048"/>
      <c r="D256" s="1048"/>
      <c r="E256" s="1048"/>
      <c r="F256" s="1049"/>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2">
      <c r="A257" s="1047"/>
      <c r="B257" s="1048"/>
      <c r="C257" s="1048"/>
      <c r="D257" s="1048"/>
      <c r="E257" s="1048"/>
      <c r="F257" s="1049"/>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2">
      <c r="A258" s="1047"/>
      <c r="B258" s="1048"/>
      <c r="C258" s="1048"/>
      <c r="D258" s="1048"/>
      <c r="E258" s="1048"/>
      <c r="F258" s="1049"/>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2">
      <c r="A259" s="1047"/>
      <c r="B259" s="1048"/>
      <c r="C259" s="1048"/>
      <c r="D259" s="1048"/>
      <c r="E259" s="1048"/>
      <c r="F259" s="1049"/>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2">
      <c r="A260" s="1047"/>
      <c r="B260" s="1048"/>
      <c r="C260" s="1048"/>
      <c r="D260" s="1048"/>
      <c r="E260" s="1048"/>
      <c r="F260" s="1049"/>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2">
      <c r="A261" s="1047"/>
      <c r="B261" s="1048"/>
      <c r="C261" s="1048"/>
      <c r="D261" s="1048"/>
      <c r="E261" s="1048"/>
      <c r="F261" s="1049"/>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2">
      <c r="A262" s="1047"/>
      <c r="B262" s="1048"/>
      <c r="C262" s="1048"/>
      <c r="D262" s="1048"/>
      <c r="E262" s="1048"/>
      <c r="F262" s="1049"/>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2">
      <c r="A263" s="1047"/>
      <c r="B263" s="1048"/>
      <c r="C263" s="1048"/>
      <c r="D263" s="1048"/>
      <c r="E263" s="1048"/>
      <c r="F263" s="1049"/>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2">
      <c r="A264" s="1047"/>
      <c r="B264" s="1048"/>
      <c r="C264" s="1048"/>
      <c r="D264" s="1048"/>
      <c r="E264" s="1048"/>
      <c r="F264" s="1049"/>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5">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2">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2">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2">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2">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2">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2">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2">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2">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2">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2">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2">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2">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2">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2">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2">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2">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2">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2">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2">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2">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2">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2">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2">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2">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2">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2">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2">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2">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2">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2">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2">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2">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2">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2">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2">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2">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2">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2">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2">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2">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上島 功裕(ueshima-katsuhiro.ux3)</dc:creator>
  <cp:lastModifiedBy>庄司 裕紀(shouji-hiroki)</cp:lastModifiedBy>
  <cp:lastPrinted>2021-05-13T09:36:31Z</cp:lastPrinted>
  <dcterms:created xsi:type="dcterms:W3CDTF">2012-03-13T00:50:25Z</dcterms:created>
  <dcterms:modified xsi:type="dcterms:W3CDTF">2021-08-30T05:54:52Z</dcterms:modified>
</cp:coreProperties>
</file>