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417" i="3"/>
  <c r="AY213" i="3"/>
  <c r="AY235" i="3"/>
  <c r="AY616" i="3"/>
  <c r="AY60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<sst xmlns="http://schemas.openxmlformats.org/spreadsheetml/2006/main" count="3111" uniqueCount="805">
  <si>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</si>
  <si>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</si>
  <si>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</si>
  <si>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</si>
  <si>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</si>
  <si>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</si>
  <si>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</si>
  <si>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</si>
  <si>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</si>
  <si>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</si>
  <si>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</si>
  <si>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</si>
  <si>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</si>
  <si>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</si>
  <si>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</si>
  <si>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</si>
  <si>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</si>
  <si>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</si>
  <si>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</si>
  <si>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</si>
  <si>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</si>
  <si>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</si>
  <si>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</si>
  <si>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</si>
  <si>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</si>
  <si>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</si>
  <si>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</si>
  <si>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</si>
  <si>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</si>
  <si>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</si>
  <si>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</si>
  <si>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</si>
  <si>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</si>
  <si>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</si>
  <si>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</si>
  <si>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</si>
  <si>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</si>
  <si>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</si>
  <si>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</si>
  <si>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</si>
  <si>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</si>
  <si>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</si>
  <si>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</si>
  <si>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</si>
  <si>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</si>
  <si>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</si>
  <si>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</si>
  <si>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</si>
  <si>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</si>
  <si>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</si>
  <si>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</si>
  <si>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</si>
  <si>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</si>
  <si>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</si>
  <si>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</si>
  <si>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</si>
  <si>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</si>
  <si>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</si>
  <si>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</si>
  <si>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</si>
  <si>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</si>
  <si>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</si>
  <si>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</si>
  <si>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</si>
  <si>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</si>
  <si>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</si>
  <si>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</si>
  <si>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</si>
  <si>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</si>
  <si>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</si>
  <si>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</si>
  <si>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</si>
  <si>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</si>
  <si>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</si>
  <si>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</si>
  <si>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</si>
  <si>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</si>
  <si>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</si>
  <si>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</si>
  <si>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</si>
  <si>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</si>
  <si>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</si>
  <si>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</si>
  <si>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</si>
  <si>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</si>
  <si>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</si>
  <si>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</si>
  <si>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</si>
  <si>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</si>
  <si>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</si>
  <si>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</si>
  <si>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</si>
  <si>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</si>
  <si>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</si>
  <si>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</si>
  <si>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</si>
  <si>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</si>
  <si>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</si>
  <si>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</si>
  <si>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</si>
  <si>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</si>
  <si>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</si>
  <si>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</si>
  <si>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</si>
  <si>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</si>
  <si>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</si>
  <si>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</si>
  <si>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</si>
  <si>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</si>
  <si>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</si>
  <si>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</si>
  <si>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</si>
  <si>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</si>
  <si>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</si>
  <si>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</si>
  <si>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</si>
  <si>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</si>
  <si>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</si>
  <si>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</si>
  <si>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</si>
  <si>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</si>
  <si>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</si>
  <si>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</si>
  <si>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</si>
  <si>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</si>
  <si>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</si>
  <si>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</si>
  <si>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</si>
  <si>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</si>
  <si>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</si>
  <si>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</si>
  <si>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</si>
  <si>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</si>
  <si>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</si>
  <si>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</si>
  <si>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</si>
  <si>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</si>
  <si>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</si>
  <si>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</si>
  <si>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</si>
  <si>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</si>
  <si>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</si>
  <si>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</si>
  <si>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</si>
  <si>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</si>
  <si>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</si>
  <si>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</si>
  <si>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</si>
  <si>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</si>
  <si>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</si>
  <si>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</si>
  <si>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</si>
  <si>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</si>
  <si>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</si>
  <si>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</si>
  <si>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</si>
  <si>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</si>
  <si>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</si>
  <si>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</si>
  <si>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</si>
  <si>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</si>
  <si>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</si>
  <si>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</si>
  <si>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</si>
  <si>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</si>
  <si>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</si>
  <si>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</si>
  <si>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</si>
  <si>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</si>
  <si>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</si>
  <si>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</si>
  <si>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</si>
  <si>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</si>
  <si>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</si>
  <si>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</si>
  <si>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</si>
  <si>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</si>
  <si>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</si>
  <si>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</si>
  <si>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</si>
  <si>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</si>
  <si>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</si>
  <si>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</si>
  <si>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</si>
  <si>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</si>
  <si>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</si>
  <si>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</si>
  <si>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</si>
  <si>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</si>
  <si>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</si>
  <si>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</si>
  <si>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</si>
  <si>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</si>
  <si>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</si>
  <si>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</si>
  <si>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</si>
  <si>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</si>
  <si>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</si>
  <si>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</si>
  <si>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</si>
  <si>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</si>
  <si>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</si>
  <si>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</si>
  <si>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</si>
  <si>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</si>
  <si>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</si>
  <si>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</si>
  <si>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</si>
  <si>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</si>
  <si>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</si>
  <si>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</si>
  <si>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</si>
  <si>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</si>
  <si>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</si>
  <si>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</si>
  <si>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</si>
  <si>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</si>
  <si>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</si>
  <si>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</si>
  <si>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</si>
  <si>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</si>
  <si>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</si>
  <si>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</si>
  <si>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</si>
  <si>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</si>
  <si>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</si>
  <si>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</si>
  <si>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</si>
  <si>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</si>
  <si>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</si>
  <si>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</si>
  <si>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</si>
  <si>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</si>
  <si>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</si>
  <si>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</si>
  <si>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</si>
  <si>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</si>
  <si>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</si>
  <si>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</si>
  <si>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</si>
  <si>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</si>
  <si>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</si>
  <si>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</si>
  <si>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</si>
  <si>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</si>
  <si>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</si>
  <si>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</si>
  <si>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</si>
  <si>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</si>
  <si>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</si>
  <si>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</si>
  <si>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</si>
  <si>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</si>
  <si>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</si>
  <si>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</si>
  <si>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</si>
  <si>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</si>
  <si>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</si>
  <si>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</si>
  <si>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</si>
  <si>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</si>
  <si>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</si>
  <si>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</si>
  <si>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</si>
  <si>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</si>
  <si>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</si>
  <si>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</si>
  <si>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</si>
  <si>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</si>
  <si>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</si>
  <si>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</si>
  <si>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</si>
  <si>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</si>
  <si>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</si>
  <si>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</si>
  <si>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</si>
  <si>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</si>
  <si>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</si>
  <si>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</si>
  <si>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</si>
  <si>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</si>
  <si>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</si>
  <si>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</si>
  <si>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</si>
  <si>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</si>
  <si>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</si>
  <si>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</si>
  <si>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</si>
  <si>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</si>
  <si>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</si>
  <si>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</si>
  <si>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</si>
  <si>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</si>
  <si>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</si>
  <si>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</si>
  <si>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</si>
  <si>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</si>
  <si>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</si>
  <si>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</si>
  <si>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</si>
  <si>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</si>
  <si>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</si>
  <si>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</si>
  <si>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</si>
  <si>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</si>
  <si>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</si>
  <si>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</si>
  <si>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</si>
  <si>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</si>
  <si>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</si>
  <si>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</si>
  <si>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</si>
  <si>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</si>
  <si>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</si>
  <si>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</si>
  <si>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</si>
  <si>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</si>
  <si>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</si>
  <si>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</si>
  <si>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</si>
  <si>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</si>
  <si>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</si>
  <si>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</si>
  <si>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</si>
  <si>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</si>
  <si>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</si>
  <si>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</si>
  <si>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</si>
  <si>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</si>
  <si>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</si>
  <si>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</si>
  <si>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</si>
  <si>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</si>
  <si>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</si>
  <si>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</si>
  <si>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</si>
  <si>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</si>
  <si>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</si>
  <si>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</si>
  <si>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</si>
  <si>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</si>
  <si>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</si>
  <si>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</si>
  <si>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</si>
  <si>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</si>
  <si>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</si>
  <si>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</si>
  <si>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</si>
  <si>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</si>
  <si>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</si>
  <si>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</si>
  <si>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</si>
  <si>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</si>
  <si>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</si>
  <si>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</si>
  <si>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</si>
  <si>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</si>
  <si>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</si>
  <si>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</si>
  <si>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</si>
  <si>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</si>
  <si>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</si>
  <si>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</si>
  <si>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</si>
  <si>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</si>
  <si>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</si>
  <si>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</si>
  <si>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</si>
  <si>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</si>
  <si>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</si>
  <si>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</si>
  <si>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</si>
  <si>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</si>
  <si>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</si>
  <si>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</si>
  <si>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</si>
  <si>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</si>
  <si>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</si>
  <si>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</si>
  <si>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</si>
  <si>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</si>
  <si>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</si>
  <si>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</si>
  <si>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</si>
  <si>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</si>
  <si>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</si>
  <si>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</si>
  <si>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</si>
  <si>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</si>
  <si>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</si>
  <si>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</si>
  <si>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</si>
  <si>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</si>
  <si>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</si>
  <si>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</si>
  <si>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</si>
  <si>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</si>
  <si>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</si>
  <si>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</si>
  <si>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</si>
  <si>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</si>
  <si>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</si>
  <si>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</si>
  <si>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</si>
  <si>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</si>
  <si>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</si>
  <si>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</si>
  <si>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</si>
  <si>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</si>
  <si>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</si>
  <si>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</si>
  <si>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</si>
  <si>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</si>
  <si>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</si>
  <si>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</si>
  <si>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</si>
  <si>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</si>
  <si>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</si>
  <si>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</si>
  <si>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</si>
  <si>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</si>
  <si>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</si>
  <si>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</si>
  <si>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</si>
  <si>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</si>
  <si>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</si>
  <si>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</si>
  <si>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</si>
  <si>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</si>
  <si>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</si>
  <si>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</si>
  <si>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</si>
  <si>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</si>
  <si>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</si>
  <si>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</si>
  <si>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</si>
  <si>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</si>
  <si>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</si>
  <si>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</si>
  <si>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</si>
  <si>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</si>
  <si>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</si>
  <si>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</si>
  <si>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</si>
  <si>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</si>
  <si>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</si>
  <si>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</si>
  <si>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</si>
  <si>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</si>
  <si>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</si>
  <si>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</si>
  <si>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</si>
  <si>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</si>
  <si>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</si>
  <si>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</si>
  <si>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</si>
  <si>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</si>
  <si>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</si>
  <si>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</si>
  <si>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</si>
  <si>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</si>
  <si>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</si>
  <si>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</si>
  <si>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</si>
  <si>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</si>
  <si>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</si>
  <si>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</si>
  <si>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</si>
  <si>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</si>
  <si>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</si>
  <si>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</si>
  <si>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</si>
  <si>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</si>
  <si>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</si>
  <si>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</si>
  <si>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</si>
  <si>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</si>
  <si>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</si>
  <si>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</si>
  <si>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</si>
  <si>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</si>
  <si>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</si>
  <si>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</si>
  <si>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</si>
  <si>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</si>
  <si>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</si>
  <si>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</si>
  <si>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</si>
  <si>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</si>
  <si>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</si>
  <si>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</si>
  <si>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</si>
  <si>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</si>
  <si>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</si>
  <si>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</si>
  <si>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</si>
  <si>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</si>
  <si>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</si>
  <si>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</si>
  <si>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</si>
  <si>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</si>
  <si>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</si>
  <si>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</si>
  <si>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</si>
  <si>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</si>
  <si>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</si>
  <si>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</si>
  <si>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</si>
  <si>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</si>
  <si>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</si>
  <si>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</si>
  <si>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</si>
  <si>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</si>
  <si>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</si>
  <si>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</si>
  <si>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</si>
  <si>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</si>
  <si>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</si>
  <si>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</si>
  <si>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</si>
  <si>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</si>
  <si>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</si>
  <si>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</si>
  <si>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</si>
  <si>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</si>
  <si>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</si>
  <si>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</si>
  <si>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</si>
  <si>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</si>
  <si>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</si>
  <si>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</si>
  <si>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</si>
  <si>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</si>
  <si>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</si>
  <si>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</si>
  <si>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</si>
  <si>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</si>
  <si>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</si>
  <si>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</si>
  <si>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</si>
  <si>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</si>
  <si>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</si>
  <si>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</si>
  <si>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</si>
  <si>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</si>
  <si>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</si>
  <si>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</si>
  <si>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</si>
  <si>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</si>
  <si>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</si>
  <si>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</si>
  <si>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</si>
  <si>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</si>
  <si>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</si>
  <si>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</si>
  <si>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</si>
  <si>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</si>
  <si>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</si>
  <si>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</si>
  <si>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</si>
  <si>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</si>
  <si>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</si>
  <si>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</si>
  <si>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</si>
  <si>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</si>
  <si>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</si>
  <si>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</si>
  <si>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</si>
  <si>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</si>
  <si>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</si>
  <si>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</si>
  <si>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</si>
  <si>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</si>
  <si>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</si>
  <si>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</si>
  <si>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</si>
  <si>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</si>
  <si>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</si>
  <si>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</si>
  <si>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</si>
  <si>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</si>
  <si>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</si>
  <si>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</si>
  <si>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</si>
  <si>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</si>
  <si>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</si>
  <si>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</si>
  <si>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</si>
  <si>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</si>
  <si>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</si>
  <si>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</si>
  <si>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</si>
  <si>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</si>
  <si>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</si>
  <si>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</si>
  <si>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</si>
  <si>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</si>
  <si>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</si>
  <si>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</si>
  <si>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</si>
  <si>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</si>
  <si>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</si>
  <si>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</si>
  <si>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</si>
  <si>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</si>
  <si>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</si>
  <si>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</si>
  <si>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</si>
  <si>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</si>
  <si>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</si>
  <si>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</si>
  <si>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</si>
  <si>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</si>
  <si>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</si>
  <si>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</si>
  <si>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</si>
  <si>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</si>
  <si>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</si>
  <si>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</si>
  <si>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</si>
  <si>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</si>
  <si>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</si>
  <si>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</si>
  <si>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</si>
  <si>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</si>
  <si>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</si>
  <si>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</si>
  <si>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</si>
  <si>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</si>
  <si>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</si>
  <si>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</si>
  <si>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</si>
  <si>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</si>
  <si>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</si>
  <si>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</si>
  <si>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</si>
  <si>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</si>
  <si>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</si>
  <si>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</si>
  <si>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</si>
  <si>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</si>
  <si>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</si>
  <si>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</si>
  <si>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</si>
  <si>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</si>
  <si>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</si>
  <si>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</si>
  <si>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</si>
  <si>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</si>
  <si>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</si>
  <si>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</si>
  <si>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</si>
  <si>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</si>
  <si>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</si>
  <si>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</si>
  <si>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</si>
  <si>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</si>
  <si>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</si>
  <si>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</si>
  <si>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</si>
  <si>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</si>
  <si>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</si>
  <si>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</si>
  <si>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</si>
  <si>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</si>
  <si>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</si>
  <si>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</si>
  <si>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</si>
  <si>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</si>
  <si>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</si>
  <si>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</si>
  <si>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</si>
  <si>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</si>
  <si>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</si>
  <si>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</si>
  <si>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</si>
  <si>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</si>
  <si>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</si>
  <si>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</si>
  <si>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</si>
  <si>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</si>
  <si>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</si>
  <si>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</si>
  <si>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</si>
  <si>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</si>
  <si>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</si>
  <si>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</si>
  <si>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</si>
  <si>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</si>
  <si>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</si>
  <si>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</si>
  <si>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</si>
  <si>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</si>
  <si>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</si>
  <si>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</si>
  <si>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</si>
  <si>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</si>
  <si>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</si>
  <si>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</si>
  <si>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</si>
  <si>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</si>
  <si>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</si>
  <si>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</si>
  <si>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</si>
  <si>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</si>
  <si>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</si>
  <si>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</si>
  <si>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</si>
  <si>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</si>
  <si>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</si>
  <si>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水道行政強化拡充費</t>
  </si>
  <si>
    <t>医薬・生活衛生局</t>
  </si>
  <si>
    <t>水道課長　熊谷　和哉</t>
  </si>
  <si>
    <t>平成17年度</t>
  </si>
  <si>
    <t>終了予定なし</t>
  </si>
  <si>
    <t>水道課</t>
  </si>
  <si>
    <t>-</t>
  </si>
  <si>
    <t>　安全で質が高い水道を確保するため、全国水道関係担当者会議及び水道技術管理者研修会を通じて水道関係者の資質向上を図るとともに、水道に関する国民への普及啓発等を実施する。</t>
  </si>
  <si>
    <t>①全国水道関係担当者会議、水道技術管理者研修会の開催
②水道の現状等についての国民への普及啓発
③水道事業体等の事業計画の調査及び結果報告書の作成 等</t>
  </si>
  <si>
    <t>食品等試験検査費</t>
  </si>
  <si>
    <t>庁費</t>
  </si>
  <si>
    <t>安全で質が高い水道の確保</t>
  </si>
  <si>
    <t>水道普及率
（総給水人口／総人口）</t>
  </si>
  <si>
    <t>厚生労働省医薬・生活衛生局水道課調べ</t>
  </si>
  <si>
    <t>水道関係功労者表彰発行枚数</t>
  </si>
  <si>
    <t>枚</t>
  </si>
  <si>
    <t>普及啓発のためのポスター（1種類）及びパンフレット（3種類）発行総枚数</t>
  </si>
  <si>
    <t>　単位当たりコスト ＝X ／ Y
Ｘ：「執行額」 
　 Ｙ：「水道関係功労者表彰発行枚数」　　　</t>
    <phoneticPr fontId="5"/>
  </si>
  <si>
    <t>円／枚</t>
  </si>
  <si>
    <t>X/Y</t>
    <phoneticPr fontId="5"/>
  </si>
  <si>
    <t>116,551/75</t>
  </si>
  <si>
    <t>91,349/61</t>
  </si>
  <si>
    <t>単位当たりコスト ＝X ／ Y
Ｘ：「執行額」 
　 Ｙ：「普及啓発のためのポスター（1種類）及びパンフレット（3種類）発行総枚数」　　</t>
    <phoneticPr fontId="5"/>
  </si>
  <si>
    <t>1,321,070/50,000</t>
  </si>
  <si>
    <t>1,551,539/50,000</t>
  </si>
  <si>
    <t>Ⅱ－２　安全で質が高く災害に強い持続的な水道を確保すること</t>
  </si>
  <si>
    <t>Ⅱ－２－１　安全で質が高く災害に強い持続的な水道を確保すること</t>
  </si>
  <si>
    <t>水質基準適合率</t>
  </si>
  <si>
    <t>社会資本整備等</t>
  </si>
  <si>
    <t>水道事業ビジョン策定率</t>
  </si>
  <si>
    <t>333</t>
  </si>
  <si>
    <t>302</t>
  </si>
  <si>
    <t>261</t>
  </si>
  <si>
    <t>310</t>
  </si>
  <si>
    <t>320</t>
  </si>
  <si>
    <t>332</t>
  </si>
  <si>
    <t>329</t>
  </si>
  <si>
    <t>339</t>
  </si>
  <si>
    <t>348</t>
  </si>
  <si>
    <t>○</t>
  </si>
  <si>
    <t>-</t>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</si>
  <si>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phoneticPr fontId="5"/>
  </si>
  <si>
    <t>水道関係者の資質向上及び水道に関する国民への普及啓発等は全国一律に行う必要があり、国が実施すべき事業である。</t>
    <phoneticPr fontId="5"/>
  </si>
  <si>
    <t>重要なライフラインの要である水道を安全で質の高いものとするため、水道関係者の資質向上及び水道に関する国民への普及啓発等は優先度が高い事業である。</t>
    <phoneticPr fontId="5"/>
  </si>
  <si>
    <t>少額の随意契約である。</t>
    <phoneticPr fontId="5"/>
  </si>
  <si>
    <t>無</t>
  </si>
  <si>
    <t>‐</t>
  </si>
  <si>
    <t>本事業を実施することで安全で質の高い水道が受益者（国民）に提供されることから、負担関係は妥当である。</t>
  </si>
  <si>
    <t>対象者の増減により年度により多少の増減はあるが、適正な執行を行い、単位当たりコスト削減に今後も努めることとする。</t>
  </si>
  <si>
    <t>納品過程において費目・使途を十分に把握できており、事業目的に真に必要なものに限定されている。</t>
  </si>
  <si>
    <t>成果実績は見込みに見合ったものとなっている。</t>
  </si>
  <si>
    <t>活動実績からみて他の手段と比較して実行性の高い手段といえる。</t>
  </si>
  <si>
    <t>対象者の増減により年度により多少の増減はあるが、ほぼ見込み通りの活動実績である。</t>
  </si>
  <si>
    <t>活動実績からみてその成果物は十分に活用されている。</t>
  </si>
  <si>
    <t>　水道行政強化拡充費については、水道技術管理者研修や国民への普及啓発など、安全で質の高い水道を確保するために重要な事業であり、執行の観点からも妥当と考えている。</t>
    <phoneticPr fontId="5"/>
  </si>
  <si>
    <t>適切に予算を執行し、事業の目標が達成できており、このまま継続して事業を実施する。</t>
    <phoneticPr fontId="5"/>
  </si>
  <si>
    <t>水道週間ポスター等の印刷</t>
  </si>
  <si>
    <t>株式会社ペア</t>
    <rPh sb="0" eb="2">
      <t>カブシキ</t>
    </rPh>
    <rPh sb="2" eb="4">
      <t>カイシャ</t>
    </rPh>
    <phoneticPr fontId="5"/>
  </si>
  <si>
    <t>（有）大和総合印刷</t>
    <rPh sb="0" eb="3">
      <t>ユウ</t>
    </rPh>
    <rPh sb="3" eb="5">
      <t>ダイワ</t>
    </rPh>
    <rPh sb="5" eb="7">
      <t>ソウゴウ</t>
    </rPh>
    <rPh sb="7" eb="9">
      <t>インサツ</t>
    </rPh>
    <phoneticPr fontId="5"/>
  </si>
  <si>
    <t>独立行政法人国立印刷局</t>
    <rPh sb="0" eb="2">
      <t>ドクリツ</t>
    </rPh>
    <rPh sb="2" eb="4">
      <t>ギョウセイ</t>
    </rPh>
    <rPh sb="4" eb="6">
      <t>ホウジン</t>
    </rPh>
    <rPh sb="6" eb="8">
      <t>コクリツ</t>
    </rPh>
    <rPh sb="8" eb="11">
      <t>インサツキョク</t>
    </rPh>
    <phoneticPr fontId="5"/>
  </si>
  <si>
    <t>水道週間ポスター等の梱包発送業務</t>
  </si>
  <si>
    <t>表彰状の印刷、揮毫</t>
    <rPh sb="0" eb="3">
      <t>ヒョウショウジョウ</t>
    </rPh>
    <rPh sb="4" eb="6">
      <t>インサツ</t>
    </rPh>
    <rPh sb="7" eb="9">
      <t>キゴウ</t>
    </rPh>
    <phoneticPr fontId="5"/>
  </si>
  <si>
    <t>表彰状代</t>
    <rPh sb="0" eb="3">
      <t>ヒョウショウジョウ</t>
    </rPh>
    <rPh sb="3" eb="4">
      <t>ダイ</t>
    </rPh>
    <phoneticPr fontId="5"/>
  </si>
  <si>
    <t>随意契約
（少額）</t>
  </si>
  <si>
    <t>－</t>
    <phoneticPr fontId="5"/>
  </si>
  <si>
    <t>62,568/52</t>
    <phoneticPr fontId="5"/>
  </si>
  <si>
    <t>1,571,502/50,000</t>
    <phoneticPr fontId="5"/>
  </si>
  <si>
    <t>1,481,370/50,000</t>
    <phoneticPr fontId="5"/>
  </si>
  <si>
    <t>90,156/63</t>
    <phoneticPr fontId="5"/>
  </si>
  <si>
    <t>厚労</t>
  </si>
  <si>
    <t>地域水道ビジョンの策定状況</t>
    <rPh sb="0" eb="2">
      <t>チイキ</t>
    </rPh>
    <rPh sb="2" eb="4">
      <t>スイドウ</t>
    </rPh>
    <rPh sb="9" eb="11">
      <t>サクテイ</t>
    </rPh>
    <rPh sb="11" eb="13">
      <t>ジョウキョウ</t>
    </rPh>
    <phoneticPr fontId="5"/>
  </si>
  <si>
    <t>1.公共投資における効率化・重点化と担い手確保</t>
    <rPh sb="2" eb="4">
      <t>コウキョウ</t>
    </rPh>
    <rPh sb="4" eb="6">
      <t>トウシ</t>
    </rPh>
    <rPh sb="10" eb="13">
      <t>コウリツカ</t>
    </rPh>
    <rPh sb="14" eb="17">
      <t>ジュウテンカ</t>
    </rPh>
    <rPh sb="18" eb="19">
      <t>ニナ</t>
    </rPh>
    <rPh sb="20" eb="21">
      <t>テ</t>
    </rPh>
    <rPh sb="21" eb="23">
      <t>カクホ</t>
    </rPh>
    <phoneticPr fontId="5"/>
  </si>
  <si>
    <t>上水道の基幹管路の耐震適合率</t>
    <rPh sb="0" eb="3">
      <t>ジョウスイドウ</t>
    </rPh>
    <phoneticPr fontId="5"/>
  </si>
  <si>
    <t>上水道の基幹管路の耐震化適合率</t>
    <rPh sb="0" eb="3">
      <t>ジョウスイドウ</t>
    </rPh>
    <phoneticPr fontId="5"/>
  </si>
  <si>
    <t>-</t>
    <phoneticPr fontId="5"/>
  </si>
  <si>
    <t>職員旅費</t>
    <rPh sb="0" eb="2">
      <t>ショクイン</t>
    </rPh>
    <rPh sb="2" eb="4">
      <t>リョヒ</t>
    </rPh>
    <phoneticPr fontId="5"/>
  </si>
  <si>
    <t>諸謝金</t>
    <rPh sb="0" eb="1">
      <t>ショ</t>
    </rPh>
    <rPh sb="1" eb="3">
      <t>シャキン</t>
    </rPh>
    <phoneticPr fontId="5"/>
  </si>
  <si>
    <t>本事業では水道の現状等について国民への普及啓発等を行っており、水道への関心の高まりにより水道事業ビジョン等の策定率向上に寄与する。</t>
    <rPh sb="0" eb="1">
      <t>ホン</t>
    </rPh>
    <rPh sb="1" eb="3">
      <t>ジギョウ</t>
    </rPh>
    <rPh sb="5" eb="7">
      <t>スイドウ</t>
    </rPh>
    <rPh sb="8" eb="10">
      <t>ゲンジョウ</t>
    </rPh>
    <rPh sb="10" eb="11">
      <t>トウ</t>
    </rPh>
    <rPh sb="15" eb="17">
      <t>コクミン</t>
    </rPh>
    <rPh sb="19" eb="21">
      <t>フキュウ</t>
    </rPh>
    <rPh sb="21" eb="23">
      <t>ケイハツ</t>
    </rPh>
    <rPh sb="23" eb="24">
      <t>トウ</t>
    </rPh>
    <rPh sb="25" eb="26">
      <t>オコナ</t>
    </rPh>
    <rPh sb="31" eb="33">
      <t>スイドウ</t>
    </rPh>
    <rPh sb="35" eb="37">
      <t>カンシン</t>
    </rPh>
    <rPh sb="38" eb="39">
      <t>タカ</t>
    </rPh>
    <rPh sb="44" eb="46">
      <t>スイドウ</t>
    </rPh>
    <rPh sb="46" eb="48">
      <t>ジギョウ</t>
    </rPh>
    <rPh sb="52" eb="53">
      <t>トウ</t>
    </rPh>
    <rPh sb="54" eb="56">
      <t>サクテイ</t>
    </rPh>
    <rPh sb="56" eb="57">
      <t>リツ</t>
    </rPh>
    <rPh sb="57" eb="59">
      <t>コウジョウ</t>
    </rPh>
    <rPh sb="60" eb="62">
      <t>キヨ</t>
    </rPh>
    <phoneticPr fontId="5"/>
  </si>
  <si>
    <t>①全国水道関係担当者会議、水道技術管理者研修会の開催、②水道の現状等についての国民への普及啓発、③水道事業体等の事業計画の調査及び結果報告書の作成等を実施する。
水道技術管理者や国民への普及啓発などを行うことにより正しい知識・理解が進み、安全で質が高く災害に強い持続的な水道を確保することに寄与すると見込んでいる。</t>
    <rPh sb="1" eb="3">
      <t>ゼンコク</t>
    </rPh>
    <rPh sb="3" eb="5">
      <t>スイドウ</t>
    </rPh>
    <rPh sb="5" eb="7">
      <t>カンケイ</t>
    </rPh>
    <rPh sb="7" eb="10">
      <t>タントウシャ</t>
    </rPh>
    <rPh sb="10" eb="12">
      <t>カイギ</t>
    </rPh>
    <rPh sb="13" eb="15">
      <t>スイドウ</t>
    </rPh>
    <rPh sb="15" eb="17">
      <t>ギジュツ</t>
    </rPh>
    <rPh sb="17" eb="19">
      <t>カンリ</t>
    </rPh>
    <rPh sb="19" eb="20">
      <t>シャ</t>
    </rPh>
    <rPh sb="20" eb="23">
      <t>ケンシュウカイ</t>
    </rPh>
    <rPh sb="24" eb="26">
      <t>カイサイ</t>
    </rPh>
    <rPh sb="28" eb="30">
      <t>スイドウ</t>
    </rPh>
    <rPh sb="31" eb="33">
      <t>ゲンジョウ</t>
    </rPh>
    <rPh sb="33" eb="34">
      <t>トウ</t>
    </rPh>
    <rPh sb="39" eb="41">
      <t>コクミン</t>
    </rPh>
    <rPh sb="43" eb="45">
      <t>フキュウ</t>
    </rPh>
    <rPh sb="45" eb="47">
      <t>ケイハツ</t>
    </rPh>
    <rPh sb="49" eb="51">
      <t>スイドウ</t>
    </rPh>
    <rPh sb="51" eb="54">
      <t>ジギョウタイ</t>
    </rPh>
    <rPh sb="54" eb="55">
      <t>トウ</t>
    </rPh>
    <rPh sb="56" eb="58">
      <t>ジギョウ</t>
    </rPh>
    <rPh sb="58" eb="60">
      <t>ケイカク</t>
    </rPh>
    <rPh sb="61" eb="63">
      <t>チョウサ</t>
    </rPh>
    <rPh sb="63" eb="64">
      <t>オヨ</t>
    </rPh>
    <rPh sb="65" eb="67">
      <t>ケッカ</t>
    </rPh>
    <rPh sb="67" eb="70">
      <t>ホウコクショ</t>
    </rPh>
    <rPh sb="71" eb="73">
      <t>サクセイ</t>
    </rPh>
    <rPh sb="73" eb="74">
      <t>トウ</t>
    </rPh>
    <rPh sb="75" eb="77">
      <t>ジッシ</t>
    </rPh>
    <rPh sb="81" eb="83">
      <t>スイドウ</t>
    </rPh>
    <rPh sb="83" eb="85">
      <t>ギジュツ</t>
    </rPh>
    <rPh sb="85" eb="88">
      <t>カンリシャ</t>
    </rPh>
    <rPh sb="89" eb="91">
      <t>コクミン</t>
    </rPh>
    <rPh sb="93" eb="95">
      <t>フキュウ</t>
    </rPh>
    <rPh sb="95" eb="97">
      <t>ケイハツ</t>
    </rPh>
    <rPh sb="100" eb="101">
      <t>オコナ</t>
    </rPh>
    <rPh sb="107" eb="108">
      <t>タダ</t>
    </rPh>
    <rPh sb="110" eb="112">
      <t>チシキ</t>
    </rPh>
    <rPh sb="113" eb="115">
      <t>リカイ</t>
    </rPh>
    <rPh sb="116" eb="117">
      <t>スス</t>
    </rPh>
    <rPh sb="119" eb="121">
      <t>アンゼン</t>
    </rPh>
    <rPh sb="122" eb="123">
      <t>シツ</t>
    </rPh>
    <rPh sb="124" eb="125">
      <t>タカ</t>
    </rPh>
    <rPh sb="126" eb="128">
      <t>サイガイ</t>
    </rPh>
    <rPh sb="129" eb="130">
      <t>ツヨ</t>
    </rPh>
    <rPh sb="131" eb="134">
      <t>ジゾクテキ</t>
    </rPh>
    <rPh sb="135" eb="137">
      <t>スイドウ</t>
    </rPh>
    <rPh sb="138" eb="140">
      <t>カクホ</t>
    </rPh>
    <rPh sb="145" eb="147">
      <t>キヨ</t>
    </rPh>
    <rPh sb="150" eb="152">
      <t>ミコ</t>
    </rPh>
    <phoneticPr fontId="5"/>
  </si>
  <si>
    <t>（株）太陽美術</t>
    <phoneticPr fontId="5"/>
  </si>
  <si>
    <t>-</t>
    <phoneticPr fontId="5"/>
  </si>
  <si>
    <t>点検対象外</t>
    <rPh sb="0" eb="2">
      <t>テンケン</t>
    </rPh>
    <rPh sb="2" eb="5">
      <t>タイショウガイ</t>
    </rPh>
    <phoneticPr fontId="5"/>
  </si>
  <si>
    <t>会議運営補助</t>
    <rPh sb="0" eb="2">
      <t>カイギ</t>
    </rPh>
    <rPh sb="2" eb="4">
      <t>ウンエイ</t>
    </rPh>
    <rPh sb="4" eb="6">
      <t>ホジョ</t>
    </rPh>
    <phoneticPr fontId="5"/>
  </si>
  <si>
    <t>B.（株）太陽美術</t>
    <phoneticPr fontId="5"/>
  </si>
  <si>
    <t>印刷製本費</t>
    <rPh sb="0" eb="2">
      <t>インサツ</t>
    </rPh>
    <rPh sb="2" eb="4">
      <t>セイホン</t>
    </rPh>
    <rPh sb="4" eb="5">
      <t>ヒ</t>
    </rPh>
    <phoneticPr fontId="5"/>
  </si>
  <si>
    <t>水道週間ポスター等の印刷</t>
    <rPh sb="0" eb="2">
      <t>スイドウ</t>
    </rPh>
    <rPh sb="2" eb="4">
      <t>シュウカン</t>
    </rPh>
    <rPh sb="8" eb="9">
      <t>トウ</t>
    </rPh>
    <rPh sb="10" eb="12">
      <t>インサツ</t>
    </rPh>
    <phoneticPr fontId="5"/>
  </si>
  <si>
    <t>雑役務費</t>
    <rPh sb="0" eb="1">
      <t>ザツ</t>
    </rPh>
    <rPh sb="1" eb="4">
      <t>エキムヒ</t>
    </rPh>
    <phoneticPr fontId="5"/>
  </si>
  <si>
    <t>会議運営補助</t>
    <rPh sb="0" eb="2">
      <t>カイギ</t>
    </rPh>
    <rPh sb="2" eb="4">
      <t>ウンエイ</t>
    </rPh>
    <rPh sb="4" eb="6">
      <t>ホジョ</t>
    </rPh>
    <phoneticPr fontId="5"/>
  </si>
  <si>
    <t>日通旅行株式会社</t>
    <rPh sb="0" eb="2">
      <t>ニッツウ</t>
    </rPh>
    <rPh sb="2" eb="4">
      <t>リョコウ</t>
    </rPh>
    <rPh sb="4" eb="6">
      <t>カブシキ</t>
    </rPh>
    <rPh sb="6" eb="8">
      <t>カイシャ</t>
    </rPh>
    <phoneticPr fontId="5"/>
  </si>
  <si>
    <t xml:space="preserve">株式会社ＴＣフォーラム </t>
    <phoneticPr fontId="5"/>
  </si>
  <si>
    <t>会場借料</t>
    <rPh sb="0" eb="2">
      <t>カイジョウ</t>
    </rPh>
    <rPh sb="2" eb="4">
      <t>シャクリョウ</t>
    </rPh>
    <phoneticPr fontId="5"/>
  </si>
  <si>
    <t>-</t>
    <phoneticPr fontId="5"/>
  </si>
  <si>
    <t>全国水道関係担当者会議及び水道技術管理者研修会を通じた水道関係者の資質向上、水道に関する国民への普及啓発等の実施に必要な経費であり、引き続き必要な予算額を確保し、適正な執行に努めること。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</si>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</sst>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71438</xdr:colOff>
      <xdr:row>31</xdr:row>
      <xdr:rowOff>0</xdr:rowOff>
    </xdr:from>
    <xdr:ext cx="624542" cy="275717"/>
    <xdr:sp macro="" textlink="">
      <xdr:nvSpPr>
        <xdr:cNvPr id="2" name="テキスト ボックス 1"/>
        <xdr:cNvSpPr txBox="1"/>
      </xdr:nvSpPr>
      <xdr:spPr>
        <a:xfrm>
          <a:off x="7762876" y="10036969"/>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76200</xdr:colOff>
      <xdr:row>33</xdr:row>
      <xdr:rowOff>19050</xdr:rowOff>
    </xdr:from>
    <xdr:ext cx="624542" cy="275717"/>
    <xdr:sp macro="" textlink="">
      <xdr:nvSpPr>
        <xdr:cNvPr id="3" name="テキスト ボックス 2"/>
        <xdr:cNvSpPr txBox="1"/>
      </xdr:nvSpPr>
      <xdr:spPr>
        <a:xfrm>
          <a:off x="7677150" y="12134850"/>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0</xdr:colOff>
      <xdr:row>30</xdr:row>
      <xdr:rowOff>0</xdr:rowOff>
    </xdr:from>
    <xdr:ext cx="347533" cy="270304"/>
    <xdr:sp macro="" textlink="">
      <xdr:nvSpPr>
        <xdr:cNvPr id="4" name="テキスト ボックス 3"/>
        <xdr:cNvSpPr txBox="1"/>
      </xdr:nvSpPr>
      <xdr:spPr>
        <a:xfrm>
          <a:off x="9201150" y="11287125"/>
          <a:ext cx="347533" cy="270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0</xdr:colOff>
      <xdr:row>32</xdr:row>
      <xdr:rowOff>0</xdr:rowOff>
    </xdr:from>
    <xdr:ext cx="889987" cy="275717"/>
    <xdr:sp macro="" textlink="">
      <xdr:nvSpPr>
        <xdr:cNvPr id="5" name="テキスト ボックス 4"/>
        <xdr:cNvSpPr txBox="1"/>
      </xdr:nvSpPr>
      <xdr:spPr>
        <a:xfrm>
          <a:off x="9201150" y="118205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twoCellAnchor>
    <xdr:from>
      <xdr:col>14</xdr:col>
      <xdr:colOff>46224</xdr:colOff>
      <xdr:row>747</xdr:row>
      <xdr:rowOff>301859</xdr:rowOff>
    </xdr:from>
    <xdr:to>
      <xdr:col>40</xdr:col>
      <xdr:colOff>23812</xdr:colOff>
      <xdr:row>749</xdr:row>
      <xdr:rowOff>151779</xdr:rowOff>
    </xdr:to>
    <xdr:sp macro="" textlink="">
      <xdr:nvSpPr>
        <xdr:cNvPr id="6" name="正方形/長方形 5"/>
        <xdr:cNvSpPr/>
      </xdr:nvSpPr>
      <xdr:spPr>
        <a:xfrm>
          <a:off x="2879912" y="46700515"/>
          <a:ext cx="5240150" cy="5642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①全国水道関係担当者会議、水道技術管理者研修会の開催</a:t>
          </a:r>
          <a:endParaRPr kumimoji="1" lang="en-US" altLang="ja-JP" sz="1100">
            <a:solidFill>
              <a:sysClr val="windowText" lastClr="000000"/>
            </a:solidFill>
          </a:endParaRPr>
        </a:p>
      </xdr:txBody>
    </xdr:sp>
    <xdr:clientData/>
  </xdr:twoCellAnchor>
  <xdr:twoCellAnchor>
    <xdr:from>
      <xdr:col>13</xdr:col>
      <xdr:colOff>95251</xdr:colOff>
      <xdr:row>749</xdr:row>
      <xdr:rowOff>173833</xdr:rowOff>
    </xdr:from>
    <xdr:to>
      <xdr:col>40</xdr:col>
      <xdr:colOff>119064</xdr:colOff>
      <xdr:row>784</xdr:row>
      <xdr:rowOff>141287</xdr:rowOff>
    </xdr:to>
    <xdr:grpSp>
      <xdr:nvGrpSpPr>
        <xdr:cNvPr id="14" name="グループ化 13"/>
        <xdr:cNvGrpSpPr/>
      </xdr:nvGrpSpPr>
      <xdr:grpSpPr>
        <a:xfrm>
          <a:off x="2516718" y="44607746"/>
          <a:ext cx="5053013" cy="6172674"/>
          <a:chOff x="1647265" y="52654198"/>
          <a:chExt cx="5424209" cy="6499854"/>
        </a:xfrm>
      </xdr:grpSpPr>
      <xdr:sp macro="" textlink="">
        <xdr:nvSpPr>
          <xdr:cNvPr id="7" name="正方形/長方形 6"/>
          <xdr:cNvSpPr/>
        </xdr:nvSpPr>
        <xdr:spPr>
          <a:xfrm>
            <a:off x="3089728" y="52689125"/>
            <a:ext cx="1987444" cy="4348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1.2</a:t>
            </a:r>
            <a:r>
              <a:rPr kumimoji="1" lang="ja-JP" altLang="en-US" sz="1100">
                <a:solidFill>
                  <a:sysClr val="windowText" lastClr="000000"/>
                </a:solidFill>
              </a:rPr>
              <a:t>百万円　</a:t>
            </a:r>
          </a:p>
        </xdr:txBody>
      </xdr:sp>
      <xdr:sp macro="" textlink="">
        <xdr:nvSpPr>
          <xdr:cNvPr id="8" name="大かっこ 7"/>
          <xdr:cNvSpPr/>
        </xdr:nvSpPr>
        <xdr:spPr>
          <a:xfrm rot="10800000" flipV="1">
            <a:off x="3133748" y="53272872"/>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sp macro="" textlink="">
        <xdr:nvSpPr>
          <xdr:cNvPr id="9" name="正方形/長方形 8"/>
          <xdr:cNvSpPr/>
        </xdr:nvSpPr>
        <xdr:spPr>
          <a:xfrm rot="10800000" flipV="1">
            <a:off x="3063847" y="54370968"/>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民間業者</a:t>
            </a:r>
            <a:r>
              <a:rPr kumimoji="1" lang="en-US" altLang="ja-JP" sz="1100">
                <a:solidFill>
                  <a:sysClr val="windowText" lastClr="000000"/>
                </a:solidFill>
              </a:rPr>
              <a:t>(2)</a:t>
            </a:r>
            <a:r>
              <a:rPr kumimoji="1" lang="ja-JP" altLang="en-US" sz="1100">
                <a:solidFill>
                  <a:sysClr val="windowText" lastClr="000000"/>
                </a:solidFill>
              </a:rPr>
              <a:t>　</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r>
              <a:rPr kumimoji="1" lang="en-US" altLang="ja-JP" sz="1100" baseline="0">
                <a:solidFill>
                  <a:sysClr val="windowText" lastClr="000000"/>
                </a:solidFill>
              </a:rPr>
              <a:t>    </a:t>
            </a:r>
            <a:endParaRPr kumimoji="1" lang="ja-JP" altLang="en-US" sz="1100">
              <a:solidFill>
                <a:sysClr val="windowText" lastClr="000000"/>
              </a:solidFill>
            </a:endParaRPr>
          </a:p>
        </xdr:txBody>
      </xdr:sp>
      <xdr:sp macro="" textlink="">
        <xdr:nvSpPr>
          <xdr:cNvPr id="10" name="テキスト ボックス 9"/>
          <xdr:cNvSpPr txBox="1"/>
        </xdr:nvSpPr>
        <xdr:spPr>
          <a:xfrm>
            <a:off x="3381803" y="54054561"/>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 name="大かっこ 10"/>
          <xdr:cNvSpPr/>
        </xdr:nvSpPr>
        <xdr:spPr>
          <a:xfrm>
            <a:off x="3149918" y="54845938"/>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xnSp macro="">
        <xdr:nvCxnSpPr>
          <xdr:cNvPr id="12" name="直線矢印コネクタ 11"/>
          <xdr:cNvCxnSpPr/>
        </xdr:nvCxnSpPr>
        <xdr:spPr>
          <a:xfrm>
            <a:off x="4062639" y="53598081"/>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2000250" y="52654198"/>
            <a:ext cx="4600575" cy="2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大かっこ 39"/>
          <xdr:cNvSpPr/>
        </xdr:nvSpPr>
        <xdr:spPr>
          <a:xfrm>
            <a:off x="1647265" y="56415835"/>
            <a:ext cx="5424209" cy="2738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35719</xdr:colOff>
      <xdr:row>757</xdr:row>
      <xdr:rowOff>309563</xdr:rowOff>
    </xdr:from>
    <xdr:to>
      <xdr:col>23</xdr:col>
      <xdr:colOff>123496</xdr:colOff>
      <xdr:row>758</xdr:row>
      <xdr:rowOff>193862</xdr:rowOff>
    </xdr:to>
    <xdr:sp macro="" textlink="">
      <xdr:nvSpPr>
        <xdr:cNvPr id="15" name="正方形/長方形 14"/>
        <xdr:cNvSpPr/>
      </xdr:nvSpPr>
      <xdr:spPr>
        <a:xfrm>
          <a:off x="2667000" y="50280094"/>
          <a:ext cx="2111840"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16</xdr:col>
      <xdr:colOff>83344</xdr:colOff>
      <xdr:row>759</xdr:row>
      <xdr:rowOff>73025</xdr:rowOff>
    </xdr:from>
    <xdr:to>
      <xdr:col>37</xdr:col>
      <xdr:colOff>197803</xdr:colOff>
      <xdr:row>783</xdr:row>
      <xdr:rowOff>67469</xdr:rowOff>
    </xdr:to>
    <xdr:grpSp>
      <xdr:nvGrpSpPr>
        <xdr:cNvPr id="22" name="グループ化 21"/>
        <xdr:cNvGrpSpPr/>
      </xdr:nvGrpSpPr>
      <xdr:grpSpPr>
        <a:xfrm>
          <a:off x="3063611" y="47706492"/>
          <a:ext cx="4010819" cy="2898510"/>
          <a:chOff x="2000250" y="55826025"/>
          <a:chExt cx="4314984" cy="3107471"/>
        </a:xfrm>
      </xdr:grpSpPr>
      <xdr:sp macro="" textlink="">
        <xdr:nvSpPr>
          <xdr:cNvPr id="16" name="大かっこ 15"/>
          <xdr:cNvSpPr/>
        </xdr:nvSpPr>
        <xdr:spPr>
          <a:xfrm>
            <a:off x="2000250" y="58544732"/>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sp macro="" textlink="">
        <xdr:nvSpPr>
          <xdr:cNvPr id="17" name="大かっこ 16"/>
          <xdr:cNvSpPr/>
        </xdr:nvSpPr>
        <xdr:spPr>
          <a:xfrm>
            <a:off x="2315533" y="56658571"/>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sp macro="" textlink="">
        <xdr:nvSpPr>
          <xdr:cNvPr id="18" name="正方形/長方形 17"/>
          <xdr:cNvSpPr/>
        </xdr:nvSpPr>
        <xdr:spPr>
          <a:xfrm>
            <a:off x="2632499" y="57996202"/>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印刷・発送業者</a:t>
            </a:r>
            <a:r>
              <a:rPr kumimoji="1" lang="en-US" altLang="ja-JP" sz="1100">
                <a:solidFill>
                  <a:sysClr val="windowText" lastClr="000000"/>
                </a:solidFill>
              </a:rPr>
              <a:t>(4)   1.6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 name="正方形/長方形 18"/>
          <xdr:cNvSpPr/>
        </xdr:nvSpPr>
        <xdr:spPr>
          <a:xfrm>
            <a:off x="2764168" y="55826025"/>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1.6</a:t>
            </a:r>
            <a:r>
              <a:rPr kumimoji="1" lang="ja-JP" altLang="en-US" sz="1100">
                <a:solidFill>
                  <a:sysClr val="windowText" lastClr="000000"/>
                </a:solidFill>
              </a:rPr>
              <a:t>百万円</a:t>
            </a:r>
          </a:p>
        </xdr:txBody>
      </xdr:sp>
      <xdr:sp macro="" textlink="">
        <xdr:nvSpPr>
          <xdr:cNvPr id="20" name="テキスト ボックス 19"/>
          <xdr:cNvSpPr txBox="1"/>
        </xdr:nvSpPr>
        <xdr:spPr>
          <a:xfrm>
            <a:off x="3149251" y="57608293"/>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21" name="直線矢印コネクタ 20"/>
          <xdr:cNvCxnSpPr/>
        </xdr:nvCxnSpPr>
        <xdr:spPr>
          <a:xfrm>
            <a:off x="3870751" y="57081671"/>
            <a:ext cx="4802" cy="357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80963</xdr:colOff>
      <xdr:row>752</xdr:row>
      <xdr:rowOff>180181</xdr:rowOff>
    </xdr:from>
    <xdr:to>
      <xdr:col>49</xdr:col>
      <xdr:colOff>39687</xdr:colOff>
      <xdr:row>754</xdr:row>
      <xdr:rowOff>85156</xdr:rowOff>
    </xdr:to>
    <xdr:sp macro="" textlink="">
      <xdr:nvSpPr>
        <xdr:cNvPr id="23" name="正方形/長方形 22"/>
        <xdr:cNvSpPr/>
      </xdr:nvSpPr>
      <xdr:spPr>
        <a:xfrm>
          <a:off x="8412163" y="45900181"/>
          <a:ext cx="1584324" cy="6161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en-US" altLang="ja-JP" sz="1100">
              <a:solidFill>
                <a:schemeClr val="tx1"/>
              </a:solidFill>
              <a:latin typeface="+mn-lt"/>
              <a:ea typeface="+mn-ea"/>
              <a:cs typeface="+mn-cs"/>
            </a:rPr>
            <a:t>1.8</a:t>
          </a:r>
          <a:r>
            <a:rPr kumimoji="1" lang="ja-JP" altLang="en-US" sz="1100">
              <a:solidFill>
                <a:schemeClr val="tx1"/>
              </a:solidFill>
              <a:latin typeface="+mn-lt"/>
              <a:ea typeface="+mn-ea"/>
              <a:cs typeface="+mn-cs"/>
            </a:rPr>
            <a:t>百万円　</a:t>
          </a:r>
          <a:r>
            <a:rPr kumimoji="1" lang="ja-JP" altLang="ja-JP" sz="1100">
              <a:solidFill>
                <a:schemeClr val="tx1"/>
              </a:solidFill>
              <a:latin typeface="+mn-lt"/>
              <a:ea typeface="+mn-ea"/>
              <a:cs typeface="+mn-cs"/>
            </a:rPr>
            <a:t>　</a:t>
          </a:r>
          <a:endParaRPr lang="ja-JP" altLang="ja-JP"/>
        </a:p>
      </xdr:txBody>
    </xdr:sp>
    <xdr:clientData/>
  </xdr:twoCellAnchor>
  <xdr:twoCellAnchor>
    <xdr:from>
      <xdr:col>38</xdr:col>
      <xdr:colOff>101600</xdr:colOff>
      <xdr:row>133</xdr:row>
      <xdr:rowOff>38100</xdr:rowOff>
    </xdr:from>
    <xdr:to>
      <xdr:col>41</xdr:col>
      <xdr:colOff>136899</xdr:colOff>
      <xdr:row>133</xdr:row>
      <xdr:rowOff>284629</xdr:rowOff>
    </xdr:to>
    <xdr:sp macro="" textlink="">
      <xdr:nvSpPr>
        <xdr:cNvPr id="24" name="テキスト ボックス 23"/>
        <xdr:cNvSpPr txBox="1"/>
      </xdr:nvSpPr>
      <xdr:spPr>
        <a:xfrm>
          <a:off x="7823200" y="17259300"/>
          <a:ext cx="644899" cy="2465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127000</xdr:colOff>
      <xdr:row>432</xdr:row>
      <xdr:rowOff>25400</xdr:rowOff>
    </xdr:from>
    <xdr:to>
      <xdr:col>41</xdr:col>
      <xdr:colOff>162299</xdr:colOff>
      <xdr:row>432</xdr:row>
      <xdr:rowOff>271929</xdr:rowOff>
    </xdr:to>
    <xdr:sp macro="" textlink="">
      <xdr:nvSpPr>
        <xdr:cNvPr id="25" name="テキスト ボックス 24"/>
        <xdr:cNvSpPr txBox="1"/>
      </xdr:nvSpPr>
      <xdr:spPr>
        <a:xfrm>
          <a:off x="7848600" y="24777700"/>
          <a:ext cx="644899"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34</xdr:col>
      <xdr:colOff>76200</xdr:colOff>
      <xdr:row>442</xdr:row>
      <xdr:rowOff>41275</xdr:rowOff>
    </xdr:from>
    <xdr:to>
      <xdr:col>37</xdr:col>
      <xdr:colOff>111499</xdr:colOff>
      <xdr:row>442</xdr:row>
      <xdr:rowOff>287804</xdr:rowOff>
    </xdr:to>
    <xdr:sp macro="" textlink="">
      <xdr:nvSpPr>
        <xdr:cNvPr id="26" name="テキスト ボックス 25"/>
        <xdr:cNvSpPr txBox="1"/>
      </xdr:nvSpPr>
      <xdr:spPr>
        <a:xfrm>
          <a:off x="6877050" y="27378025"/>
          <a:ext cx="635374" cy="2465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oneCellAnchor>
    <xdr:from>
      <xdr:col>38</xdr:col>
      <xdr:colOff>114300</xdr:colOff>
      <xdr:row>141</xdr:row>
      <xdr:rowOff>31750</xdr:rowOff>
    </xdr:from>
    <xdr:ext cx="607859" cy="275717"/>
    <xdr:sp macro="" textlink="">
      <xdr:nvSpPr>
        <xdr:cNvPr id="27" name="テキスト ボックス 26"/>
        <xdr:cNvSpPr txBox="1"/>
      </xdr:nvSpPr>
      <xdr:spPr>
        <a:xfrm>
          <a:off x="7805738" y="186888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76200</xdr:colOff>
      <xdr:row>434</xdr:row>
      <xdr:rowOff>41275</xdr:rowOff>
    </xdr:from>
    <xdr:to>
      <xdr:col>41</xdr:col>
      <xdr:colOff>111499</xdr:colOff>
      <xdr:row>434</xdr:row>
      <xdr:rowOff>287804</xdr:rowOff>
    </xdr:to>
    <xdr:sp macro="" textlink="">
      <xdr:nvSpPr>
        <xdr:cNvPr id="30" name="テキスト ボックス 29"/>
        <xdr:cNvSpPr txBox="1"/>
      </xdr:nvSpPr>
      <xdr:spPr>
        <a:xfrm>
          <a:off x="7677150" y="25244425"/>
          <a:ext cx="635374" cy="246529"/>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34</xdr:col>
      <xdr:colOff>123825</xdr:colOff>
      <xdr:row>444</xdr:row>
      <xdr:rowOff>12700</xdr:rowOff>
    </xdr:from>
    <xdr:to>
      <xdr:col>37</xdr:col>
      <xdr:colOff>159124</xdr:colOff>
      <xdr:row>444</xdr:row>
      <xdr:rowOff>259229</xdr:rowOff>
    </xdr:to>
    <xdr:sp macro="" textlink="">
      <xdr:nvSpPr>
        <xdr:cNvPr id="31" name="テキスト ボックス 30"/>
        <xdr:cNvSpPr txBox="1"/>
      </xdr:nvSpPr>
      <xdr:spPr>
        <a:xfrm>
          <a:off x="6924675" y="27940000"/>
          <a:ext cx="635374" cy="2465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oneCellAnchor>
    <xdr:from>
      <xdr:col>46</xdr:col>
      <xdr:colOff>38100</xdr:colOff>
      <xdr:row>136</xdr:row>
      <xdr:rowOff>9525</xdr:rowOff>
    </xdr:from>
    <xdr:ext cx="325730" cy="275717"/>
    <xdr:sp macro="" textlink="">
      <xdr:nvSpPr>
        <xdr:cNvPr id="32" name="テキスト ボックス 31"/>
        <xdr:cNvSpPr txBox="1"/>
      </xdr:nvSpPr>
      <xdr:spPr>
        <a:xfrm>
          <a:off x="9239250" y="18002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34</xdr:col>
      <xdr:colOff>109537</xdr:colOff>
      <xdr:row>137</xdr:row>
      <xdr:rowOff>40482</xdr:rowOff>
    </xdr:from>
    <xdr:ext cx="607859" cy="275717"/>
    <xdr:sp macro="" textlink="">
      <xdr:nvSpPr>
        <xdr:cNvPr id="33" name="テキスト ボックス 32"/>
        <xdr:cNvSpPr txBox="1"/>
      </xdr:nvSpPr>
      <xdr:spPr>
        <a:xfrm>
          <a:off x="6991350" y="176974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90487</xdr:colOff>
      <xdr:row>137</xdr:row>
      <xdr:rowOff>30956</xdr:rowOff>
    </xdr:from>
    <xdr:ext cx="607859" cy="275717"/>
    <xdr:sp macro="" textlink="">
      <xdr:nvSpPr>
        <xdr:cNvPr id="34" name="テキスト ボックス 33"/>
        <xdr:cNvSpPr txBox="1"/>
      </xdr:nvSpPr>
      <xdr:spPr>
        <a:xfrm>
          <a:off x="7781925" y="17687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436</xdr:row>
      <xdr:rowOff>0</xdr:rowOff>
    </xdr:from>
    <xdr:ext cx="325730" cy="275717"/>
    <xdr:sp macro="" textlink="">
      <xdr:nvSpPr>
        <xdr:cNvPr id="35" name="テキスト ボックス 34"/>
        <xdr:cNvSpPr txBox="1"/>
      </xdr:nvSpPr>
      <xdr:spPr>
        <a:xfrm>
          <a:off x="9201150" y="242506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34</xdr:col>
      <xdr:colOff>95250</xdr:colOff>
      <xdr:row>437</xdr:row>
      <xdr:rowOff>9525</xdr:rowOff>
    </xdr:from>
    <xdr:ext cx="607859" cy="275717"/>
    <xdr:sp macro="" textlink="">
      <xdr:nvSpPr>
        <xdr:cNvPr id="36" name="テキスト ボックス 35"/>
        <xdr:cNvSpPr txBox="1"/>
      </xdr:nvSpPr>
      <xdr:spPr>
        <a:xfrm>
          <a:off x="6896100" y="24498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152400</xdr:colOff>
      <xdr:row>439</xdr:row>
      <xdr:rowOff>19050</xdr:rowOff>
    </xdr:from>
    <xdr:ext cx="607859" cy="275717"/>
    <xdr:sp macro="" textlink="">
      <xdr:nvSpPr>
        <xdr:cNvPr id="37" name="テキスト ボックス 36"/>
        <xdr:cNvSpPr txBox="1"/>
      </xdr:nvSpPr>
      <xdr:spPr>
        <a:xfrm>
          <a:off x="6953250" y="250983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66675</xdr:colOff>
      <xdr:row>439</xdr:row>
      <xdr:rowOff>28575</xdr:rowOff>
    </xdr:from>
    <xdr:ext cx="607859" cy="275717"/>
    <xdr:sp macro="" textlink="">
      <xdr:nvSpPr>
        <xdr:cNvPr id="38" name="テキスト ボックス 37"/>
        <xdr:cNvSpPr txBox="1"/>
      </xdr:nvSpPr>
      <xdr:spPr>
        <a:xfrm>
          <a:off x="7667625" y="25107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437</xdr:row>
      <xdr:rowOff>47625</xdr:rowOff>
    </xdr:from>
    <xdr:ext cx="607859" cy="275717"/>
    <xdr:sp macro="" textlink="">
      <xdr:nvSpPr>
        <xdr:cNvPr id="39" name="テキスト ボックス 38"/>
        <xdr:cNvSpPr txBox="1"/>
      </xdr:nvSpPr>
      <xdr:spPr>
        <a:xfrm>
          <a:off x="7715250" y="24536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2" zoomScale="90" zoomScaleNormal="75" zoomScaleSheetLayoutView="90" zoomScalePageLayoutView="85" workbookViewId="0">
      <selection activeCell="AU111" sqref="AU111:AX11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779</v>
      </c>
      <c r="AK2" s="206"/>
      <c r="AL2" s="206"/>
      <c r="AM2" s="206"/>
      <c r="AN2" s="98" t="s">
        <v>405</v>
      </c>
      <c r="AO2" s="206">
        <v>20</v>
      </c>
      <c r="AP2" s="206"/>
      <c r="AQ2" s="206"/>
      <c r="AR2" s="99" t="s">
        <v>708</v>
      </c>
      <c r="AS2" s="207">
        <v>424</v>
      </c>
      <c r="AT2" s="207"/>
      <c r="AU2" s="207"/>
      <c r="AV2" s="98" t="str">
        <f>IF(AW2="","","-")</f>
        <v/>
      </c>
      <c r="AW2" s="395"/>
      <c r="AX2" s="395"/>
    </row>
    <row r="3" spans="1:50" ht="21" customHeight="1" thickBot="1" x14ac:dyDescent="0.25">
      <c r="A3" s="526" t="s">
        <v>701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709</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710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713</v>
      </c>
      <c r="H5" s="562"/>
      <c r="I5" s="562"/>
      <c r="J5" s="562"/>
      <c r="K5" s="562"/>
      <c r="L5" s="562"/>
      <c r="M5" s="563" t="s">
        <v>66</v>
      </c>
      <c r="N5" s="564"/>
      <c r="O5" s="564"/>
      <c r="P5" s="564"/>
      <c r="Q5" s="564"/>
      <c r="R5" s="565"/>
      <c r="S5" s="566" t="s">
        <v>714</v>
      </c>
      <c r="T5" s="562"/>
      <c r="U5" s="562"/>
      <c r="V5" s="562"/>
      <c r="W5" s="562"/>
      <c r="X5" s="567"/>
      <c r="Y5" s="720" t="s">
        <v>3</v>
      </c>
      <c r="Z5" s="721"/>
      <c r="AA5" s="721"/>
      <c r="AB5" s="721"/>
      <c r="AC5" s="721"/>
      <c r="AD5" s="722"/>
      <c r="AE5" s="723" t="s">
        <v>715</v>
      </c>
      <c r="AF5" s="723"/>
      <c r="AG5" s="723"/>
      <c r="AH5" s="723"/>
      <c r="AI5" s="723"/>
      <c r="AJ5" s="723"/>
      <c r="AK5" s="723"/>
      <c r="AL5" s="723"/>
      <c r="AM5" s="723"/>
      <c r="AN5" s="723"/>
      <c r="AO5" s="723"/>
      <c r="AP5" s="724"/>
      <c r="AQ5" s="725" t="s">
        <v>712</v>
      </c>
      <c r="AR5" s="726"/>
      <c r="AS5" s="726"/>
      <c r="AT5" s="726"/>
      <c r="AU5" s="726"/>
      <c r="AV5" s="726"/>
      <c r="AW5" s="726"/>
      <c r="AX5" s="727"/>
    </row>
    <row r="6" spans="1:50" ht="27.75" customHeight="1" x14ac:dyDescent="0.2">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23.25" customHeight="1" x14ac:dyDescent="0.2">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2">
      <c r="A9" s="123" t="s">
        <v>23</v>
      </c>
      <c r="B9" s="124"/>
      <c r="C9" s="124"/>
      <c r="D9" s="124"/>
      <c r="E9" s="124"/>
      <c r="F9" s="124"/>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9" customHeight="1" x14ac:dyDescent="0.2">
      <c r="A10" s="745" t="s">
        <v>30</v>
      </c>
      <c r="B10" s="746"/>
      <c r="C10" s="746"/>
      <c r="D10" s="746"/>
      <c r="E10" s="746"/>
      <c r="F10" s="746"/>
      <c r="G10" s="678" t="s">
        <v>718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9.25"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84"/>
      <c r="H12" s="685"/>
      <c r="I12" s="685"/>
      <c r="J12" s="685"/>
      <c r="K12" s="685"/>
      <c r="L12" s="685"/>
      <c r="M12" s="685"/>
      <c r="N12" s="685"/>
      <c r="O12" s="68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7"/>
    </row>
    <row r="13" spans="1:50" ht="21" customHeight="1" x14ac:dyDescent="0.2">
      <c r="A13" s="120"/>
      <c r="B13" s="121"/>
      <c r="C13" s="121"/>
      <c r="D13" s="121"/>
      <c r="E13" s="121"/>
      <c r="F13" s="122"/>
      <c r="G13" s="748" t="s">
        <v>6</v>
      </c>
      <c r="H13" s="749"/>
      <c r="I13" s="641" t="s">
        <v>7</v>
      </c>
      <c r="J13" s="642"/>
      <c r="K13" s="642"/>
      <c r="L13" s="642"/>
      <c r="M13" s="642"/>
      <c r="N13" s="642"/>
      <c r="O13" s="643"/>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v>5</v>
      </c>
      <c r="AS13" s="161"/>
      <c r="AT13" s="161"/>
      <c r="AU13" s="161"/>
      <c r="AV13" s="161"/>
      <c r="AW13" s="161"/>
      <c r="AX13" s="392"/>
    </row>
    <row r="14" spans="1:50" ht="21" customHeight="1" x14ac:dyDescent="0.2">
      <c r="A14" s="120"/>
      <c r="B14" s="121"/>
      <c r="C14" s="121"/>
      <c r="D14" s="121"/>
      <c r="E14" s="121"/>
      <c r="F14" s="122"/>
      <c r="G14" s="750"/>
      <c r="H14" s="751"/>
      <c r="I14" s="578" t="s">
        <v>8</v>
      </c>
      <c r="J14" s="632"/>
      <c r="K14" s="632"/>
      <c r="L14" s="632"/>
      <c r="M14" s="632"/>
      <c r="N14" s="632"/>
      <c r="O14" s="633"/>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50"/>
      <c r="H15" s="751"/>
      <c r="I15" s="578" t="s">
        <v>51</v>
      </c>
      <c r="J15" s="579"/>
      <c r="K15" s="579"/>
      <c r="L15" s="579"/>
      <c r="M15" s="579"/>
      <c r="N15" s="579"/>
      <c r="O15" s="580"/>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31"/>
    </row>
    <row r="16" spans="1:50" ht="21" customHeight="1" x14ac:dyDescent="0.2">
      <c r="A16" s="120"/>
      <c r="B16" s="121"/>
      <c r="C16" s="121"/>
      <c r="D16" s="121"/>
      <c r="E16" s="121"/>
      <c r="F16" s="122"/>
      <c r="G16" s="750"/>
      <c r="H16" s="751"/>
      <c r="I16" s="578" t="s">
        <v>52</v>
      </c>
      <c r="J16" s="579"/>
      <c r="K16" s="579"/>
      <c r="L16" s="579"/>
      <c r="M16" s="579"/>
      <c r="N16" s="579"/>
      <c r="O16" s="580"/>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50"/>
      <c r="H17" s="751"/>
      <c r="I17" s="578" t="s">
        <v>50</v>
      </c>
      <c r="J17" s="632"/>
      <c r="K17" s="632"/>
      <c r="L17" s="632"/>
      <c r="M17" s="632"/>
      <c r="N17" s="632"/>
      <c r="O17" s="633"/>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52"/>
      <c r="H18" s="753"/>
      <c r="I18" s="740" t="s">
        <v>20</v>
      </c>
      <c r="J18" s="741"/>
      <c r="K18" s="741"/>
      <c r="L18" s="741"/>
      <c r="M18" s="741"/>
      <c r="N18" s="741"/>
      <c r="O18" s="742"/>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5</v>
      </c>
      <c r="AS18" s="170"/>
      <c r="AT18" s="170"/>
      <c r="AU18" s="170"/>
      <c r="AV18" s="170"/>
      <c r="AW18" s="170"/>
      <c r="AX18" s="540"/>
    </row>
    <row r="19" spans="1:50" ht="24.75" customHeight="1" x14ac:dyDescent="0.2">
      <c r="A19" s="120"/>
      <c r="B19" s="121"/>
      <c r="C19" s="121"/>
      <c r="D19" s="121"/>
      <c r="E19" s="121"/>
      <c r="F19" s="122"/>
      <c r="G19" s="538" t="s">
        <v>9</v>
      </c>
      <c r="H19" s="539"/>
      <c r="I19" s="539"/>
      <c r="J19" s="539"/>
      <c r="K19" s="539"/>
      <c r="L19" s="539"/>
      <c r="M19" s="539"/>
      <c r="N19" s="539"/>
      <c r="O19" s="539"/>
      <c r="P19" s="163">
        <v>5</v>
      </c>
      <c r="Q19" s="164"/>
      <c r="R19" s="164"/>
      <c r="S19" s="164"/>
      <c r="T19" s="164"/>
      <c r="U19" s="164"/>
      <c r="V19" s="165"/>
      <c r="W19" s="163">
        <v>3</v>
      </c>
      <c r="X19" s="164"/>
      <c r="Y19" s="164"/>
      <c r="Z19" s="164"/>
      <c r="AA19" s="164"/>
      <c r="AB19" s="164"/>
      <c r="AC19" s="165"/>
      <c r="AD19" s="163">
        <v>4.5999999999999996</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2">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0.6</v>
      </c>
      <c r="X20" s="542"/>
      <c r="Y20" s="542"/>
      <c r="Z20" s="542"/>
      <c r="AA20" s="542"/>
      <c r="AB20" s="542"/>
      <c r="AC20" s="542"/>
      <c r="AD20" s="542">
        <f t="shared" ref="AD20" si="1">IF(AD18=0, "-", SUM(AD19)/AD18)</f>
        <v>0.91999999999999993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23"/>
      <c r="B21" s="124"/>
      <c r="C21" s="124"/>
      <c r="D21" s="124"/>
      <c r="E21" s="124"/>
      <c r="F21" s="125"/>
      <c r="G21" s="925" t="s">
        <v>354</v>
      </c>
      <c r="H21" s="926"/>
      <c r="I21" s="926"/>
      <c r="J21" s="926"/>
      <c r="K21" s="926"/>
      <c r="L21" s="926"/>
      <c r="M21" s="926"/>
      <c r="N21" s="926"/>
      <c r="O21" s="926"/>
      <c r="P21" s="542">
        <f>IF(P19=0, "-", SUM(P19)/SUM(P13,P14))</f>
        <v>1</v>
      </c>
      <c r="Q21" s="542"/>
      <c r="R21" s="542"/>
      <c r="S21" s="542"/>
      <c r="T21" s="542"/>
      <c r="U21" s="542"/>
      <c r="V21" s="542"/>
      <c r="W21" s="542">
        <f t="shared" ref="W21" si="2">IF(W19=0, "-", SUM(W19)/SUM(W13,W14))</f>
        <v>0.6</v>
      </c>
      <c r="X21" s="542"/>
      <c r="Y21" s="542"/>
      <c r="Z21" s="542"/>
      <c r="AA21" s="542"/>
      <c r="AB21" s="542"/>
      <c r="AC21" s="542"/>
      <c r="AD21" s="542">
        <f t="shared" ref="AD21" si="3">IF(AD19=0, "-", SUM(AD19)/SUM(AD13,AD14))</f>
        <v>0.91999999999999993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4</v>
      </c>
      <c r="Q23" s="161"/>
      <c r="R23" s="161"/>
      <c r="S23" s="161"/>
      <c r="T23" s="161"/>
      <c r="U23" s="161"/>
      <c r="V23" s="162"/>
      <c r="W23" s="160">
        <v>4</v>
      </c>
      <c r="X23" s="161"/>
      <c r="Y23" s="161"/>
      <c r="Z23" s="161"/>
      <c r="AA23" s="161"/>
      <c r="AB23" s="161"/>
      <c r="AC23" s="162"/>
      <c r="AD23" s="149" t="s">
        <v>803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720</v>
      </c>
      <c r="H24" s="136"/>
      <c r="I24" s="136"/>
      <c r="J24" s="136"/>
      <c r="K24" s="136"/>
      <c r="L24" s="136"/>
      <c r="M24" s="136"/>
      <c r="N24" s="136"/>
      <c r="O24" s="137"/>
      <c r="P24" s="163">
        <v>0.6</v>
      </c>
      <c r="Q24" s="164"/>
      <c r="R24" s="164"/>
      <c r="S24" s="164"/>
      <c r="T24" s="164"/>
      <c r="U24" s="164"/>
      <c r="V24" s="165"/>
      <c r="W24" s="163">
        <v>0.6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785</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786</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2" t="s">
        <v>349</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389</v>
      </c>
      <c r="AF30" s="384"/>
      <c r="AG30" s="384"/>
      <c r="AH30" s="385"/>
      <c r="AI30" s="386" t="s">
        <v>411</v>
      </c>
      <c r="AJ30" s="386"/>
      <c r="AK30" s="386"/>
      <c r="AL30" s="383"/>
      <c r="AM30" s="386" t="s">
        <v>508</v>
      </c>
      <c r="AN30" s="386"/>
      <c r="AO30" s="386"/>
      <c r="AP30" s="383"/>
      <c r="AQ30" s="644" t="s">
        <v>232</v>
      </c>
      <c r="AR30" s="645"/>
      <c r="AS30" s="645"/>
      <c r="AT30" s="646"/>
      <c r="AU30" s="388" t="s">
        <v>134</v>
      </c>
      <c r="AV30" s="388"/>
      <c r="AW30" s="388"/>
      <c r="AX30" s="389"/>
    </row>
    <row r="31" spans="1:50" ht="18.75" customHeight="1" x14ac:dyDescent="0.2">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c r="AV31" s="271"/>
      <c r="AW31" s="376" t="s">
        <v>179</v>
      </c>
      <c r="AX31" s="377"/>
    </row>
    <row r="32" spans="1:50" ht="18.75" customHeight="1" x14ac:dyDescent="0.2">
      <c r="A32" s="518"/>
      <c r="B32" s="516"/>
      <c r="C32" s="516"/>
      <c r="D32" s="516"/>
      <c r="E32" s="516"/>
      <c r="F32" s="517"/>
      <c r="G32" s="543" t="s">
        <v>721</v>
      </c>
      <c r="H32" s="544"/>
      <c r="I32" s="544"/>
      <c r="J32" s="544"/>
      <c r="K32" s="544"/>
      <c r="L32" s="544"/>
      <c r="M32" s="544"/>
      <c r="N32" s="544"/>
      <c r="O32" s="545"/>
      <c r="P32" s="191" t="s">
        <v>722</v>
      </c>
      <c r="Q32" s="191"/>
      <c r="R32" s="191"/>
      <c r="S32" s="191"/>
      <c r="T32" s="191"/>
      <c r="U32" s="191"/>
      <c r="V32" s="191"/>
      <c r="W32" s="191"/>
      <c r="X32" s="233"/>
      <c r="Y32" s="340" t="s">
        <v>12</v>
      </c>
      <c r="Z32" s="552"/>
      <c r="AA32" s="553"/>
      <c r="AB32" s="554" t="s">
        <v>370</v>
      </c>
      <c r="AC32" s="554"/>
      <c r="AD32" s="554"/>
      <c r="AE32" s="364">
        <v>98</v>
      </c>
      <c r="AF32" s="365"/>
      <c r="AG32" s="365"/>
      <c r="AH32" s="365"/>
      <c r="AI32" s="364">
        <v>98</v>
      </c>
      <c r="AJ32" s="365"/>
      <c r="AK32" s="365"/>
      <c r="AL32" s="365"/>
      <c r="AM32" s="364"/>
      <c r="AN32" s="365"/>
      <c r="AO32" s="365"/>
      <c r="AP32" s="365"/>
      <c r="AQ32" s="166" t="s">
        <v>716</v>
      </c>
      <c r="AR32" s="167"/>
      <c r="AS32" s="167"/>
      <c r="AT32" s="168"/>
      <c r="AU32" s="365" t="s">
        <v>716</v>
      </c>
      <c r="AV32" s="365"/>
      <c r="AW32" s="365"/>
      <c r="AX32" s="366"/>
    </row>
    <row r="33" spans="1:51" ht="18.75" customHeight="1" x14ac:dyDescent="0.2">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370</v>
      </c>
      <c r="AC33" s="525"/>
      <c r="AD33" s="525"/>
      <c r="AE33" s="364">
        <v>98</v>
      </c>
      <c r="AF33" s="365"/>
      <c r="AG33" s="365"/>
      <c r="AH33" s="365"/>
      <c r="AI33" s="364">
        <v>98</v>
      </c>
      <c r="AJ33" s="365"/>
      <c r="AK33" s="365"/>
      <c r="AL33" s="365"/>
      <c r="AM33" s="364">
        <v>98</v>
      </c>
      <c r="AN33" s="365"/>
      <c r="AO33" s="365"/>
      <c r="AP33" s="365"/>
      <c r="AQ33" s="166" t="s">
        <v>716</v>
      </c>
      <c r="AR33" s="167"/>
      <c r="AS33" s="167"/>
      <c r="AT33" s="168"/>
      <c r="AU33" s="365"/>
      <c r="AV33" s="365"/>
      <c r="AW33" s="365"/>
      <c r="AX33" s="366"/>
    </row>
    <row r="34" spans="1:51" ht="18.75" customHeight="1" x14ac:dyDescent="0.2">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4">
        <v>100</v>
      </c>
      <c r="AF34" s="365"/>
      <c r="AG34" s="365"/>
      <c r="AH34" s="365"/>
      <c r="AI34" s="364">
        <v>100</v>
      </c>
      <c r="AJ34" s="365"/>
      <c r="AK34" s="365"/>
      <c r="AL34" s="365"/>
      <c r="AM34" s="364"/>
      <c r="AN34" s="365"/>
      <c r="AO34" s="365"/>
      <c r="AP34" s="365"/>
      <c r="AQ34" s="166" t="s">
        <v>716</v>
      </c>
      <c r="AR34" s="167"/>
      <c r="AS34" s="167"/>
      <c r="AT34" s="168"/>
      <c r="AU34" s="365" t="s">
        <v>716</v>
      </c>
      <c r="AV34" s="365"/>
      <c r="AW34" s="365"/>
      <c r="AX34" s="366"/>
    </row>
    <row r="35" spans="1:51" ht="23.25" customHeight="1" x14ac:dyDescent="0.2">
      <c r="A35" s="898" t="s">
        <v>379</v>
      </c>
      <c r="B35" s="899"/>
      <c r="C35" s="899"/>
      <c r="D35" s="899"/>
      <c r="E35" s="899"/>
      <c r="F35" s="900"/>
      <c r="G35" s="904" t="s">
        <v>723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2">
      <c r="A37" s="647" t="s">
        <v>349</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2">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2">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0" t="s">
        <v>12</v>
      </c>
      <c r="Z39" s="552"/>
      <c r="AA39" s="553"/>
      <c r="AB39" s="554"/>
      <c r="AC39" s="554"/>
      <c r="AD39" s="554"/>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2">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2">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2">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2">
      <c r="A44" s="647" t="s">
        <v>349</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2">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2">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0" t="s">
        <v>12</v>
      </c>
      <c r="Z46" s="552"/>
      <c r="AA46" s="553"/>
      <c r="AB46" s="554"/>
      <c r="AC46" s="554"/>
      <c r="AD46" s="554"/>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2">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2">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2">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15" t="s">
        <v>349</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2">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0" t="s">
        <v>12</v>
      </c>
      <c r="Z53" s="552"/>
      <c r="AA53" s="553"/>
      <c r="AB53" s="554"/>
      <c r="AC53" s="554"/>
      <c r="AD53" s="554"/>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15" t="s">
        <v>349</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2">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0" t="s">
        <v>12</v>
      </c>
      <c r="Z60" s="552"/>
      <c r="AA60" s="553"/>
      <c r="AB60" s="554"/>
      <c r="AC60" s="554"/>
      <c r="AD60" s="554"/>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2">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6" t="s">
        <v>389</v>
      </c>
      <c r="AF65" s="336"/>
      <c r="AG65" s="336"/>
      <c r="AH65" s="336"/>
      <c r="AI65" s="336" t="s">
        <v>411</v>
      </c>
      <c r="AJ65" s="336"/>
      <c r="AK65" s="336"/>
      <c r="AL65" s="336"/>
      <c r="AM65" s="336" t="s">
        <v>508</v>
      </c>
      <c r="AN65" s="336"/>
      <c r="AO65" s="336"/>
      <c r="AP65" s="336"/>
      <c r="AQ65" s="215" t="s">
        <v>232</v>
      </c>
      <c r="AR65" s="199"/>
      <c r="AS65" s="199"/>
      <c r="AT65" s="200"/>
      <c r="AU65" s="977" t="s">
        <v>134</v>
      </c>
      <c r="AV65" s="977"/>
      <c r="AW65" s="977"/>
      <c r="AX65" s="978"/>
      <c r="AY65">
        <f>COUNTA($H$67)</f>
        <v>0</v>
      </c>
    </row>
    <row r="66" spans="1:51"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348</v>
      </c>
      <c r="AX66" s="979"/>
      <c r="AY66">
        <f>$AY$65</f>
        <v>0</v>
      </c>
    </row>
    <row r="67" spans="1:51" ht="23.25" hidden="1" customHeight="1" x14ac:dyDescent="0.2">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369</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369</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370</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2">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368</v>
      </c>
      <c r="X70" s="945"/>
      <c r="Y70" s="950" t="s">
        <v>12</v>
      </c>
      <c r="Z70" s="950"/>
      <c r="AA70" s="951"/>
      <c r="AB70" s="952" t="s">
        <v>369</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369</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370</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8"/>
        <v>0</v>
      </c>
    </row>
    <row r="73" spans="1:51" ht="18.75" hidden="1" customHeight="1" x14ac:dyDescent="0.2">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2">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13" t="s">
        <v>382</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2">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2">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2">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2">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2">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23"/>
      <c r="B87" s="555"/>
      <c r="C87" s="555"/>
      <c r="D87" s="555"/>
      <c r="E87" s="555"/>
      <c r="F87" s="556"/>
      <c r="G87" s="232"/>
      <c r="H87" s="191"/>
      <c r="I87" s="191"/>
      <c r="J87" s="191"/>
      <c r="K87" s="191"/>
      <c r="L87" s="191"/>
      <c r="M87" s="191"/>
      <c r="N87" s="191"/>
      <c r="O87" s="233"/>
      <c r="P87" s="19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c r="AC88" s="525"/>
      <c r="AD88" s="525"/>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2">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2">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389</v>
      </c>
      <c r="AF100" s="825"/>
      <c r="AG100" s="825"/>
      <c r="AH100" s="826"/>
      <c r="AI100" s="824" t="s">
        <v>411</v>
      </c>
      <c r="AJ100" s="825"/>
      <c r="AK100" s="825"/>
      <c r="AL100" s="826"/>
      <c r="AM100" s="824" t="s">
        <v>508</v>
      </c>
      <c r="AN100" s="825"/>
      <c r="AO100" s="825"/>
      <c r="AP100" s="826"/>
      <c r="AQ100" s="927" t="s">
        <v>416</v>
      </c>
      <c r="AR100" s="928"/>
      <c r="AS100" s="928"/>
      <c r="AT100" s="929"/>
      <c r="AU100" s="927" t="s">
        <v>540</v>
      </c>
      <c r="AV100" s="928"/>
      <c r="AW100" s="928"/>
      <c r="AX100" s="930"/>
    </row>
    <row r="101" spans="1:60" ht="20.25" customHeight="1" x14ac:dyDescent="0.2">
      <c r="A101" s="494"/>
      <c r="B101" s="495"/>
      <c r="C101" s="495"/>
      <c r="D101" s="495"/>
      <c r="E101" s="495"/>
      <c r="F101" s="496"/>
      <c r="G101" s="191" t="s">
        <v>724</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725</v>
      </c>
      <c r="AC101" s="554"/>
      <c r="AD101" s="554"/>
      <c r="AE101" s="359">
        <v>75</v>
      </c>
      <c r="AF101" s="359"/>
      <c r="AG101" s="359"/>
      <c r="AH101" s="359"/>
      <c r="AI101" s="359">
        <v>61</v>
      </c>
      <c r="AJ101" s="359"/>
      <c r="AK101" s="359"/>
      <c r="AL101" s="359"/>
      <c r="AM101" s="359">
        <v>52</v>
      </c>
      <c r="AN101" s="359"/>
      <c r="AO101" s="359"/>
      <c r="AP101" s="359"/>
      <c r="AQ101" s="359" t="s">
        <v>750</v>
      </c>
      <c r="AR101" s="359"/>
      <c r="AS101" s="359"/>
      <c r="AT101" s="359"/>
      <c r="AU101" s="364" t="s">
        <v>804</v>
      </c>
      <c r="AV101" s="365"/>
      <c r="AW101" s="365"/>
      <c r="AX101" s="366"/>
    </row>
    <row r="102" spans="1:60" ht="20.25" customHeight="1" x14ac:dyDescent="0.2">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1"/>
      <c r="AA102" s="342"/>
      <c r="AB102" s="554" t="s">
        <v>725</v>
      </c>
      <c r="AC102" s="554"/>
      <c r="AD102" s="554"/>
      <c r="AE102" s="359">
        <v>96</v>
      </c>
      <c r="AF102" s="359"/>
      <c r="AG102" s="359"/>
      <c r="AH102" s="359"/>
      <c r="AI102" s="359">
        <v>95</v>
      </c>
      <c r="AJ102" s="359"/>
      <c r="AK102" s="359"/>
      <c r="AL102" s="359"/>
      <c r="AM102" s="359">
        <v>93</v>
      </c>
      <c r="AN102" s="359"/>
      <c r="AO102" s="359"/>
      <c r="AP102" s="359"/>
      <c r="AQ102" s="359">
        <v>63</v>
      </c>
      <c r="AR102" s="359"/>
      <c r="AS102" s="359"/>
      <c r="AT102" s="359"/>
      <c r="AU102" s="372" t="s">
        <v>804</v>
      </c>
      <c r="AV102" s="373"/>
      <c r="AW102" s="373"/>
      <c r="AX102" s="931"/>
    </row>
    <row r="103" spans="1:60" ht="31.5" customHeight="1" x14ac:dyDescent="0.2">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0.25" customHeight="1" x14ac:dyDescent="0.2">
      <c r="A104" s="494"/>
      <c r="B104" s="495"/>
      <c r="C104" s="495"/>
      <c r="D104" s="495"/>
      <c r="E104" s="495"/>
      <c r="F104" s="496"/>
      <c r="G104" s="191" t="s">
        <v>726</v>
      </c>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t="s">
        <v>725</v>
      </c>
      <c r="AC104" s="475"/>
      <c r="AD104" s="476"/>
      <c r="AE104" s="359">
        <v>50000</v>
      </c>
      <c r="AF104" s="359"/>
      <c r="AG104" s="359"/>
      <c r="AH104" s="359"/>
      <c r="AI104" s="359">
        <v>50000</v>
      </c>
      <c r="AJ104" s="359"/>
      <c r="AK104" s="359"/>
      <c r="AL104" s="359"/>
      <c r="AM104" s="359">
        <v>50000</v>
      </c>
      <c r="AN104" s="359"/>
      <c r="AO104" s="359"/>
      <c r="AP104" s="359"/>
      <c r="AQ104" s="359" t="s">
        <v>750</v>
      </c>
      <c r="AR104" s="359"/>
      <c r="AS104" s="359"/>
      <c r="AT104" s="359"/>
      <c r="AU104" s="359" t="s">
        <v>804</v>
      </c>
      <c r="AV104" s="359"/>
      <c r="AW104" s="359"/>
      <c r="AX104" s="360"/>
      <c r="AY104">
        <f>$AY$103</f>
        <v>1</v>
      </c>
    </row>
    <row r="105" spans="1:60" ht="20.25" customHeight="1" x14ac:dyDescent="0.2">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4" t="s">
        <v>725</v>
      </c>
      <c r="AC105" s="405"/>
      <c r="AD105" s="406"/>
      <c r="AE105" s="359">
        <v>50000</v>
      </c>
      <c r="AF105" s="359"/>
      <c r="AG105" s="359"/>
      <c r="AH105" s="359"/>
      <c r="AI105" s="359">
        <v>50000</v>
      </c>
      <c r="AJ105" s="359"/>
      <c r="AK105" s="359"/>
      <c r="AL105" s="359"/>
      <c r="AM105" s="359">
        <v>50000</v>
      </c>
      <c r="AN105" s="359"/>
      <c r="AO105" s="359"/>
      <c r="AP105" s="359"/>
      <c r="AQ105" s="359">
        <v>50000</v>
      </c>
      <c r="AR105" s="359"/>
      <c r="AS105" s="359"/>
      <c r="AT105" s="359"/>
      <c r="AU105" s="359" t="s">
        <v>804</v>
      </c>
      <c r="AV105" s="359"/>
      <c r="AW105" s="359"/>
      <c r="AX105" s="360"/>
      <c r="AY105">
        <f>$AY$103</f>
        <v>1</v>
      </c>
    </row>
    <row r="106" spans="1:60" ht="31.5" hidden="1" customHeight="1" x14ac:dyDescent="0.2">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2">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2">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2">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2">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2">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1554</v>
      </c>
      <c r="AF116" s="359"/>
      <c r="AG116" s="359"/>
      <c r="AH116" s="359"/>
      <c r="AI116" s="359">
        <v>1497</v>
      </c>
      <c r="AJ116" s="359"/>
      <c r="AK116" s="359"/>
      <c r="AL116" s="359"/>
      <c r="AM116" s="359">
        <v>1203</v>
      </c>
      <c r="AN116" s="359"/>
      <c r="AO116" s="359"/>
      <c r="AP116" s="359"/>
      <c r="AQ116" s="364">
        <v>1431</v>
      </c>
      <c r="AR116" s="365"/>
      <c r="AS116" s="365"/>
      <c r="AT116" s="365"/>
      <c r="AU116" s="365"/>
      <c r="AV116" s="365"/>
      <c r="AW116" s="365"/>
      <c r="AX116" s="366"/>
    </row>
    <row r="117" spans="1:51" ht="36"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731</v>
      </c>
      <c r="AJ117" s="306"/>
      <c r="AK117" s="306"/>
      <c r="AL117" s="306"/>
      <c r="AM117" s="306" t="s">
        <v>775</v>
      </c>
      <c r="AN117" s="306"/>
      <c r="AO117" s="306"/>
      <c r="AP117" s="306"/>
      <c r="AQ117" s="306" t="s">
        <v>778</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2">
      <c r="A119" s="292"/>
      <c r="B119" s="293"/>
      <c r="C119" s="293"/>
      <c r="D119" s="293"/>
      <c r="E119" s="293"/>
      <c r="F119" s="294"/>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728</v>
      </c>
      <c r="AC119" s="301"/>
      <c r="AD119" s="302"/>
      <c r="AE119" s="359">
        <v>26</v>
      </c>
      <c r="AF119" s="359"/>
      <c r="AG119" s="359"/>
      <c r="AH119" s="359"/>
      <c r="AI119" s="359">
        <v>27</v>
      </c>
      <c r="AJ119" s="359"/>
      <c r="AK119" s="359"/>
      <c r="AL119" s="359"/>
      <c r="AM119" s="359">
        <v>31</v>
      </c>
      <c r="AN119" s="359"/>
      <c r="AO119" s="359"/>
      <c r="AP119" s="359"/>
      <c r="AQ119" s="359">
        <v>30</v>
      </c>
      <c r="AR119" s="359"/>
      <c r="AS119" s="359"/>
      <c r="AT119" s="359"/>
      <c r="AU119" s="359"/>
      <c r="AV119" s="359"/>
      <c r="AW119" s="359"/>
      <c r="AX119" s="360"/>
      <c r="AY119">
        <f>$AY$118</f>
        <v>1</v>
      </c>
    </row>
    <row r="120" spans="1:51" ht="46.5" customHeight="1" thickBot="1" x14ac:dyDescent="0.2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t="s">
        <v>733</v>
      </c>
      <c r="AF120" s="306"/>
      <c r="AG120" s="306"/>
      <c r="AH120" s="306"/>
      <c r="AI120" s="306" t="s">
        <v>734</v>
      </c>
      <c r="AJ120" s="306"/>
      <c r="AK120" s="306"/>
      <c r="AL120" s="306"/>
      <c r="AM120" s="306" t="s">
        <v>776</v>
      </c>
      <c r="AN120" s="306"/>
      <c r="AO120" s="306"/>
      <c r="AP120" s="306"/>
      <c r="AQ120" s="306" t="s">
        <v>777</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2">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75" customHeight="1" x14ac:dyDescent="0.2">
      <c r="A130" s="994" t="s">
        <v>404</v>
      </c>
      <c r="B130" s="992"/>
      <c r="C130" s="991" t="s">
        <v>236</v>
      </c>
      <c r="D130" s="992"/>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75" customHeight="1" x14ac:dyDescent="0.2">
      <c r="A131" s="995"/>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2">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5</v>
      </c>
      <c r="AV133" s="178"/>
      <c r="AW133" s="179" t="s">
        <v>179</v>
      </c>
      <c r="AX133" s="180"/>
      <c r="AY133">
        <f>$AY$132</f>
        <v>1</v>
      </c>
    </row>
    <row r="134" spans="1:51" ht="21" customHeight="1" x14ac:dyDescent="0.2">
      <c r="A134" s="995"/>
      <c r="B134" s="253"/>
      <c r="C134" s="252"/>
      <c r="D134" s="253"/>
      <c r="E134" s="252"/>
      <c r="F134" s="314"/>
      <c r="G134" s="232" t="s">
        <v>780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370</v>
      </c>
      <c r="AC134" s="224"/>
      <c r="AD134" s="224"/>
      <c r="AE134" s="266">
        <v>77.5</v>
      </c>
      <c r="AF134" s="167"/>
      <c r="AG134" s="167"/>
      <c r="AH134" s="167"/>
      <c r="AI134" s="266">
        <v>80.7</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21" customHeight="1" x14ac:dyDescent="0.2">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370</v>
      </c>
      <c r="AC135" s="175"/>
      <c r="AD135" s="175"/>
      <c r="AE135" s="266">
        <v>100</v>
      </c>
      <c r="AF135" s="167"/>
      <c r="AG135" s="167"/>
      <c r="AH135" s="167"/>
      <c r="AI135" s="266">
        <v>100</v>
      </c>
      <c r="AJ135" s="167"/>
      <c r="AK135" s="167"/>
      <c r="AL135" s="167"/>
      <c r="AM135" s="266">
        <v>100</v>
      </c>
      <c r="AN135" s="167"/>
      <c r="AO135" s="167"/>
      <c r="AP135" s="167"/>
      <c r="AQ135" s="266" t="s">
        <v>716</v>
      </c>
      <c r="AR135" s="167"/>
      <c r="AS135" s="167"/>
      <c r="AT135" s="167"/>
      <c r="AU135" s="266">
        <v>100</v>
      </c>
      <c r="AV135" s="167"/>
      <c r="AW135" s="167"/>
      <c r="AX135" s="208"/>
      <c r="AY135">
        <f t="shared" si="13"/>
        <v>1</v>
      </c>
    </row>
    <row r="136" spans="1:51" ht="18.75" customHeight="1" x14ac:dyDescent="0.2">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2">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c r="AV137" s="178"/>
      <c r="AW137" s="179" t="s">
        <v>179</v>
      </c>
      <c r="AX137" s="180"/>
      <c r="AY137">
        <f>$AY$136</f>
        <v>1</v>
      </c>
    </row>
    <row r="138" spans="1:51" ht="21" customHeight="1" x14ac:dyDescent="0.2">
      <c r="A138" s="995"/>
      <c r="B138" s="253"/>
      <c r="C138" s="252"/>
      <c r="D138" s="253"/>
      <c r="E138" s="252"/>
      <c r="F138" s="314"/>
      <c r="G138" s="232" t="s">
        <v>737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370</v>
      </c>
      <c r="AC138" s="224"/>
      <c r="AD138" s="224"/>
      <c r="AE138" s="266">
        <v>100</v>
      </c>
      <c r="AF138" s="167"/>
      <c r="AG138" s="167"/>
      <c r="AH138" s="167"/>
      <c r="AI138" s="266"/>
      <c r="AJ138" s="167"/>
      <c r="AK138" s="167"/>
      <c r="AL138" s="167"/>
      <c r="AM138" s="266"/>
      <c r="AN138" s="167"/>
      <c r="AO138" s="167"/>
      <c r="AP138" s="167"/>
      <c r="AQ138" s="266" t="s">
        <v>716</v>
      </c>
      <c r="AR138" s="167"/>
      <c r="AS138" s="167"/>
      <c r="AT138" s="167"/>
      <c r="AU138" s="266" t="s">
        <v>716</v>
      </c>
      <c r="AV138" s="167"/>
      <c r="AW138" s="167"/>
      <c r="AX138" s="208"/>
      <c r="AY138">
        <f t="shared" ref="AY138:AY139" si="14">$AY$136</f>
        <v>1</v>
      </c>
    </row>
    <row r="139" spans="1:51" ht="21" customHeight="1" x14ac:dyDescent="0.2">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370</v>
      </c>
      <c r="AC139" s="175"/>
      <c r="AD139" s="175"/>
      <c r="AE139" s="266">
        <v>100</v>
      </c>
      <c r="AF139" s="167"/>
      <c r="AG139" s="167"/>
      <c r="AH139" s="167"/>
      <c r="AI139" s="266">
        <v>100</v>
      </c>
      <c r="AJ139" s="167"/>
      <c r="AK139" s="167"/>
      <c r="AL139" s="167"/>
      <c r="AM139" s="266">
        <v>100</v>
      </c>
      <c r="AN139" s="167"/>
      <c r="AO139" s="167"/>
      <c r="AP139" s="167"/>
      <c r="AQ139" s="266" t="s">
        <v>716</v>
      </c>
      <c r="AR139" s="167"/>
      <c r="AS139" s="167"/>
      <c r="AT139" s="167"/>
      <c r="AU139" s="266">
        <v>100</v>
      </c>
      <c r="AV139" s="167"/>
      <c r="AW139" s="167"/>
      <c r="AX139" s="208"/>
      <c r="AY139">
        <f t="shared" si="14"/>
        <v>1</v>
      </c>
    </row>
    <row r="140" spans="1:51" ht="18.75" customHeight="1" x14ac:dyDescent="0.2">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1</v>
      </c>
    </row>
    <row r="141" spans="1:51" ht="18.75" customHeight="1" x14ac:dyDescent="0.2">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716</v>
      </c>
      <c r="AR141" s="271"/>
      <c r="AS141" s="179" t="s">
        <v>233</v>
      </c>
      <c r="AT141" s="202"/>
      <c r="AU141" s="178">
        <v>10</v>
      </c>
      <c r="AV141" s="178"/>
      <c r="AW141" s="179" t="s">
        <v>179</v>
      </c>
      <c r="AX141" s="180"/>
      <c r="AY141">
        <f>$AY$140</f>
        <v>1</v>
      </c>
    </row>
    <row r="142" spans="1:51" ht="21" customHeight="1" x14ac:dyDescent="0.2">
      <c r="A142" s="995"/>
      <c r="B142" s="253"/>
      <c r="C142" s="252"/>
      <c r="D142" s="253"/>
      <c r="E142" s="252"/>
      <c r="F142" s="314"/>
      <c r="G142" s="232" t="s">
        <v>782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370</v>
      </c>
      <c r="AC142" s="224"/>
      <c r="AD142" s="224"/>
      <c r="AE142" s="266">
        <v>40.299999999999997</v>
      </c>
      <c r="AF142" s="167"/>
      <c r="AG142" s="167"/>
      <c r="AH142" s="167"/>
      <c r="AI142" s="266">
        <v>40.9</v>
      </c>
      <c r="AJ142" s="167"/>
      <c r="AK142" s="167"/>
      <c r="AL142" s="167"/>
      <c r="AM142" s="266"/>
      <c r="AN142" s="167"/>
      <c r="AO142" s="167"/>
      <c r="AP142" s="167"/>
      <c r="AQ142" s="266" t="s">
        <v>716</v>
      </c>
      <c r="AR142" s="167"/>
      <c r="AS142" s="167"/>
      <c r="AT142" s="167"/>
      <c r="AU142" s="266" t="s">
        <v>716</v>
      </c>
      <c r="AV142" s="167"/>
      <c r="AW142" s="167"/>
      <c r="AX142" s="208"/>
      <c r="AY142">
        <f t="shared" ref="AY142:AY143" si="15">$AY$140</f>
        <v>1</v>
      </c>
    </row>
    <row r="143" spans="1:51" ht="21" customHeight="1" x14ac:dyDescent="0.2">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370</v>
      </c>
      <c r="AC143" s="175"/>
      <c r="AD143" s="175"/>
      <c r="AE143" s="266">
        <v>40.299999999999997</v>
      </c>
      <c r="AF143" s="167"/>
      <c r="AG143" s="167"/>
      <c r="AH143" s="167"/>
      <c r="AI143" s="266">
        <v>42</v>
      </c>
      <c r="AJ143" s="167"/>
      <c r="AK143" s="167"/>
      <c r="AL143" s="167"/>
      <c r="AM143" s="266">
        <v>44</v>
      </c>
      <c r="AN143" s="167"/>
      <c r="AO143" s="167"/>
      <c r="AP143" s="167"/>
      <c r="AQ143" s="266" t="s">
        <v>716</v>
      </c>
      <c r="AR143" s="167"/>
      <c r="AS143" s="167"/>
      <c r="AT143" s="167"/>
      <c r="AU143" s="266">
        <v>60</v>
      </c>
      <c r="AV143" s="167"/>
      <c r="AW143" s="167"/>
      <c r="AX143" s="208"/>
      <c r="AY143">
        <f t="shared" si="15"/>
        <v>1</v>
      </c>
    </row>
    <row r="144" spans="1:51" ht="18.75" hidden="1" customHeight="1" x14ac:dyDescent="0.2">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hidden="1" customHeight="1" x14ac:dyDescent="0.2">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2">
      <c r="A154" s="995"/>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2"/>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7.5" hidden="1" customHeight="1" x14ac:dyDescent="0.2">
      <c r="A155" s="995"/>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2">
      <c r="A156" s="995"/>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2">
      <c r="A157" s="995"/>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3"/>
      <c r="AB157" s="258"/>
      <c r="AC157" s="259"/>
      <c r="AD157" s="259"/>
      <c r="AE157" s="190" t="s">
        <v>784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hidden="1" customHeight="1" x14ac:dyDescent="0.2">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5"/>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5"/>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5"/>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5"/>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5"/>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5"/>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5"/>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5"/>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5"/>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5"/>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5"/>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5"/>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8.75" customHeight="1" x14ac:dyDescent="0.2">
      <c r="A188" s="995"/>
      <c r="B188" s="253"/>
      <c r="C188" s="252"/>
      <c r="D188" s="253"/>
      <c r="E188" s="190" t="s">
        <v>788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5"/>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2">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2">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5"/>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2">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2">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2">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5"/>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2">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2">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5"/>
      <c r="B430" s="253"/>
      <c r="C430" s="250" t="s">
        <v>670</v>
      </c>
      <c r="D430" s="251"/>
      <c r="E430" s="239" t="s">
        <v>398</v>
      </c>
      <c r="F430" s="451"/>
      <c r="G430" s="241" t="s">
        <v>252</v>
      </c>
      <c r="H430" s="188"/>
      <c r="I430" s="188"/>
      <c r="J430" s="242" t="s">
        <v>738</v>
      </c>
      <c r="K430" s="243"/>
      <c r="L430" s="243"/>
      <c r="M430" s="243"/>
      <c r="N430" s="243"/>
      <c r="O430" s="243"/>
      <c r="P430" s="243"/>
      <c r="Q430" s="243"/>
      <c r="R430" s="243"/>
      <c r="S430" s="243"/>
      <c r="T430" s="244"/>
      <c r="U430" s="245" t="s">
        <v>781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2">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20</v>
      </c>
      <c r="AF432" s="178"/>
      <c r="AG432" s="179" t="s">
        <v>233</v>
      </c>
      <c r="AH432" s="202"/>
      <c r="AI432" s="216"/>
      <c r="AJ432" s="216"/>
      <c r="AK432" s="216"/>
      <c r="AL432" s="217"/>
      <c r="AM432" s="216"/>
      <c r="AN432" s="216"/>
      <c r="AO432" s="216"/>
      <c r="AP432" s="217"/>
      <c r="AQ432" s="231" t="s">
        <v>716</v>
      </c>
      <c r="AR432" s="178"/>
      <c r="AS432" s="179" t="s">
        <v>233</v>
      </c>
      <c r="AT432" s="202"/>
      <c r="AU432" s="178">
        <v>5</v>
      </c>
      <c r="AV432" s="178"/>
      <c r="AW432" s="179" t="s">
        <v>179</v>
      </c>
      <c r="AX432" s="180"/>
      <c r="AY432">
        <f>$AY$431</f>
        <v>1</v>
      </c>
    </row>
    <row r="433" spans="1:51" ht="19.5" customHeight="1" x14ac:dyDescent="0.2">
      <c r="A433" s="995"/>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370</v>
      </c>
      <c r="AC433" s="175"/>
      <c r="AD433" s="175"/>
      <c r="AE433" s="166">
        <v>30</v>
      </c>
      <c r="AF433" s="167"/>
      <c r="AG433" s="167"/>
      <c r="AH433" s="167"/>
      <c r="AI433" s="166">
        <v>80.7</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19.5" customHeight="1" x14ac:dyDescent="0.2">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370</v>
      </c>
      <c r="AC434" s="224"/>
      <c r="AD434" s="224"/>
      <c r="AE434" s="166">
        <v>30</v>
      </c>
      <c r="AF434" s="167"/>
      <c r="AG434" s="167"/>
      <c r="AH434" s="168"/>
      <c r="AI434" s="166">
        <v>100</v>
      </c>
      <c r="AJ434" s="167"/>
      <c r="AK434" s="167"/>
      <c r="AL434" s="167"/>
      <c r="AM434" s="166">
        <v>100</v>
      </c>
      <c r="AN434" s="167"/>
      <c r="AO434" s="167"/>
      <c r="AP434" s="168"/>
      <c r="AQ434" s="166" t="s">
        <v>716</v>
      </c>
      <c r="AR434" s="167"/>
      <c r="AS434" s="167"/>
      <c r="AT434" s="168"/>
      <c r="AU434" s="167">
        <v>100</v>
      </c>
      <c r="AV434" s="167"/>
      <c r="AW434" s="167"/>
      <c r="AX434" s="208"/>
      <c r="AY434">
        <f t="shared" si="63"/>
        <v>1</v>
      </c>
    </row>
    <row r="435" spans="1:51" ht="19.5" customHeigh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v>80.7</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customHeight="1" x14ac:dyDescent="0.2">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2">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16</v>
      </c>
      <c r="AF437" s="178"/>
      <c r="AG437" s="179" t="s">
        <v>233</v>
      </c>
      <c r="AH437" s="202"/>
      <c r="AI437" s="216"/>
      <c r="AJ437" s="216"/>
      <c r="AK437" s="216"/>
      <c r="AL437" s="217"/>
      <c r="AM437" s="216"/>
      <c r="AN437" s="216"/>
      <c r="AO437" s="216"/>
      <c r="AP437" s="217"/>
      <c r="AQ437" s="231" t="s">
        <v>716</v>
      </c>
      <c r="AR437" s="178"/>
      <c r="AS437" s="179" t="s">
        <v>233</v>
      </c>
      <c r="AT437" s="202"/>
      <c r="AU437" s="178"/>
      <c r="AV437" s="178"/>
      <c r="AW437" s="179" t="s">
        <v>179</v>
      </c>
      <c r="AX437" s="180"/>
      <c r="AY437">
        <f>$AY$436</f>
        <v>1</v>
      </c>
    </row>
    <row r="438" spans="1:51" ht="19.5" customHeight="1" x14ac:dyDescent="0.2">
      <c r="A438" s="995"/>
      <c r="B438" s="253"/>
      <c r="C438" s="252"/>
      <c r="D438" s="253"/>
      <c r="E438" s="196"/>
      <c r="F438" s="197"/>
      <c r="G438" s="232" t="s">
        <v>737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370</v>
      </c>
      <c r="AC438" s="175"/>
      <c r="AD438" s="175"/>
      <c r="AE438" s="166">
        <v>99.9</v>
      </c>
      <c r="AF438" s="167"/>
      <c r="AG438" s="167"/>
      <c r="AH438" s="167"/>
      <c r="AI438" s="166"/>
      <c r="AJ438" s="167"/>
      <c r="AK438" s="167"/>
      <c r="AL438" s="167"/>
      <c r="AM438" s="166"/>
      <c r="AN438" s="167"/>
      <c r="AO438" s="167"/>
      <c r="AP438" s="168"/>
      <c r="AQ438" s="166" t="s">
        <v>716</v>
      </c>
      <c r="AR438" s="167"/>
      <c r="AS438" s="167"/>
      <c r="AT438" s="168"/>
      <c r="AU438" s="167" t="s">
        <v>716</v>
      </c>
      <c r="AV438" s="167"/>
      <c r="AW438" s="167"/>
      <c r="AX438" s="208"/>
      <c r="AY438">
        <f t="shared" ref="AY438:AY440" si="64">$AY$436</f>
        <v>1</v>
      </c>
    </row>
    <row r="439" spans="1:51" ht="19.5" customHeight="1" x14ac:dyDescent="0.2">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370</v>
      </c>
      <c r="AC439" s="224"/>
      <c r="AD439" s="224"/>
      <c r="AE439" s="166">
        <v>100</v>
      </c>
      <c r="AF439" s="167"/>
      <c r="AG439" s="167"/>
      <c r="AH439" s="168"/>
      <c r="AI439" s="166">
        <v>100</v>
      </c>
      <c r="AJ439" s="167"/>
      <c r="AK439" s="167"/>
      <c r="AL439" s="167"/>
      <c r="AM439" s="166">
        <v>100</v>
      </c>
      <c r="AN439" s="167"/>
      <c r="AO439" s="167"/>
      <c r="AP439" s="168"/>
      <c r="AQ439" s="166" t="s">
        <v>716</v>
      </c>
      <c r="AR439" s="167"/>
      <c r="AS439" s="167"/>
      <c r="AT439" s="168"/>
      <c r="AU439" s="167">
        <v>100</v>
      </c>
      <c r="AV439" s="167"/>
      <c r="AW439" s="167"/>
      <c r="AX439" s="208"/>
      <c r="AY439">
        <f t="shared" si="64"/>
        <v>1</v>
      </c>
    </row>
    <row r="440" spans="1:51" ht="19.5" customHeight="1" x14ac:dyDescent="0.2">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v>99.9</v>
      </c>
      <c r="AF440" s="167"/>
      <c r="AG440" s="167"/>
      <c r="AH440" s="168"/>
      <c r="AI440" s="166"/>
      <c r="AJ440" s="167"/>
      <c r="AK440" s="167"/>
      <c r="AL440" s="167"/>
      <c r="AM440" s="166"/>
      <c r="AN440" s="167"/>
      <c r="AO440" s="167"/>
      <c r="AP440" s="168"/>
      <c r="AQ440" s="166" t="s">
        <v>716</v>
      </c>
      <c r="AR440" s="167"/>
      <c r="AS440" s="167"/>
      <c r="AT440" s="168"/>
      <c r="AU440" s="167" t="s">
        <v>716</v>
      </c>
      <c r="AV440" s="167"/>
      <c r="AW440" s="167"/>
      <c r="AX440" s="208"/>
      <c r="AY440">
        <f t="shared" si="64"/>
        <v>1</v>
      </c>
    </row>
    <row r="441" spans="1:51" ht="18.75" customHeight="1" x14ac:dyDescent="0.2">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1</v>
      </c>
    </row>
    <row r="442" spans="1:51" ht="18.75" customHeight="1" x14ac:dyDescent="0.2">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v>30</v>
      </c>
      <c r="AF442" s="178"/>
      <c r="AG442" s="179" t="s">
        <v>233</v>
      </c>
      <c r="AH442" s="202"/>
      <c r="AI442" s="216"/>
      <c r="AJ442" s="216"/>
      <c r="AK442" s="216"/>
      <c r="AL442" s="217"/>
      <c r="AM442" s="216"/>
      <c r="AN442" s="216"/>
      <c r="AO442" s="216"/>
      <c r="AP442" s="217"/>
      <c r="AQ442" s="231" t="s">
        <v>716</v>
      </c>
      <c r="AR442" s="178"/>
      <c r="AS442" s="179" t="s">
        <v>233</v>
      </c>
      <c r="AT442" s="202"/>
      <c r="AU442" s="178">
        <v>10</v>
      </c>
      <c r="AV442" s="178"/>
      <c r="AW442" s="179" t="s">
        <v>179</v>
      </c>
      <c r="AX442" s="180"/>
      <c r="AY442">
        <f>$AY$441</f>
        <v>1</v>
      </c>
    </row>
    <row r="443" spans="1:51" ht="19.5" customHeight="1" x14ac:dyDescent="0.2">
      <c r="A443" s="995"/>
      <c r="B443" s="253"/>
      <c r="C443" s="252"/>
      <c r="D443" s="253"/>
      <c r="E443" s="196"/>
      <c r="F443" s="197"/>
      <c r="G443" s="232" t="s">
        <v>783</v>
      </c>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t="s">
        <v>370</v>
      </c>
      <c r="AC443" s="175"/>
      <c r="AD443" s="175"/>
      <c r="AE443" s="166">
        <v>40.299999999999997</v>
      </c>
      <c r="AF443" s="167"/>
      <c r="AG443" s="167"/>
      <c r="AH443" s="167"/>
      <c r="AI443" s="166"/>
      <c r="AJ443" s="167"/>
      <c r="AK443" s="167"/>
      <c r="AL443" s="167"/>
      <c r="AM443" s="166" t="s">
        <v>784</v>
      </c>
      <c r="AN443" s="167"/>
      <c r="AO443" s="167"/>
      <c r="AP443" s="168"/>
      <c r="AQ443" s="166" t="s">
        <v>716</v>
      </c>
      <c r="AR443" s="167"/>
      <c r="AS443" s="167"/>
      <c r="AT443" s="168"/>
      <c r="AU443" s="167" t="s">
        <v>716</v>
      </c>
      <c r="AV443" s="167"/>
      <c r="AW443" s="167"/>
      <c r="AX443" s="208"/>
      <c r="AY443">
        <f t="shared" ref="AY443:AY445" si="65">$AY$441</f>
        <v>1</v>
      </c>
    </row>
    <row r="444" spans="1:51" ht="19.5" customHeight="1" x14ac:dyDescent="0.2">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t="s">
        <v>370</v>
      </c>
      <c r="AC444" s="224"/>
      <c r="AD444" s="224"/>
      <c r="AE444" s="166">
        <v>40.299999999999997</v>
      </c>
      <c r="AF444" s="167"/>
      <c r="AG444" s="167"/>
      <c r="AH444" s="168"/>
      <c r="AI444" s="166">
        <v>44</v>
      </c>
      <c r="AJ444" s="167"/>
      <c r="AK444" s="167"/>
      <c r="AL444" s="167"/>
      <c r="AM444" s="166">
        <v>46</v>
      </c>
      <c r="AN444" s="167"/>
      <c r="AO444" s="167"/>
      <c r="AP444" s="168"/>
      <c r="AQ444" s="166" t="s">
        <v>716</v>
      </c>
      <c r="AR444" s="167"/>
      <c r="AS444" s="167"/>
      <c r="AT444" s="168"/>
      <c r="AU444" s="167">
        <v>60</v>
      </c>
      <c r="AV444" s="167"/>
      <c r="AW444" s="167"/>
      <c r="AX444" s="208"/>
      <c r="AY444">
        <f t="shared" si="65"/>
        <v>1</v>
      </c>
    </row>
    <row r="445" spans="1:51" ht="19.5" customHeight="1" x14ac:dyDescent="0.2">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v>100</v>
      </c>
      <c r="AF445" s="167"/>
      <c r="AG445" s="167"/>
      <c r="AH445" s="168"/>
      <c r="AI445" s="166"/>
      <c r="AJ445" s="167"/>
      <c r="AK445" s="167"/>
      <c r="AL445" s="167"/>
      <c r="AM445" s="166" t="s">
        <v>784</v>
      </c>
      <c r="AN445" s="167"/>
      <c r="AO445" s="167"/>
      <c r="AP445" s="168"/>
      <c r="AQ445" s="166" t="s">
        <v>716</v>
      </c>
      <c r="AR445" s="167"/>
      <c r="AS445" s="167"/>
      <c r="AT445" s="168"/>
      <c r="AU445" s="167" t="s">
        <v>716</v>
      </c>
      <c r="AV445" s="167"/>
      <c r="AW445" s="167"/>
      <c r="AX445" s="208"/>
      <c r="AY445">
        <f t="shared" si="65"/>
        <v>1</v>
      </c>
    </row>
    <row r="446" spans="1:51" ht="18.75" hidden="1" customHeight="1" x14ac:dyDescent="0.2">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customHeight="1" x14ac:dyDescent="0.2">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1</v>
      </c>
    </row>
    <row r="462" spans="1:51" ht="18.75" customHeight="1" x14ac:dyDescent="0.2">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716</v>
      </c>
      <c r="AF462" s="178"/>
      <c r="AG462" s="179" t="s">
        <v>233</v>
      </c>
      <c r="AH462" s="202"/>
      <c r="AI462" s="216"/>
      <c r="AJ462" s="216"/>
      <c r="AK462" s="216"/>
      <c r="AL462" s="217"/>
      <c r="AM462" s="216"/>
      <c r="AN462" s="216"/>
      <c r="AO462" s="216"/>
      <c r="AP462" s="217"/>
      <c r="AQ462" s="231" t="s">
        <v>716</v>
      </c>
      <c r="AR462" s="178"/>
      <c r="AS462" s="179" t="s">
        <v>233</v>
      </c>
      <c r="AT462" s="202"/>
      <c r="AU462" s="178" t="s">
        <v>716</v>
      </c>
      <c r="AV462" s="178"/>
      <c r="AW462" s="179" t="s">
        <v>179</v>
      </c>
      <c r="AX462" s="180"/>
      <c r="AY462">
        <f>$AY$461</f>
        <v>1</v>
      </c>
    </row>
    <row r="463" spans="1:51" ht="19.5" customHeight="1" x14ac:dyDescent="0.2">
      <c r="A463" s="995"/>
      <c r="B463" s="253"/>
      <c r="C463" s="252"/>
      <c r="D463" s="253"/>
      <c r="E463" s="196"/>
      <c r="F463" s="197"/>
      <c r="G463" s="232" t="s">
        <v>716</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716</v>
      </c>
      <c r="AC463" s="175"/>
      <c r="AD463" s="175"/>
      <c r="AE463" s="166" t="s">
        <v>716</v>
      </c>
      <c r="AF463" s="167"/>
      <c r="AG463" s="167"/>
      <c r="AH463" s="167"/>
      <c r="AI463" s="166" t="s">
        <v>716</v>
      </c>
      <c r="AJ463" s="167"/>
      <c r="AK463" s="167"/>
      <c r="AL463" s="167"/>
      <c r="AM463" s="166" t="s">
        <v>801</v>
      </c>
      <c r="AN463" s="167"/>
      <c r="AO463" s="167"/>
      <c r="AP463" s="168"/>
      <c r="AQ463" s="166" t="s">
        <v>716</v>
      </c>
      <c r="AR463" s="167"/>
      <c r="AS463" s="167"/>
      <c r="AT463" s="168"/>
      <c r="AU463" s="167" t="s">
        <v>716</v>
      </c>
      <c r="AV463" s="167"/>
      <c r="AW463" s="167"/>
      <c r="AX463" s="208"/>
      <c r="AY463">
        <f t="shared" ref="AY463:AY465" si="69">$AY$461</f>
        <v>1</v>
      </c>
    </row>
    <row r="464" spans="1:51" ht="19.5" customHeight="1" x14ac:dyDescent="0.2">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716</v>
      </c>
      <c r="AC464" s="224"/>
      <c r="AD464" s="224"/>
      <c r="AE464" s="166" t="s">
        <v>716</v>
      </c>
      <c r="AF464" s="167"/>
      <c r="AG464" s="167"/>
      <c r="AH464" s="168"/>
      <c r="AI464" s="166" t="s">
        <v>716</v>
      </c>
      <c r="AJ464" s="167"/>
      <c r="AK464" s="167"/>
      <c r="AL464" s="167"/>
      <c r="AM464" s="166" t="s">
        <v>801</v>
      </c>
      <c r="AN464" s="167"/>
      <c r="AO464" s="167"/>
      <c r="AP464" s="168"/>
      <c r="AQ464" s="166" t="s">
        <v>716</v>
      </c>
      <c r="AR464" s="167"/>
      <c r="AS464" s="167"/>
      <c r="AT464" s="168"/>
      <c r="AU464" s="167" t="s">
        <v>716</v>
      </c>
      <c r="AV464" s="167"/>
      <c r="AW464" s="167"/>
      <c r="AX464" s="208"/>
      <c r="AY464">
        <f t="shared" si="69"/>
        <v>1</v>
      </c>
    </row>
    <row r="465" spans="1:51" ht="19.5" customHeight="1" x14ac:dyDescent="0.2">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716</v>
      </c>
      <c r="AF465" s="167"/>
      <c r="AG465" s="167"/>
      <c r="AH465" s="168"/>
      <c r="AI465" s="166" t="s">
        <v>716</v>
      </c>
      <c r="AJ465" s="167"/>
      <c r="AK465" s="167"/>
      <c r="AL465" s="167"/>
      <c r="AM465" s="166" t="s">
        <v>801</v>
      </c>
      <c r="AN465" s="167"/>
      <c r="AO465" s="167"/>
      <c r="AP465" s="168"/>
      <c r="AQ465" s="166" t="s">
        <v>716</v>
      </c>
      <c r="AR465" s="167"/>
      <c r="AS465" s="167"/>
      <c r="AT465" s="168"/>
      <c r="AU465" s="167" t="s">
        <v>716</v>
      </c>
      <c r="AV465" s="167"/>
      <c r="AW465" s="167"/>
      <c r="AX465" s="208"/>
      <c r="AY465">
        <f t="shared" si="69"/>
        <v>1</v>
      </c>
    </row>
    <row r="466" spans="1:51" ht="18.75" hidden="1" customHeight="1" x14ac:dyDescent="0.2">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5"/>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7.25" customHeight="1" x14ac:dyDescent="0.2">
      <c r="A482" s="995"/>
      <c r="B482" s="253"/>
      <c r="C482" s="252"/>
      <c r="D482" s="253"/>
      <c r="E482" s="190" t="s">
        <v>787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5"/>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5"/>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5"/>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5"/>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5"/>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5"/>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5"/>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5"/>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9.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2">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6.2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749</v>
      </c>
      <c r="AE702" s="897"/>
      <c r="AF702" s="897"/>
      <c r="AG702" s="886" t="s">
        <v>751</v>
      </c>
      <c r="AH702" s="887"/>
      <c r="AI702" s="887"/>
      <c r="AJ702" s="887"/>
      <c r="AK702" s="887"/>
      <c r="AL702" s="887"/>
      <c r="AM702" s="887"/>
      <c r="AN702" s="887"/>
      <c r="AO702" s="887"/>
      <c r="AP702" s="887"/>
      <c r="AQ702" s="887"/>
      <c r="AR702" s="887"/>
      <c r="AS702" s="887"/>
      <c r="AT702" s="887"/>
      <c r="AU702" s="887"/>
      <c r="AV702" s="887"/>
      <c r="AW702" s="887"/>
      <c r="AX702" s="888"/>
    </row>
    <row r="703" spans="1:51" ht="57.7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749</v>
      </c>
      <c r="AE703" s="185"/>
      <c r="AF703" s="185"/>
      <c r="AG703" s="670" t="s">
        <v>752</v>
      </c>
      <c r="AH703" s="671"/>
      <c r="AI703" s="671"/>
      <c r="AJ703" s="671"/>
      <c r="AK703" s="671"/>
      <c r="AL703" s="671"/>
      <c r="AM703" s="671"/>
      <c r="AN703" s="671"/>
      <c r="AO703" s="671"/>
      <c r="AP703" s="671"/>
      <c r="AQ703" s="671"/>
      <c r="AR703" s="671"/>
      <c r="AS703" s="671"/>
      <c r="AT703" s="671"/>
      <c r="AU703" s="671"/>
      <c r="AV703" s="671"/>
      <c r="AW703" s="671"/>
      <c r="AX703" s="672"/>
    </row>
    <row r="704" spans="1:51" ht="74.25"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749</v>
      </c>
      <c r="AE704" s="589"/>
      <c r="AF704" s="589"/>
      <c r="AG704" s="431" t="s">
        <v>753</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749</v>
      </c>
      <c r="AE705" s="739"/>
      <c r="AF705" s="739"/>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73"/>
      <c r="C706" s="617"/>
      <c r="D706" s="618"/>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755</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2">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755</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33"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749</v>
      </c>
      <c r="AE708" s="674"/>
      <c r="AF708" s="674"/>
      <c r="AG708" s="529" t="s">
        <v>757</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749</v>
      </c>
      <c r="AE709" s="185"/>
      <c r="AF709" s="185"/>
      <c r="AG709" s="670" t="s">
        <v>758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756</v>
      </c>
      <c r="AE710" s="185"/>
      <c r="AF710" s="185"/>
      <c r="AG710" s="670" t="s">
        <v>716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749</v>
      </c>
      <c r="AE711" s="185"/>
      <c r="AF711" s="185"/>
      <c r="AG711" s="670" t="s">
        <v>759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756</v>
      </c>
      <c r="AE712" s="589"/>
      <c r="AF712" s="589"/>
      <c r="AG712" s="597" t="s">
        <v>405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0" t="s">
        <v>716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756</v>
      </c>
      <c r="AE714" s="595"/>
      <c r="AF714" s="596"/>
      <c r="AG714" s="695" t="s">
        <v>784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749</v>
      </c>
      <c r="AE715" s="674"/>
      <c r="AF715" s="780"/>
      <c r="AG715" s="529" t="s">
        <v>760</v>
      </c>
      <c r="AH715" s="530"/>
      <c r="AI715" s="530"/>
      <c r="AJ715" s="530"/>
      <c r="AK715" s="530"/>
      <c r="AL715" s="530"/>
      <c r="AM715" s="530"/>
      <c r="AN715" s="530"/>
      <c r="AO715" s="530"/>
      <c r="AP715" s="530"/>
      <c r="AQ715" s="530"/>
      <c r="AR715" s="530"/>
      <c r="AS715" s="530"/>
      <c r="AT715" s="530"/>
      <c r="AU715" s="530"/>
      <c r="AV715" s="530"/>
      <c r="AW715" s="530"/>
      <c r="AX715" s="531"/>
    </row>
    <row r="716" spans="1:50" ht="38.25" customHeight="1" x14ac:dyDescent="0.2">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749</v>
      </c>
      <c r="AE716" s="762"/>
      <c r="AF716" s="762"/>
      <c r="AG716" s="670" t="s">
        <v>761</v>
      </c>
      <c r="AH716" s="671"/>
      <c r="AI716" s="671"/>
      <c r="AJ716" s="671"/>
      <c r="AK716" s="671"/>
      <c r="AL716" s="671"/>
      <c r="AM716" s="671"/>
      <c r="AN716" s="671"/>
      <c r="AO716" s="671"/>
      <c r="AP716" s="671"/>
      <c r="AQ716" s="671"/>
      <c r="AR716" s="671"/>
      <c r="AS716" s="671"/>
      <c r="AT716" s="671"/>
      <c r="AU716" s="671"/>
      <c r="AV716" s="671"/>
      <c r="AW716" s="671"/>
      <c r="AX716" s="672"/>
    </row>
    <row r="717" spans="1:50" ht="36" customHeight="1" x14ac:dyDescent="0.2">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749</v>
      </c>
      <c r="AE717" s="185"/>
      <c r="AF717" s="185"/>
      <c r="AG717" s="670" t="s">
        <v>762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749</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c r="AE719" s="674"/>
      <c r="AF719" s="674"/>
      <c r="AG719" s="190" t="s">
        <v>790</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2">
      <c r="A721" s="656"/>
      <c r="B721" s="657"/>
      <c r="C721" s="919"/>
      <c r="D721" s="920"/>
      <c r="E721" s="920"/>
      <c r="F721" s="921"/>
      <c r="G721" s="937"/>
      <c r="H721" s="938"/>
      <c r="I721" s="77" t="str">
        <f>IF(OR(G721="　", G721=""), "", "-")</f>
        <v/>
      </c>
      <c r="J721" s="918"/>
      <c r="K721" s="918"/>
      <c r="L721" s="77" t="str">
        <f>IF(M721="","","-")</f>
        <v/>
      </c>
      <c r="M721" s="78"/>
      <c r="N721" s="915" t="s">
        <v>790</v>
      </c>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2">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2">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2">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2">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4" t="s">
        <v>48</v>
      </c>
      <c r="B726" s="625"/>
      <c r="C726" s="446" t="s">
        <v>53</v>
      </c>
      <c r="D726" s="584"/>
      <c r="E726" s="584"/>
      <c r="F726" s="585"/>
      <c r="G726" s="800" t="s">
        <v>764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44.25" customHeight="1" thickBot="1" x14ac:dyDescent="0.25">
      <c r="A727" s="626"/>
      <c r="B727" s="627"/>
      <c r="C727" s="701" t="s">
        <v>57</v>
      </c>
      <c r="D727" s="702"/>
      <c r="E727" s="702"/>
      <c r="F727" s="703"/>
      <c r="G727" s="798" t="s">
        <v>765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27" customHeight="1" thickBot="1" x14ac:dyDescent="0.25">
      <c r="A729" s="768" t="s">
        <v>791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33.75" customHeight="1" thickBot="1" x14ac:dyDescent="0.25">
      <c r="A731" s="621" t="s">
        <v>138</v>
      </c>
      <c r="B731" s="622"/>
      <c r="C731" s="622"/>
      <c r="D731" s="622"/>
      <c r="E731" s="623"/>
      <c r="F731" s="686" t="s">
        <v>802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29.25" customHeight="1" thickBot="1" x14ac:dyDescent="0.25">
      <c r="A733" s="621" t="s">
        <v>138</v>
      </c>
      <c r="B733" s="622"/>
      <c r="C733" s="622"/>
      <c r="D733" s="622"/>
      <c r="E733" s="623"/>
      <c r="F733" s="769" t="s">
        <v>405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21.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2">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2">
      <c r="A737" s="157" t="s">
        <v>671</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c r="J746" s="113"/>
      <c r="K746" s="100" t="str">
        <f>IF(I746="","","-")</f>
        <v/>
      </c>
      <c r="L746" s="104">
        <v>361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c r="J747" s="113"/>
      <c r="K747" s="100" t="str">
        <f>IF(I747="","","-")</f>
        <v/>
      </c>
      <c r="L747" s="104">
        <v>367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7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8.2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6.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8" customHeight="1" thickBot="1" x14ac:dyDescent="0.25">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3" t="s">
        <v>385</v>
      </c>
      <c r="B787" s="764"/>
      <c r="C787" s="764"/>
      <c r="D787" s="764"/>
      <c r="E787" s="764"/>
      <c r="F787" s="765"/>
      <c r="G787" s="442" t="s">
        <v>360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793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38.25" customHeight="1" x14ac:dyDescent="0.2">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8.25" customHeight="1" x14ac:dyDescent="0.2">
      <c r="A789" s="559"/>
      <c r="B789" s="766"/>
      <c r="C789" s="766"/>
      <c r="D789" s="766"/>
      <c r="E789" s="766"/>
      <c r="F789" s="767"/>
      <c r="G789" s="452" t="s">
        <v>796</v>
      </c>
      <c r="H789" s="453"/>
      <c r="I789" s="453"/>
      <c r="J789" s="453"/>
      <c r="K789" s="454"/>
      <c r="L789" s="455" t="s">
        <v>797</v>
      </c>
      <c r="M789" s="456"/>
      <c r="N789" s="456"/>
      <c r="O789" s="456"/>
      <c r="P789" s="456"/>
      <c r="Q789" s="456"/>
      <c r="R789" s="456"/>
      <c r="S789" s="456"/>
      <c r="T789" s="456"/>
      <c r="U789" s="456"/>
      <c r="V789" s="456"/>
      <c r="W789" s="456"/>
      <c r="X789" s="457"/>
      <c r="Y789" s="458">
        <v>1</v>
      </c>
      <c r="Z789" s="459"/>
      <c r="AA789" s="459"/>
      <c r="AB789" s="560"/>
      <c r="AC789" s="452" t="s">
        <v>794</v>
      </c>
      <c r="AD789" s="453"/>
      <c r="AE789" s="453"/>
      <c r="AF789" s="453"/>
      <c r="AG789" s="454"/>
      <c r="AH789" s="455" t="s">
        <v>795</v>
      </c>
      <c r="AI789" s="456"/>
      <c r="AJ789" s="456"/>
      <c r="AK789" s="456"/>
      <c r="AL789" s="456"/>
      <c r="AM789" s="456"/>
      <c r="AN789" s="456"/>
      <c r="AO789" s="456"/>
      <c r="AP789" s="456"/>
      <c r="AQ789" s="456"/>
      <c r="AR789" s="456"/>
      <c r="AS789" s="456"/>
      <c r="AT789" s="457"/>
      <c r="AU789" s="458">
        <v>1.2</v>
      </c>
      <c r="AV789" s="459"/>
      <c r="AW789" s="459"/>
      <c r="AX789" s="460"/>
    </row>
    <row r="790" spans="1:51" ht="24.75" hidden="1" customHeight="1" x14ac:dyDescent="0.2">
      <c r="A790" s="559"/>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59"/>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59"/>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9"/>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9"/>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9"/>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9"/>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9"/>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9"/>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2">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1.2</v>
      </c>
      <c r="AV799" s="413"/>
      <c r="AW799" s="413"/>
      <c r="AX799" s="415"/>
    </row>
    <row r="800" spans="1:51" ht="24.75" hidden="1" customHeight="1" x14ac:dyDescent="0.2">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2">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2">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2">
      <c r="A803" s="559"/>
      <c r="B803" s="766"/>
      <c r="C803" s="766"/>
      <c r="D803" s="766"/>
      <c r="E803" s="766"/>
      <c r="F803" s="767"/>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2">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2">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2">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2">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2">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2">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2">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2">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5">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2">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2">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2">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2">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2">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2">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2">
      <c r="A829" s="559"/>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9"/>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11.2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1.5" customHeight="1" x14ac:dyDescent="0.2">
      <c r="A845" s="402">
        <v>1</v>
      </c>
      <c r="B845" s="402">
        <v>1</v>
      </c>
      <c r="C845" s="421" t="s">
        <v>798</v>
      </c>
      <c r="D845" s="416"/>
      <c r="E845" s="416"/>
      <c r="F845" s="416"/>
      <c r="G845" s="416"/>
      <c r="H845" s="416"/>
      <c r="I845" s="416"/>
      <c r="J845" s="417">
        <v>4010601042469</v>
      </c>
      <c r="K845" s="418"/>
      <c r="L845" s="418"/>
      <c r="M845" s="418"/>
      <c r="N845" s="418"/>
      <c r="O845" s="418"/>
      <c r="P845" s="428" t="s">
        <v>792</v>
      </c>
      <c r="Q845" s="429"/>
      <c r="R845" s="429"/>
      <c r="S845" s="429"/>
      <c r="T845" s="429"/>
      <c r="U845" s="429"/>
      <c r="V845" s="429"/>
      <c r="W845" s="429"/>
      <c r="X845" s="429"/>
      <c r="Y845" s="318">
        <v>1</v>
      </c>
      <c r="Z845" s="319"/>
      <c r="AA845" s="319"/>
      <c r="AB845" s="320"/>
      <c r="AC845" s="329" t="s">
        <v>377</v>
      </c>
      <c r="AD845" s="430"/>
      <c r="AE845" s="430"/>
      <c r="AF845" s="430"/>
      <c r="AG845" s="430"/>
      <c r="AH845" s="419" t="s">
        <v>750</v>
      </c>
      <c r="AI845" s="420"/>
      <c r="AJ845" s="420"/>
      <c r="AK845" s="420"/>
      <c r="AL845" s="326">
        <v>100</v>
      </c>
      <c r="AM845" s="327"/>
      <c r="AN845" s="327"/>
      <c r="AO845" s="328"/>
      <c r="AP845" s="321" t="s">
        <v>716</v>
      </c>
      <c r="AQ845" s="321"/>
      <c r="AR845" s="321"/>
      <c r="AS845" s="321"/>
      <c r="AT845" s="321"/>
      <c r="AU845" s="321"/>
      <c r="AV845" s="321"/>
      <c r="AW845" s="321"/>
      <c r="AX845" s="321"/>
    </row>
    <row r="846" spans="1:51" ht="38.25" customHeight="1" x14ac:dyDescent="0.2">
      <c r="A846" s="402">
        <v>2</v>
      </c>
      <c r="B846" s="402">
        <v>1</v>
      </c>
      <c r="C846" s="421" t="s">
        <v>799</v>
      </c>
      <c r="D846" s="416"/>
      <c r="E846" s="416"/>
      <c r="F846" s="416"/>
      <c r="G846" s="416"/>
      <c r="H846" s="416"/>
      <c r="I846" s="416"/>
      <c r="J846" s="417">
        <v>2120001077610</v>
      </c>
      <c r="K846" s="418"/>
      <c r="L846" s="418"/>
      <c r="M846" s="418"/>
      <c r="N846" s="418"/>
      <c r="O846" s="418"/>
      <c r="P846" s="428" t="s">
        <v>800</v>
      </c>
      <c r="Q846" s="429"/>
      <c r="R846" s="429"/>
      <c r="S846" s="429"/>
      <c r="T846" s="429"/>
      <c r="U846" s="429"/>
      <c r="V846" s="429"/>
      <c r="W846" s="429"/>
      <c r="X846" s="429"/>
      <c r="Y846" s="318">
        <v>0.2</v>
      </c>
      <c r="Z846" s="319"/>
      <c r="AA846" s="319"/>
      <c r="AB846" s="320"/>
      <c r="AC846" s="329" t="s">
        <v>773</v>
      </c>
      <c r="AD846" s="329"/>
      <c r="AE846" s="329"/>
      <c r="AF846" s="329"/>
      <c r="AG846" s="329"/>
      <c r="AH846" s="419" t="s">
        <v>750</v>
      </c>
      <c r="AI846" s="420"/>
      <c r="AJ846" s="420"/>
      <c r="AK846" s="420"/>
      <c r="AL846" s="326">
        <v>100</v>
      </c>
      <c r="AM846" s="327"/>
      <c r="AN846" s="327"/>
      <c r="AO846" s="328"/>
      <c r="AP846" s="321" t="s">
        <v>716</v>
      </c>
      <c r="AQ846" s="321"/>
      <c r="AR846" s="321"/>
      <c r="AS846" s="321"/>
      <c r="AT846" s="321"/>
      <c r="AU846" s="321"/>
      <c r="AV846" s="321"/>
      <c r="AW846" s="321"/>
      <c r="AX846" s="321"/>
      <c r="AY846">
        <f>COUNTA($C$846)</f>
        <v>1</v>
      </c>
    </row>
    <row r="847" spans="1:51" ht="23.25" hidden="1" customHeight="1" x14ac:dyDescent="0.2">
      <c r="A847" s="402">
        <v>3</v>
      </c>
      <c r="B847" s="402">
        <v>1</v>
      </c>
      <c r="C847" s="421"/>
      <c r="D847" s="416"/>
      <c r="E847" s="416"/>
      <c r="F847" s="416"/>
      <c r="G847" s="416"/>
      <c r="H847" s="416"/>
      <c r="I847" s="416"/>
      <c r="J847" s="417"/>
      <c r="K847" s="418"/>
      <c r="L847" s="418"/>
      <c r="M847" s="418"/>
      <c r="N847" s="418"/>
      <c r="O847" s="418"/>
      <c r="P847" s="428"/>
      <c r="Q847" s="429"/>
      <c r="R847" s="429"/>
      <c r="S847" s="429"/>
      <c r="T847" s="429"/>
      <c r="U847" s="429"/>
      <c r="V847" s="429"/>
      <c r="W847" s="429"/>
      <c r="X847" s="429"/>
      <c r="Y847" s="318"/>
      <c r="Z847" s="319"/>
      <c r="AA847" s="319"/>
      <c r="AB847" s="320"/>
      <c r="AC847" s="329"/>
      <c r="AD847" s="329"/>
      <c r="AE847" s="329"/>
      <c r="AF847" s="329"/>
      <c r="AG847" s="329"/>
      <c r="AH847" s="419"/>
      <c r="AI847" s="420"/>
      <c r="AJ847" s="420"/>
      <c r="AK847" s="420"/>
      <c r="AL847" s="326"/>
      <c r="AM847" s="327"/>
      <c r="AN847" s="327"/>
      <c r="AO847" s="328"/>
      <c r="AP847" s="321"/>
      <c r="AQ847" s="321"/>
      <c r="AR847" s="321"/>
      <c r="AS847" s="321"/>
      <c r="AT847" s="321"/>
      <c r="AU847" s="321"/>
      <c r="AV847" s="321"/>
      <c r="AW847" s="321"/>
      <c r="AX847" s="321"/>
      <c r="AY847">
        <f>COUNTA($C$847)</f>
        <v>0</v>
      </c>
    </row>
    <row r="848" spans="1:51" ht="31.5" hidden="1" customHeight="1" x14ac:dyDescent="0.2">
      <c r="A848" s="402">
        <v>4</v>
      </c>
      <c r="B848" s="402">
        <v>1</v>
      </c>
      <c r="C848" s="421"/>
      <c r="D848" s="416"/>
      <c r="E848" s="416"/>
      <c r="F848" s="416"/>
      <c r="G848" s="416"/>
      <c r="H848" s="416"/>
      <c r="I848" s="416"/>
      <c r="J848" s="425"/>
      <c r="K848" s="426"/>
      <c r="L848" s="426"/>
      <c r="M848" s="426"/>
      <c r="N848" s="426"/>
      <c r="O848" s="427"/>
      <c r="P848" s="428"/>
      <c r="Q848" s="429"/>
      <c r="R848" s="429"/>
      <c r="S848" s="429"/>
      <c r="T848" s="429"/>
      <c r="U848" s="429"/>
      <c r="V848" s="429"/>
      <c r="W848" s="429"/>
      <c r="X848" s="429"/>
      <c r="Y848" s="318"/>
      <c r="Z848" s="319"/>
      <c r="AA848" s="319"/>
      <c r="AB848" s="320"/>
      <c r="AC848" s="329"/>
      <c r="AD848" s="329"/>
      <c r="AE848" s="329"/>
      <c r="AF848" s="329"/>
      <c r="AG848" s="329"/>
      <c r="AH848" s="419"/>
      <c r="AI848" s="420"/>
      <c r="AJ848" s="420"/>
      <c r="AK848" s="420"/>
      <c r="AL848" s="326"/>
      <c r="AM848" s="327"/>
      <c r="AN848" s="327"/>
      <c r="AO848" s="328"/>
      <c r="AP848" s="321"/>
      <c r="AQ848" s="321"/>
      <c r="AR848" s="321"/>
      <c r="AS848" s="321"/>
      <c r="AT848" s="321"/>
      <c r="AU848" s="321"/>
      <c r="AV848" s="321"/>
      <c r="AW848" s="321"/>
      <c r="AX848" s="321"/>
      <c r="AY848">
        <f>COUNTA($C$848)</f>
        <v>0</v>
      </c>
    </row>
    <row r="849" spans="1:51" ht="23.25" hidden="1" customHeight="1" x14ac:dyDescent="0.2">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3.25" hidden="1" customHeight="1" x14ac:dyDescent="0.2">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3.25" hidden="1" customHeight="1" x14ac:dyDescent="0.2">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3.25" hidden="1" customHeight="1" x14ac:dyDescent="0.2">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3.25" hidden="1" customHeight="1" x14ac:dyDescent="0.2">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3.25" hidden="1" customHeight="1" x14ac:dyDescent="0.2">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3.25" hidden="1" customHeight="1" x14ac:dyDescent="0.2">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3.25" hidden="1" customHeight="1" x14ac:dyDescent="0.2">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3.25" hidden="1" customHeight="1" x14ac:dyDescent="0.2">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3.25" hidden="1" customHeight="1" x14ac:dyDescent="0.2">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23.25" hidden="1" customHeight="1" x14ac:dyDescent="0.2">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23.25" hidden="1" customHeight="1" x14ac:dyDescent="0.2">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23.25" hidden="1" customHeight="1" x14ac:dyDescent="0.2">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23.25" hidden="1" customHeight="1" x14ac:dyDescent="0.2">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23.25" hidden="1" customHeight="1" x14ac:dyDescent="0.2">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3.25" hidden="1" customHeight="1" x14ac:dyDescent="0.2">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3.25" hidden="1" customHeight="1" x14ac:dyDescent="0.2">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3.25" hidden="1" customHeight="1" x14ac:dyDescent="0.2">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3.25" hidden="1" customHeight="1" x14ac:dyDescent="0.2">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3.25" hidden="1" customHeight="1" x14ac:dyDescent="0.2">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3.25" hidden="1" customHeight="1" x14ac:dyDescent="0.2">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3.25" hidden="1" customHeight="1" x14ac:dyDescent="0.2">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3.25" hidden="1" customHeight="1" x14ac:dyDescent="0.2">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3.25" hidden="1" customHeight="1" x14ac:dyDescent="0.2">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3.25" hidden="1" customHeight="1" x14ac:dyDescent="0.2">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3.25" hidden="1" customHeight="1" x14ac:dyDescent="0.2">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2"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3.2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3.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1.5" customHeight="1" x14ac:dyDescent="0.2">
      <c r="A878" s="402">
        <v>1</v>
      </c>
      <c r="B878" s="402">
        <v>1</v>
      </c>
      <c r="C878" s="421" t="s">
        <v>789</v>
      </c>
      <c r="D878" s="416"/>
      <c r="E878" s="416"/>
      <c r="F878" s="416"/>
      <c r="G878" s="416"/>
      <c r="H878" s="416"/>
      <c r="I878" s="416"/>
      <c r="J878" s="417">
        <v>1011001013468</v>
      </c>
      <c r="K878" s="418"/>
      <c r="L878" s="418"/>
      <c r="M878" s="418"/>
      <c r="N878" s="418"/>
      <c r="O878" s="418"/>
      <c r="P878" s="429" t="s">
        <v>766</v>
      </c>
      <c r="Q878" s="429"/>
      <c r="R878" s="429"/>
      <c r="S878" s="429"/>
      <c r="T878" s="429"/>
      <c r="U878" s="429"/>
      <c r="V878" s="429"/>
      <c r="W878" s="429"/>
      <c r="X878" s="429"/>
      <c r="Y878" s="318">
        <v>1.2</v>
      </c>
      <c r="Z878" s="319"/>
      <c r="AA878" s="319"/>
      <c r="AB878" s="320"/>
      <c r="AC878" s="329" t="s">
        <v>377</v>
      </c>
      <c r="AD878" s="430"/>
      <c r="AE878" s="430"/>
      <c r="AF878" s="430"/>
      <c r="AG878" s="430"/>
      <c r="AH878" s="419" t="s">
        <v>405</v>
      </c>
      <c r="AI878" s="420"/>
      <c r="AJ878" s="420"/>
      <c r="AK878" s="420"/>
      <c r="AL878" s="326">
        <v>100</v>
      </c>
      <c r="AM878" s="327"/>
      <c r="AN878" s="327"/>
      <c r="AO878" s="328"/>
      <c r="AP878" s="321" t="s">
        <v>716</v>
      </c>
      <c r="AQ878" s="321"/>
      <c r="AR878" s="321"/>
      <c r="AS878" s="321"/>
      <c r="AT878" s="321"/>
      <c r="AU878" s="321"/>
      <c r="AV878" s="321"/>
      <c r="AW878" s="321"/>
      <c r="AX878" s="321"/>
      <c r="AY878">
        <f t="shared" si="118"/>
        <v>1</v>
      </c>
    </row>
    <row r="879" spans="1:51" ht="31.5" customHeight="1" x14ac:dyDescent="0.2">
      <c r="A879" s="402">
        <v>2</v>
      </c>
      <c r="B879" s="402">
        <v>1</v>
      </c>
      <c r="C879" s="416" t="s">
        <v>767</v>
      </c>
      <c r="D879" s="416"/>
      <c r="E879" s="416"/>
      <c r="F879" s="416"/>
      <c r="G879" s="416"/>
      <c r="H879" s="416"/>
      <c r="I879" s="416"/>
      <c r="J879" s="417">
        <v>1012301009957</v>
      </c>
      <c r="K879" s="418"/>
      <c r="L879" s="418"/>
      <c r="M879" s="418"/>
      <c r="N879" s="418"/>
      <c r="O879" s="418"/>
      <c r="P879" s="429" t="s">
        <v>770</v>
      </c>
      <c r="Q879" s="429"/>
      <c r="R879" s="429"/>
      <c r="S879" s="429"/>
      <c r="T879" s="429"/>
      <c r="U879" s="429"/>
      <c r="V879" s="429"/>
      <c r="W879" s="429"/>
      <c r="X879" s="429"/>
      <c r="Y879" s="318">
        <v>0.3</v>
      </c>
      <c r="Z879" s="319"/>
      <c r="AA879" s="319"/>
      <c r="AB879" s="320"/>
      <c r="AC879" s="329" t="s">
        <v>773</v>
      </c>
      <c r="AD879" s="329"/>
      <c r="AE879" s="329"/>
      <c r="AF879" s="329"/>
      <c r="AG879" s="329"/>
      <c r="AH879" s="419" t="s">
        <v>405</v>
      </c>
      <c r="AI879" s="420"/>
      <c r="AJ879" s="420"/>
      <c r="AK879" s="420"/>
      <c r="AL879" s="326">
        <v>100</v>
      </c>
      <c r="AM879" s="327"/>
      <c r="AN879" s="327"/>
      <c r="AO879" s="328"/>
      <c r="AP879" s="321" t="s">
        <v>716</v>
      </c>
      <c r="AQ879" s="321"/>
      <c r="AR879" s="321"/>
      <c r="AS879" s="321"/>
      <c r="AT879" s="321"/>
      <c r="AU879" s="321"/>
      <c r="AV879" s="321"/>
      <c r="AW879" s="321"/>
      <c r="AX879" s="321"/>
      <c r="AY879">
        <f>COUNTA($C$879)</f>
        <v>1</v>
      </c>
    </row>
    <row r="880" spans="1:51" ht="31.5" customHeight="1" x14ac:dyDescent="0.2">
      <c r="A880" s="402">
        <v>3</v>
      </c>
      <c r="B880" s="402">
        <v>1</v>
      </c>
      <c r="C880" s="421" t="s">
        <v>768</v>
      </c>
      <c r="D880" s="416"/>
      <c r="E880" s="416"/>
      <c r="F880" s="416"/>
      <c r="G880" s="416"/>
      <c r="H880" s="416"/>
      <c r="I880" s="416"/>
      <c r="J880" s="417">
        <v>3010002021800</v>
      </c>
      <c r="K880" s="418"/>
      <c r="L880" s="418"/>
      <c r="M880" s="418"/>
      <c r="N880" s="418"/>
      <c r="O880" s="418"/>
      <c r="P880" s="428" t="s">
        <v>771</v>
      </c>
      <c r="Q880" s="429"/>
      <c r="R880" s="429"/>
      <c r="S880" s="429"/>
      <c r="T880" s="429"/>
      <c r="U880" s="429"/>
      <c r="V880" s="429"/>
      <c r="W880" s="429"/>
      <c r="X880" s="429"/>
      <c r="Y880" s="318">
        <v>0.1</v>
      </c>
      <c r="Z880" s="319"/>
      <c r="AA880" s="319"/>
      <c r="AB880" s="320"/>
      <c r="AC880" s="329" t="s">
        <v>773</v>
      </c>
      <c r="AD880" s="329"/>
      <c r="AE880" s="329"/>
      <c r="AF880" s="329"/>
      <c r="AG880" s="329"/>
      <c r="AH880" s="419" t="s">
        <v>405</v>
      </c>
      <c r="AI880" s="420"/>
      <c r="AJ880" s="420"/>
      <c r="AK880" s="420"/>
      <c r="AL880" s="326">
        <v>100</v>
      </c>
      <c r="AM880" s="327"/>
      <c r="AN880" s="327"/>
      <c r="AO880" s="328"/>
      <c r="AP880" s="321" t="s">
        <v>405</v>
      </c>
      <c r="AQ880" s="321"/>
      <c r="AR880" s="321"/>
      <c r="AS880" s="321"/>
      <c r="AT880" s="321"/>
      <c r="AU880" s="321"/>
      <c r="AV880" s="321"/>
      <c r="AW880" s="321"/>
      <c r="AX880" s="321"/>
      <c r="AY880">
        <f>COUNTA($C$880)</f>
        <v>1</v>
      </c>
    </row>
    <row r="881" spans="1:51" ht="31.5" customHeight="1" x14ac:dyDescent="0.2">
      <c r="A881" s="402">
        <v>4</v>
      </c>
      <c r="B881" s="402">
        <v>1</v>
      </c>
      <c r="C881" s="421" t="s">
        <v>769</v>
      </c>
      <c r="D881" s="416"/>
      <c r="E881" s="416"/>
      <c r="F881" s="416"/>
      <c r="G881" s="416"/>
      <c r="H881" s="416"/>
      <c r="I881" s="416"/>
      <c r="J881" s="425">
        <v>6010405003434</v>
      </c>
      <c r="K881" s="426"/>
      <c r="L881" s="426"/>
      <c r="M881" s="426"/>
      <c r="N881" s="426"/>
      <c r="O881" s="427"/>
      <c r="P881" s="428" t="s">
        <v>772</v>
      </c>
      <c r="Q881" s="429"/>
      <c r="R881" s="429"/>
      <c r="S881" s="429"/>
      <c r="T881" s="429"/>
      <c r="U881" s="429"/>
      <c r="V881" s="429"/>
      <c r="W881" s="429"/>
      <c r="X881" s="429"/>
      <c r="Y881" s="318">
        <v>0</v>
      </c>
      <c r="Z881" s="319"/>
      <c r="AA881" s="319"/>
      <c r="AB881" s="320"/>
      <c r="AC881" s="329" t="s">
        <v>773</v>
      </c>
      <c r="AD881" s="329"/>
      <c r="AE881" s="329"/>
      <c r="AF881" s="329"/>
      <c r="AG881" s="329"/>
      <c r="AH881" s="419" t="s">
        <v>405</v>
      </c>
      <c r="AI881" s="420"/>
      <c r="AJ881" s="420"/>
      <c r="AK881" s="420"/>
      <c r="AL881" s="326">
        <v>100</v>
      </c>
      <c r="AM881" s="327"/>
      <c r="AN881" s="327"/>
      <c r="AO881" s="328"/>
      <c r="AP881" s="321" t="s">
        <v>405</v>
      </c>
      <c r="AQ881" s="321"/>
      <c r="AR881" s="321"/>
      <c r="AS881" s="321"/>
      <c r="AT881" s="321"/>
      <c r="AU881" s="321"/>
      <c r="AV881" s="321"/>
      <c r="AW881" s="321"/>
      <c r="AX881" s="321"/>
      <c r="AY881">
        <f>COUNTA($C$881)</f>
        <v>1</v>
      </c>
    </row>
    <row r="882" spans="1:51" ht="23.25" hidden="1" customHeight="1" x14ac:dyDescent="0.2">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3.25" hidden="1" customHeight="1" x14ac:dyDescent="0.2">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3.25" hidden="1" customHeight="1" x14ac:dyDescent="0.2">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3.25" hidden="1" customHeight="1" x14ac:dyDescent="0.2">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3.25" hidden="1" customHeight="1" x14ac:dyDescent="0.2">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3.25" hidden="1" customHeight="1" x14ac:dyDescent="0.2">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3.25" hidden="1" customHeight="1" x14ac:dyDescent="0.2">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3.25" hidden="1" customHeight="1" x14ac:dyDescent="0.2">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3.25" hidden="1" customHeight="1" x14ac:dyDescent="0.2">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3.25" hidden="1" customHeight="1" x14ac:dyDescent="0.2">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23.25" hidden="1" customHeight="1" x14ac:dyDescent="0.2">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23.25" hidden="1" customHeight="1" x14ac:dyDescent="0.2">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23.25" hidden="1" customHeight="1" x14ac:dyDescent="0.2">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23.25" hidden="1" customHeight="1" x14ac:dyDescent="0.2">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23.25" hidden="1" customHeight="1" x14ac:dyDescent="0.2">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3.25" hidden="1" customHeight="1" x14ac:dyDescent="0.2">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3.25" hidden="1" customHeight="1" x14ac:dyDescent="0.2">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3.25" hidden="1" customHeight="1" x14ac:dyDescent="0.2">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3.25" hidden="1" customHeight="1" x14ac:dyDescent="0.2">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3.25" hidden="1" customHeight="1" x14ac:dyDescent="0.2">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3.25" hidden="1" customHeight="1" x14ac:dyDescent="0.2">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3.25" hidden="1" customHeight="1" x14ac:dyDescent="0.2">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3.25" hidden="1" customHeight="1" x14ac:dyDescent="0.2">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3.25" hidden="1" customHeight="1" x14ac:dyDescent="0.2">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3.25" hidden="1" customHeight="1" x14ac:dyDescent="0.2">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3.25" hidden="1" customHeight="1" x14ac:dyDescent="0.2">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3.2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3.2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3.25" hidden="1"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23.25" hidden="1" customHeight="1" x14ac:dyDescent="0.2">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23.25" hidden="1" customHeight="1" x14ac:dyDescent="0.2">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23.25" hidden="1" customHeight="1" x14ac:dyDescent="0.2">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3.25" hidden="1" customHeight="1" x14ac:dyDescent="0.2">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3.25" hidden="1" customHeight="1" x14ac:dyDescent="0.2">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3.25" hidden="1" customHeight="1" x14ac:dyDescent="0.2">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3.25" hidden="1" customHeight="1" x14ac:dyDescent="0.2">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3.25" hidden="1" customHeight="1" x14ac:dyDescent="0.2">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3.25" hidden="1" customHeight="1" x14ac:dyDescent="0.2">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3.25" hidden="1" customHeight="1" x14ac:dyDescent="0.2">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3.25" hidden="1" customHeight="1" x14ac:dyDescent="0.2">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3.25" hidden="1" customHeight="1" x14ac:dyDescent="0.2">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3.25" hidden="1" customHeight="1" x14ac:dyDescent="0.2">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3.25" hidden="1" customHeight="1" x14ac:dyDescent="0.2">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23.25" hidden="1" customHeight="1" x14ac:dyDescent="0.2">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23.25" hidden="1" customHeight="1" x14ac:dyDescent="0.2">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23.25" hidden="1" customHeight="1" x14ac:dyDescent="0.2">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23.25" hidden="1" customHeight="1" x14ac:dyDescent="0.2">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23.25" hidden="1" customHeight="1" x14ac:dyDescent="0.2">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3.25" hidden="1" customHeight="1" x14ac:dyDescent="0.2">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3.25" hidden="1" customHeight="1" x14ac:dyDescent="0.2">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3.25" hidden="1" customHeight="1" x14ac:dyDescent="0.2">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3.25" hidden="1" customHeight="1" x14ac:dyDescent="0.2">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3.25" hidden="1" customHeight="1" x14ac:dyDescent="0.2">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3.25" hidden="1" customHeight="1" x14ac:dyDescent="0.2">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3.25" hidden="1" customHeight="1" x14ac:dyDescent="0.2">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3.25" hidden="1" customHeight="1" x14ac:dyDescent="0.2">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3.25" hidden="1" customHeight="1" x14ac:dyDescent="0.2">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3.25" hidden="1" customHeight="1" x14ac:dyDescent="0.2">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3.25" hidden="1" customHeight="1" x14ac:dyDescent="0.2">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3.2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3.2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3.25" hidden="1"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23.25" hidden="1" customHeight="1" x14ac:dyDescent="0.2">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23.25" hidden="1" customHeight="1" x14ac:dyDescent="0.2">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23.25" hidden="1" customHeight="1" x14ac:dyDescent="0.2">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3.25" hidden="1" customHeight="1" x14ac:dyDescent="0.2">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3.25" hidden="1" customHeight="1" x14ac:dyDescent="0.2">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3.25" hidden="1" customHeight="1" x14ac:dyDescent="0.2">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3.25" hidden="1" customHeight="1" x14ac:dyDescent="0.2">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3.25" hidden="1" customHeight="1" x14ac:dyDescent="0.2">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3.25" hidden="1" customHeight="1" x14ac:dyDescent="0.2">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3.25" hidden="1" customHeight="1" x14ac:dyDescent="0.2">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3.25" hidden="1" customHeight="1" x14ac:dyDescent="0.2">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3.25" hidden="1" customHeight="1" x14ac:dyDescent="0.2">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3.25" hidden="1" customHeight="1" x14ac:dyDescent="0.2">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3.25" hidden="1" customHeight="1" x14ac:dyDescent="0.2">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23.25" hidden="1" customHeight="1" x14ac:dyDescent="0.2">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23.25" hidden="1" customHeight="1" x14ac:dyDescent="0.2">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23.25" hidden="1" customHeight="1" x14ac:dyDescent="0.2">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23.25" hidden="1" customHeight="1" x14ac:dyDescent="0.2">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23.25" hidden="1" customHeight="1" x14ac:dyDescent="0.2">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3.25" hidden="1" customHeight="1" x14ac:dyDescent="0.2">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3.25" hidden="1" customHeight="1" x14ac:dyDescent="0.2">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3.25" hidden="1" customHeight="1" x14ac:dyDescent="0.2">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3.25" hidden="1" customHeight="1" x14ac:dyDescent="0.2">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3.25" hidden="1" customHeight="1" x14ac:dyDescent="0.2">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3.25" hidden="1" customHeight="1" x14ac:dyDescent="0.2">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3.25" hidden="1" customHeight="1" x14ac:dyDescent="0.2">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3.25" hidden="1" customHeight="1" x14ac:dyDescent="0.2">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3.25" hidden="1" customHeight="1" x14ac:dyDescent="0.2">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3.25" hidden="1" customHeight="1" x14ac:dyDescent="0.2">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3.25" hidden="1" customHeight="1" x14ac:dyDescent="0.2">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3.2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3.2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3.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23.25" hidden="1" customHeight="1" x14ac:dyDescent="0.2">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23.25" hidden="1" customHeight="1" x14ac:dyDescent="0.2">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23.25" hidden="1" customHeight="1" x14ac:dyDescent="0.2">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3.25" hidden="1" customHeight="1" x14ac:dyDescent="0.2">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3.25" hidden="1" customHeight="1" x14ac:dyDescent="0.2">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3.25" hidden="1" customHeight="1" x14ac:dyDescent="0.2">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3.25" hidden="1" customHeight="1" x14ac:dyDescent="0.2">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3.25" hidden="1" customHeight="1" x14ac:dyDescent="0.2">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3.25" hidden="1" customHeight="1" x14ac:dyDescent="0.2">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3.25" hidden="1" customHeight="1" x14ac:dyDescent="0.2">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3.25" hidden="1" customHeight="1" x14ac:dyDescent="0.2">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3.25" hidden="1" customHeight="1" x14ac:dyDescent="0.2">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3.25" hidden="1" customHeight="1" x14ac:dyDescent="0.2">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3.25" hidden="1" customHeight="1" x14ac:dyDescent="0.2">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23.25" hidden="1" customHeight="1" x14ac:dyDescent="0.2">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23.25" hidden="1" customHeight="1" x14ac:dyDescent="0.2">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23.25" hidden="1" customHeight="1" x14ac:dyDescent="0.2">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23.25" hidden="1" customHeight="1" x14ac:dyDescent="0.2">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23.25" hidden="1" customHeight="1" x14ac:dyDescent="0.2">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3.25" hidden="1" customHeight="1" x14ac:dyDescent="0.2">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3.25" hidden="1" customHeight="1" x14ac:dyDescent="0.2">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3.25" hidden="1" customHeight="1" x14ac:dyDescent="0.2">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3.25" hidden="1" customHeight="1" x14ac:dyDescent="0.2">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3.25" hidden="1" customHeight="1" x14ac:dyDescent="0.2">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3.25" hidden="1" customHeight="1" x14ac:dyDescent="0.2">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3.25" hidden="1" customHeight="1" x14ac:dyDescent="0.2">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3.25" hidden="1" customHeight="1" x14ac:dyDescent="0.2">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3.25" hidden="1" customHeight="1" x14ac:dyDescent="0.2">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3.25" hidden="1" customHeight="1" x14ac:dyDescent="0.2">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3.25" hidden="1" customHeight="1" x14ac:dyDescent="0.2">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3.2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3.2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3.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23.25" hidden="1" customHeight="1" x14ac:dyDescent="0.2">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23.25" hidden="1" customHeight="1" x14ac:dyDescent="0.2">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23.25"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3.25"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3.25" hidden="1" customHeight="1" x14ac:dyDescent="0.2">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3.25" hidden="1" customHeight="1" x14ac:dyDescent="0.2">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3.25" hidden="1" customHeight="1" x14ac:dyDescent="0.2">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3.25" hidden="1" customHeight="1" x14ac:dyDescent="0.2">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3.25" hidden="1" customHeight="1" x14ac:dyDescent="0.2">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3.25" hidden="1" customHeight="1" x14ac:dyDescent="0.2">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3.25" hidden="1" customHeight="1" x14ac:dyDescent="0.2">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3.25" hidden="1" customHeight="1" x14ac:dyDescent="0.2">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3.25" hidden="1" customHeight="1" x14ac:dyDescent="0.2">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3.25" hidden="1" customHeight="1" x14ac:dyDescent="0.2">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23.25" hidden="1" customHeight="1" x14ac:dyDescent="0.2">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23.25" hidden="1" customHeight="1" x14ac:dyDescent="0.2">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23.25" hidden="1" customHeight="1" x14ac:dyDescent="0.2">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23.25" hidden="1" customHeight="1" x14ac:dyDescent="0.2">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23.25" hidden="1" customHeight="1" x14ac:dyDescent="0.2">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3.25" hidden="1" customHeight="1" x14ac:dyDescent="0.2">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3.25" hidden="1" customHeight="1" x14ac:dyDescent="0.2">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3.25" hidden="1" customHeight="1" x14ac:dyDescent="0.2">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3.25" hidden="1" customHeight="1" x14ac:dyDescent="0.2">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3.25" hidden="1" customHeight="1" x14ac:dyDescent="0.2">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3.25" hidden="1" customHeight="1" x14ac:dyDescent="0.2">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3.25" hidden="1" customHeight="1" x14ac:dyDescent="0.2">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3.25" hidden="1" customHeight="1" x14ac:dyDescent="0.2">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3.25" hidden="1" customHeight="1" x14ac:dyDescent="0.2">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3.25" hidden="1" customHeight="1" x14ac:dyDescent="0.2">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3.25" hidden="1" customHeight="1" x14ac:dyDescent="0.2">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3.2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3.2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3.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23.25" hidden="1" customHeight="1" x14ac:dyDescent="0.2">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23.25" hidden="1" customHeight="1" x14ac:dyDescent="0.2">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23.25"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3.25"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3.25" hidden="1" customHeight="1" x14ac:dyDescent="0.2">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3.25" hidden="1" customHeight="1" x14ac:dyDescent="0.2">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3.25" hidden="1" customHeight="1" x14ac:dyDescent="0.2">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3.25" hidden="1" customHeight="1" x14ac:dyDescent="0.2">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3.25" hidden="1" customHeight="1" x14ac:dyDescent="0.2">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3.25" hidden="1" customHeight="1" x14ac:dyDescent="0.2">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3.25" hidden="1" customHeight="1" x14ac:dyDescent="0.2">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3.25" hidden="1" customHeight="1" x14ac:dyDescent="0.2">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3.25" hidden="1" customHeight="1" x14ac:dyDescent="0.2">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3.25" hidden="1" customHeight="1" x14ac:dyDescent="0.2">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23.25" hidden="1" customHeight="1" x14ac:dyDescent="0.2">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23.25" hidden="1" customHeight="1" x14ac:dyDescent="0.2">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23.25" hidden="1" customHeight="1" x14ac:dyDescent="0.2">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23.25" hidden="1" customHeight="1" x14ac:dyDescent="0.2">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23.25" hidden="1" customHeight="1" x14ac:dyDescent="0.2">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3.25" hidden="1" customHeight="1" x14ac:dyDescent="0.2">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3.25" hidden="1" customHeight="1" x14ac:dyDescent="0.2">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3.25" hidden="1" customHeight="1" x14ac:dyDescent="0.2">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3.25" hidden="1" customHeight="1" x14ac:dyDescent="0.2">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3.25" hidden="1" customHeight="1" x14ac:dyDescent="0.2">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3.25" hidden="1" customHeight="1" x14ac:dyDescent="0.2">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3.25" hidden="1" customHeight="1" x14ac:dyDescent="0.2">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3.25" hidden="1" customHeight="1" x14ac:dyDescent="0.2">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3.25" hidden="1" customHeight="1" x14ac:dyDescent="0.2">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3.25" hidden="1" customHeight="1" x14ac:dyDescent="0.2">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3.25" hidden="1" customHeight="1" x14ac:dyDescent="0.2">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3.2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3.2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3.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23.25" hidden="1" customHeight="1" x14ac:dyDescent="0.2">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23.25" hidden="1" customHeight="1" x14ac:dyDescent="0.2">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23.25"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3.25"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3.25" hidden="1" customHeight="1" x14ac:dyDescent="0.2">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3.25" hidden="1" customHeight="1" x14ac:dyDescent="0.2">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3.25" hidden="1" customHeight="1" x14ac:dyDescent="0.2">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3.25" hidden="1" customHeight="1" x14ac:dyDescent="0.2">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3.25" hidden="1" customHeight="1" x14ac:dyDescent="0.2">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3.25" hidden="1" customHeight="1" x14ac:dyDescent="0.2">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3.25" hidden="1" customHeight="1" x14ac:dyDescent="0.2">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3.25" hidden="1" customHeight="1" x14ac:dyDescent="0.2">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3.25" hidden="1" customHeight="1" x14ac:dyDescent="0.2">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3.25" hidden="1" customHeight="1" x14ac:dyDescent="0.2">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23.25" hidden="1" customHeight="1" x14ac:dyDescent="0.2">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23.25" hidden="1" customHeight="1" x14ac:dyDescent="0.2">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23.25" hidden="1" customHeight="1" x14ac:dyDescent="0.2">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23.25" hidden="1" customHeight="1" x14ac:dyDescent="0.2">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23.25" hidden="1" customHeight="1" x14ac:dyDescent="0.2">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3.25" hidden="1" customHeight="1" x14ac:dyDescent="0.2">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3.25" hidden="1" customHeight="1" x14ac:dyDescent="0.2">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3.25" hidden="1" customHeight="1" x14ac:dyDescent="0.2">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3.25" hidden="1" customHeight="1" x14ac:dyDescent="0.2">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3.25" hidden="1" customHeight="1" x14ac:dyDescent="0.2">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3.25" hidden="1" customHeight="1" x14ac:dyDescent="0.2">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3.25" hidden="1" customHeight="1" x14ac:dyDescent="0.2">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3.25" hidden="1" customHeight="1" x14ac:dyDescent="0.2">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3.25" hidden="1" customHeight="1" x14ac:dyDescent="0.2">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3.25" hidden="1" customHeight="1" x14ac:dyDescent="0.2">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3.25" hidden="1" customHeight="1" x14ac:dyDescent="0.2">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3.25" hidden="1" customHeight="1" x14ac:dyDescent="0.2">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13.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4" t="s">
        <v>330</v>
      </c>
      <c r="AQ1109" s="424"/>
      <c r="AR1109" s="424"/>
      <c r="AS1109" s="424"/>
      <c r="AT1109" s="424"/>
      <c r="AU1109" s="424"/>
      <c r="AV1109" s="424"/>
      <c r="AW1109" s="424"/>
      <c r="AX1109" s="424"/>
    </row>
    <row r="1110" spans="1:51" ht="30" customHeight="1" x14ac:dyDescent="0.2">
      <c r="A1110" s="402">
        <v>1</v>
      </c>
      <c r="B1110" s="402">
        <v>1</v>
      </c>
      <c r="C1110" s="894"/>
      <c r="D1110" s="894"/>
      <c r="E1110" s="262" t="s">
        <v>405</v>
      </c>
      <c r="F1110" s="893"/>
      <c r="G1110" s="893"/>
      <c r="H1110" s="893"/>
      <c r="I1110" s="893"/>
      <c r="J1110" s="417" t="s">
        <v>750</v>
      </c>
      <c r="K1110" s="418"/>
      <c r="L1110" s="418"/>
      <c r="M1110" s="418"/>
      <c r="N1110" s="418"/>
      <c r="O1110" s="418"/>
      <c r="P1110" s="422" t="s">
        <v>405</v>
      </c>
      <c r="Q1110" s="317"/>
      <c r="R1110" s="317"/>
      <c r="S1110" s="317"/>
      <c r="T1110" s="317"/>
      <c r="U1110" s="317"/>
      <c r="V1110" s="317"/>
      <c r="W1110" s="317"/>
      <c r="X1110" s="317"/>
      <c r="Y1110" s="318" t="s">
        <v>750</v>
      </c>
      <c r="Z1110" s="319"/>
      <c r="AA1110" s="319"/>
      <c r="AB1110" s="320"/>
      <c r="AC1110" s="322"/>
      <c r="AD1110" s="323"/>
      <c r="AE1110" s="323"/>
      <c r="AF1110" s="323"/>
      <c r="AG1110" s="323"/>
      <c r="AH1110" s="324" t="s">
        <v>750</v>
      </c>
      <c r="AI1110" s="325"/>
      <c r="AJ1110" s="325"/>
      <c r="AK1110" s="325"/>
      <c r="AL1110" s="326" t="s">
        <v>750</v>
      </c>
      <c r="AM1110" s="327"/>
      <c r="AN1110" s="327"/>
      <c r="AO1110" s="328"/>
      <c r="AP1110" s="321" t="s">
        <v>774</v>
      </c>
      <c r="AQ1110" s="321"/>
      <c r="AR1110" s="321"/>
      <c r="AS1110" s="321"/>
      <c r="AT1110" s="321"/>
      <c r="AU1110" s="321"/>
      <c r="AV1110" s="321"/>
      <c r="AW1110" s="321"/>
      <c r="AX1110" s="321"/>
    </row>
    <row r="1111" spans="1:51" ht="30" hidden="1" customHeight="1" x14ac:dyDescent="0.2">
      <c r="A1111" s="402">
        <v>2</v>
      </c>
      <c r="B1111" s="402">
        <v>1</v>
      </c>
      <c r="C1111" s="894"/>
      <c r="D1111" s="894"/>
      <c r="E1111" s="893"/>
      <c r="F1111" s="893"/>
      <c r="G1111" s="893"/>
      <c r="H1111" s="893"/>
      <c r="I1111" s="89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2">
        <v>3</v>
      </c>
      <c r="B1112" s="402">
        <v>1</v>
      </c>
      <c r="C1112" s="894"/>
      <c r="D1112" s="894"/>
      <c r="E1112" s="893"/>
      <c r="F1112" s="893"/>
      <c r="G1112" s="893"/>
      <c r="H1112" s="893"/>
      <c r="I1112" s="89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2">
        <v>4</v>
      </c>
      <c r="B1113" s="402">
        <v>1</v>
      </c>
      <c r="C1113" s="894"/>
      <c r="D1113" s="894"/>
      <c r="E1113" s="893"/>
      <c r="F1113" s="893"/>
      <c r="G1113" s="893"/>
      <c r="H1113" s="893"/>
      <c r="I1113" s="89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2">
        <v>5</v>
      </c>
      <c r="B1114" s="402">
        <v>1</v>
      </c>
      <c r="C1114" s="894"/>
      <c r="D1114" s="894"/>
      <c r="E1114" s="893"/>
      <c r="F1114" s="893"/>
      <c r="G1114" s="893"/>
      <c r="H1114" s="893"/>
      <c r="I1114" s="89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2">
        <v>6</v>
      </c>
      <c r="B1115" s="402">
        <v>1</v>
      </c>
      <c r="C1115" s="894"/>
      <c r="D1115" s="894"/>
      <c r="E1115" s="893"/>
      <c r="F1115" s="893"/>
      <c r="G1115" s="893"/>
      <c r="H1115" s="893"/>
      <c r="I1115" s="89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2">
        <v>7</v>
      </c>
      <c r="B1116" s="402">
        <v>1</v>
      </c>
      <c r="C1116" s="894"/>
      <c r="D1116" s="894"/>
      <c r="E1116" s="893"/>
      <c r="F1116" s="893"/>
      <c r="G1116" s="893"/>
      <c r="H1116" s="893"/>
      <c r="I1116" s="89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2">
        <v>8</v>
      </c>
      <c r="B1117" s="402">
        <v>1</v>
      </c>
      <c r="C1117" s="894"/>
      <c r="D1117" s="894"/>
      <c r="E1117" s="893"/>
      <c r="F1117" s="893"/>
      <c r="G1117" s="893"/>
      <c r="H1117" s="893"/>
      <c r="I1117" s="89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2">
        <v>9</v>
      </c>
      <c r="B1118" s="402">
        <v>1</v>
      </c>
      <c r="C1118" s="894"/>
      <c r="D1118" s="894"/>
      <c r="E1118" s="893"/>
      <c r="F1118" s="893"/>
      <c r="G1118" s="893"/>
      <c r="H1118" s="893"/>
      <c r="I1118" s="89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2">
        <v>10</v>
      </c>
      <c r="B1119" s="402">
        <v>1</v>
      </c>
      <c r="C1119" s="894"/>
      <c r="D1119" s="894"/>
      <c r="E1119" s="893"/>
      <c r="F1119" s="893"/>
      <c r="G1119" s="893"/>
      <c r="H1119" s="893"/>
      <c r="I1119" s="89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2">
        <v>11</v>
      </c>
      <c r="B1120" s="402">
        <v>1</v>
      </c>
      <c r="C1120" s="894"/>
      <c r="D1120" s="894"/>
      <c r="E1120" s="893"/>
      <c r="F1120" s="893"/>
      <c r="G1120" s="893"/>
      <c r="H1120" s="893"/>
      <c r="I1120" s="89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2">
        <v>12</v>
      </c>
      <c r="B1121" s="402">
        <v>1</v>
      </c>
      <c r="C1121" s="894"/>
      <c r="D1121" s="894"/>
      <c r="E1121" s="893"/>
      <c r="F1121" s="893"/>
      <c r="G1121" s="893"/>
      <c r="H1121" s="893"/>
      <c r="I1121" s="89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2">
        <v>13</v>
      </c>
      <c r="B1122" s="402">
        <v>1</v>
      </c>
      <c r="C1122" s="894"/>
      <c r="D1122" s="894"/>
      <c r="E1122" s="893"/>
      <c r="F1122" s="893"/>
      <c r="G1122" s="893"/>
      <c r="H1122" s="893"/>
      <c r="I1122" s="89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2">
        <v>14</v>
      </c>
      <c r="B1123" s="402">
        <v>1</v>
      </c>
      <c r="C1123" s="894"/>
      <c r="D1123" s="894"/>
      <c r="E1123" s="893"/>
      <c r="F1123" s="893"/>
      <c r="G1123" s="893"/>
      <c r="H1123" s="893"/>
      <c r="I1123" s="89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2">
        <v>15</v>
      </c>
      <c r="B1124" s="402">
        <v>1</v>
      </c>
      <c r="C1124" s="894"/>
      <c r="D1124" s="894"/>
      <c r="E1124" s="893"/>
      <c r="F1124" s="893"/>
      <c r="G1124" s="893"/>
      <c r="H1124" s="893"/>
      <c r="I1124" s="89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2">
        <v>16</v>
      </c>
      <c r="B1125" s="402">
        <v>1</v>
      </c>
      <c r="C1125" s="894"/>
      <c r="D1125" s="894"/>
      <c r="E1125" s="893"/>
      <c r="F1125" s="893"/>
      <c r="G1125" s="893"/>
      <c r="H1125" s="893"/>
      <c r="I1125" s="89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2">
        <v>17</v>
      </c>
      <c r="B1126" s="402">
        <v>1</v>
      </c>
      <c r="C1126" s="894"/>
      <c r="D1126" s="894"/>
      <c r="E1126" s="893"/>
      <c r="F1126" s="893"/>
      <c r="G1126" s="893"/>
      <c r="H1126" s="893"/>
      <c r="I1126" s="89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2">
        <v>18</v>
      </c>
      <c r="B1127" s="402">
        <v>1</v>
      </c>
      <c r="C1127" s="894"/>
      <c r="D1127" s="894"/>
      <c r="E1127" s="262"/>
      <c r="F1127" s="893"/>
      <c r="G1127" s="893"/>
      <c r="H1127" s="893"/>
      <c r="I1127" s="89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2">
        <v>19</v>
      </c>
      <c r="B1128" s="402">
        <v>1</v>
      </c>
      <c r="C1128" s="894"/>
      <c r="D1128" s="894"/>
      <c r="E1128" s="893"/>
      <c r="F1128" s="893"/>
      <c r="G1128" s="893"/>
      <c r="H1128" s="893"/>
      <c r="I1128" s="89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2">
        <v>20</v>
      </c>
      <c r="B1129" s="402">
        <v>1</v>
      </c>
      <c r="C1129" s="894"/>
      <c r="D1129" s="894"/>
      <c r="E1129" s="893"/>
      <c r="F1129" s="893"/>
      <c r="G1129" s="893"/>
      <c r="H1129" s="893"/>
      <c r="I1129" s="89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2">
        <v>21</v>
      </c>
      <c r="B1130" s="402">
        <v>1</v>
      </c>
      <c r="C1130" s="894"/>
      <c r="D1130" s="894"/>
      <c r="E1130" s="893"/>
      <c r="F1130" s="893"/>
      <c r="G1130" s="893"/>
      <c r="H1130" s="893"/>
      <c r="I1130" s="89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2">
        <v>22</v>
      </c>
      <c r="B1131" s="402">
        <v>1</v>
      </c>
      <c r="C1131" s="894"/>
      <c r="D1131" s="894"/>
      <c r="E1131" s="893"/>
      <c r="F1131" s="893"/>
      <c r="G1131" s="893"/>
      <c r="H1131" s="893"/>
      <c r="I1131" s="89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2">
        <v>23</v>
      </c>
      <c r="B1132" s="402">
        <v>1</v>
      </c>
      <c r="C1132" s="894"/>
      <c r="D1132" s="894"/>
      <c r="E1132" s="893"/>
      <c r="F1132" s="893"/>
      <c r="G1132" s="893"/>
      <c r="H1132" s="893"/>
      <c r="I1132" s="89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2">
        <v>24</v>
      </c>
      <c r="B1133" s="402">
        <v>1</v>
      </c>
      <c r="C1133" s="894"/>
      <c r="D1133" s="894"/>
      <c r="E1133" s="893"/>
      <c r="F1133" s="893"/>
      <c r="G1133" s="893"/>
      <c r="H1133" s="893"/>
      <c r="I1133" s="89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2">
        <v>25</v>
      </c>
      <c r="B1134" s="402">
        <v>1</v>
      </c>
      <c r="C1134" s="894"/>
      <c r="D1134" s="894"/>
      <c r="E1134" s="893"/>
      <c r="F1134" s="893"/>
      <c r="G1134" s="893"/>
      <c r="H1134" s="893"/>
      <c r="I1134" s="89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2">
        <v>26</v>
      </c>
      <c r="B1135" s="402">
        <v>1</v>
      </c>
      <c r="C1135" s="894"/>
      <c r="D1135" s="894"/>
      <c r="E1135" s="893"/>
      <c r="F1135" s="893"/>
      <c r="G1135" s="893"/>
      <c r="H1135" s="893"/>
      <c r="I1135" s="89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2">
        <v>27</v>
      </c>
      <c r="B1136" s="402">
        <v>1</v>
      </c>
      <c r="C1136" s="894"/>
      <c r="D1136" s="894"/>
      <c r="E1136" s="893"/>
      <c r="F1136" s="893"/>
      <c r="G1136" s="893"/>
      <c r="H1136" s="893"/>
      <c r="I1136" s="89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2">
        <v>28</v>
      </c>
      <c r="B1137" s="402">
        <v>1</v>
      </c>
      <c r="C1137" s="894"/>
      <c r="D1137" s="894"/>
      <c r="E1137" s="893"/>
      <c r="F1137" s="893"/>
      <c r="G1137" s="893"/>
      <c r="H1137" s="893"/>
      <c r="I1137" s="89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2">
        <v>29</v>
      </c>
      <c r="B1138" s="402">
        <v>1</v>
      </c>
      <c r="C1138" s="894"/>
      <c r="D1138" s="894"/>
      <c r="E1138" s="893"/>
      <c r="F1138" s="893"/>
      <c r="G1138" s="893"/>
      <c r="H1138" s="893"/>
      <c r="I1138" s="89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2">
        <v>30</v>
      </c>
      <c r="B1139" s="402">
        <v>1</v>
      </c>
      <c r="C1139" s="894"/>
      <c r="D1139" s="894"/>
      <c r="E1139" s="893"/>
      <c r="F1139" s="893"/>
      <c r="G1139" s="893"/>
      <c r="H1139" s="893"/>
      <c r="I1139" s="89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3:AX13 AR15:AX15 P15:AJ17">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Y789">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AU789">
    <cfRule type="expression" dxfId="2789" priority="13697">
      <formula>IF(RIGHT(TEXT(AU789,"0.#"),1)=".",FALSE,TRUE)</formula>
    </cfRule>
    <cfRule type="expression" dxfId="2788" priority="13698">
      <formula>IF(RIGHT(TEXT(AU789,"0.#"),1)=".",TRUE,FALSE)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9:AO874">
    <cfRule type="expression" dxfId="2513" priority="6651">
      <formula>IF(AND(AL849&gt;=0, RIGHT(TEXT(AL849,"0.#"),1)&lt;&gt;"."),TRUE,FALSE)</formula>
    </cfRule>
    <cfRule type="expression" dxfId="2512" priority="6652">
      <formula>IF(AND(AL849&gt;=0, RIGHT(TEXT(AL849,"0.#"),1)="."),TRUE,FALSE)</formula>
    </cfRule>
    <cfRule type="expression" dxfId="2511" priority="6653">
      <formula>IF(AND(AL849&lt;0, RIGHT(TEXT(AL849,"0.#"),1)&lt;&gt;"."),TRUE,FALSE)</formula>
    </cfRule>
    <cfRule type="expression" dxfId="2510" priority="6654">
      <formula>IF(AND(AL849&lt;0, RIGHT(TEXT(AL849,"0.#"),1)="."),TRUE,FALSE)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 RIGHT(TEXT(AL1110,"0.#"),1)&lt;&gt;"."),TRUE,FALSE)</formula>
    </cfRule>
    <cfRule type="expression" dxfId="2408" priority="2886">
      <formula>IF(AND(AL1110&gt;=0, RIGHT(TEXT(AL1110,"0.#"),1)="."),TRUE,FALSE)</formula>
    </cfRule>
    <cfRule type="expression" dxfId="2407" priority="2887">
      <formula>IF(AND(AL1110&lt;0, RIGHT(TEXT(AL1110,"0.#"),1)&lt;&gt;"."),TRUE,FALSE)</formula>
    </cfRule>
    <cfRule type="expression" dxfId="2406" priority="2888">
      <formula>IF(AND(AL1110&lt;0, 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Y845:Y846">
    <cfRule type="expression" dxfId="2395" priority="2835">
      <formula>IF(RIGHT(TEXT(Y845,"0.#"),1)=".",FALSE,TRUE)</formula>
    </cfRule>
    <cfRule type="expression" dxfId="2394" priority="2836">
      <formula>IF(RIGHT(TEXT(Y845,"0.#"),1)=".",TRUE,FALSE)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2:Y907">
    <cfRule type="expression" dxfId="2077" priority="2095">
      <formula>IF(RIGHT(TEXT(Y882,"0.#"),1)=".",FALSE,TRUE)</formula>
    </cfRule>
    <cfRule type="expression" dxfId="2076" priority="2096">
      <formula>IF(RIGHT(TEXT(Y882,"0.#"),1)=".",TRUE,FALSE)</formula>
    </cfRule>
  </conditionalFormatting>
  <conditionalFormatting sqref="Y913:Y940">
    <cfRule type="expression" dxfId="2075" priority="2083">
      <formula>IF(RIGHT(TEXT(Y913,"0.#"),1)=".",FALSE,TRUE)</formula>
    </cfRule>
    <cfRule type="expression" dxfId="2074" priority="2084">
      <formula>IF(RIGHT(TEXT(Y913,"0.#"),1)=".",TRUE,FALSE)</formula>
    </cfRule>
  </conditionalFormatting>
  <conditionalFormatting sqref="Y911:Y912">
    <cfRule type="expression" dxfId="2073" priority="2077">
      <formula>IF(RIGHT(TEXT(Y911,"0.#"),1)=".",FALSE,TRUE)</formula>
    </cfRule>
    <cfRule type="expression" dxfId="2072" priority="2078">
      <formula>IF(RIGHT(TEXT(Y911,"0.#"),1)=".",TRUE,FALSE)</formula>
    </cfRule>
  </conditionalFormatting>
  <conditionalFormatting sqref="Y946:Y973">
    <cfRule type="expression" dxfId="2071" priority="2071">
      <formula>IF(RIGHT(TEXT(Y946,"0.#"),1)=".",FALSE,TRUE)</formula>
    </cfRule>
    <cfRule type="expression" dxfId="2070" priority="2072">
      <formula>IF(RIGHT(TEXT(Y946,"0.#"),1)=".",TRUE,FALSE)</formula>
    </cfRule>
  </conditionalFormatting>
  <conditionalFormatting sqref="Y944:Y945">
    <cfRule type="expression" dxfId="2069" priority="2065">
      <formula>IF(RIGHT(TEXT(Y944,"0.#"),1)=".",FALSE,TRUE)</formula>
    </cfRule>
    <cfRule type="expression" dxfId="2068" priority="2066">
      <formula>IF(RIGHT(TEXT(Y944,"0.#"),1)=".",TRUE,FALSE)</formula>
    </cfRule>
  </conditionalFormatting>
  <conditionalFormatting sqref="Y979:Y1006">
    <cfRule type="expression" dxfId="2067" priority="2059">
      <formula>IF(RIGHT(TEXT(Y979,"0.#"),1)=".",FALSE,TRUE)</formula>
    </cfRule>
    <cfRule type="expression" dxfId="2066" priority="2060">
      <formula>IF(RIGHT(TEXT(Y979,"0.#"),1)=".",TRUE,FALSE)</formula>
    </cfRule>
  </conditionalFormatting>
  <conditionalFormatting sqref="Y977:Y978">
    <cfRule type="expression" dxfId="2065" priority="2053">
      <formula>IF(RIGHT(TEXT(Y977,"0.#"),1)=".",FALSE,TRUE)</formula>
    </cfRule>
    <cfRule type="expression" dxfId="2064" priority="2054">
      <formula>IF(RIGHT(TEXT(Y977,"0.#"),1)=".",TRUE,FALSE)</formula>
    </cfRule>
  </conditionalFormatting>
  <conditionalFormatting sqref="Y1012:Y1039">
    <cfRule type="expression" dxfId="2063" priority="2047">
      <formula>IF(RIGHT(TEXT(Y1012,"0.#"),1)=".",FALSE,TRUE)</formula>
    </cfRule>
    <cfRule type="expression" dxfId="2062" priority="2048">
      <formula>IF(RIGHT(TEXT(Y1012,"0.#"),1)=".",TRUE,FALSE)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2:AO907">
    <cfRule type="expression" dxfId="1981" priority="2097">
      <formula>IF(AND(AL882&gt;=0, RIGHT(TEXT(AL882,"0.#"),1)&lt;&gt;"."),TRUE,FALSE)</formula>
    </cfRule>
    <cfRule type="expression" dxfId="1980" priority="2098">
      <formula>IF(AND(AL882&gt;=0, RIGHT(TEXT(AL882,"0.#"),1)="."),TRUE,FALSE)</formula>
    </cfRule>
    <cfRule type="expression" dxfId="1979" priority="2099">
      <formula>IF(AND(AL882&lt;0, RIGHT(TEXT(AL882,"0.#"),1)&lt;&gt;"."),TRUE,FALSE)</formula>
    </cfRule>
    <cfRule type="expression" dxfId="1978" priority="2100">
      <formula>IF(AND(AL882&lt;0, RIGHT(TEXT(AL882,"0.#"),1)="."),TRUE,FALSE)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5:AQ15">
    <cfRule type="expression" dxfId="725" priority="25">
      <formula>IF(RIGHT(TEXT(AK15,"0.#"),1)=".",FALSE,TRUE)</formula>
    </cfRule>
    <cfRule type="expression" dxfId="724" priority="26">
      <formula>IF(RIGHT(TEXT(AK15,"0.#"),1)=".",TRUE,FALSE)</formula>
    </cfRule>
  </conditionalFormatting>
  <conditionalFormatting sqref="AK16:AQ16">
    <cfRule type="expression" dxfId="723" priority="23">
      <formula>IF(RIGHT(TEXT(AK16,"0.#"),1)=".",FALSE,TRUE)</formula>
    </cfRule>
    <cfRule type="expression" dxfId="722" priority="24">
      <formula>IF(RIGHT(TEXT(AK16,"0.#"),1)=".",TRUE,FALSE)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L847:AO848">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5:AO846">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80:Y881">
    <cfRule type="expression" dxfId="711" priority="11">
      <formula>IF(RIGHT(TEXT(Y880,"0.#"),1)=".",FALSE,TRUE)</formula>
    </cfRule>
    <cfRule type="expression" dxfId="710" priority="12">
      <formula>IF(RIGHT(TEXT(Y880,"0.#"),1)=".",TRUE,FALSE)</formula>
    </cfRule>
  </conditionalFormatting>
  <conditionalFormatting sqref="Y878:Y879">
    <cfRule type="expression" dxfId="709" priority="9">
      <formula>IF(RIGHT(TEXT(Y878,"0.#"),1)=".",FALSE,TRUE)</formula>
    </cfRule>
    <cfRule type="expression" dxfId="708" priority="10">
      <formula>IF(RIGHT(TEXT(Y878,"0.#"),1)=".",TRUE,FALSE)</formula>
    </cfRule>
  </conditionalFormatting>
  <conditionalFormatting sqref="AL880:AO881">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8:AO879">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0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389</v>
      </c>
      <c r="AF2" s="997"/>
      <c r="AG2" s="997"/>
      <c r="AH2" s="997"/>
      <c r="AI2" s="997" t="s">
        <v>411</v>
      </c>
      <c r="AJ2" s="997"/>
      <c r="AK2" s="997"/>
      <c r="AL2" s="461"/>
      <c r="AM2" s="997" t="s">
        <v>508</v>
      </c>
      <c r="AN2" s="997"/>
      <c r="AO2" s="997"/>
      <c r="AP2" s="461"/>
      <c r="AQ2" s="215" t="s">
        <v>232</v>
      </c>
      <c r="AR2" s="199"/>
      <c r="AS2" s="199"/>
      <c r="AT2" s="200"/>
      <c r="AU2" s="370" t="s">
        <v>134</v>
      </c>
      <c r="AV2" s="370"/>
      <c r="AW2" s="370"/>
      <c r="AX2" s="371"/>
      <c r="AY2" s="34">
        <f>COUNTA($G$4)</f>
        <v>0</v>
      </c>
    </row>
    <row r="3" spans="1:51" ht="18.75" customHeight="1" x14ac:dyDescent="0.2">
      <c r="A3" s="515"/>
      <c r="B3" s="516"/>
      <c r="C3" s="516"/>
      <c r="D3" s="516"/>
      <c r="E3" s="516"/>
      <c r="F3" s="517"/>
      <c r="G3" s="570"/>
      <c r="H3" s="376"/>
      <c r="I3" s="376"/>
      <c r="J3" s="376"/>
      <c r="K3" s="376"/>
      <c r="L3" s="376"/>
      <c r="M3" s="376"/>
      <c r="N3" s="376"/>
      <c r="O3" s="571"/>
      <c r="P3" s="583"/>
      <c r="Q3" s="376"/>
      <c r="R3" s="376"/>
      <c r="S3" s="376"/>
      <c r="T3" s="376"/>
      <c r="U3" s="376"/>
      <c r="V3" s="376"/>
      <c r="W3" s="376"/>
      <c r="X3" s="571"/>
      <c r="Y3" s="1006"/>
      <c r="Z3" s="1007"/>
      <c r="AA3" s="1008"/>
      <c r="AB3" s="1012"/>
      <c r="AC3" s="1013"/>
      <c r="AD3" s="1014"/>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18"/>
      <c r="B4" s="516"/>
      <c r="C4" s="516"/>
      <c r="D4" s="516"/>
      <c r="E4" s="516"/>
      <c r="F4" s="517"/>
      <c r="G4" s="543"/>
      <c r="H4" s="1015"/>
      <c r="I4" s="1015"/>
      <c r="J4" s="1015"/>
      <c r="K4" s="1015"/>
      <c r="L4" s="1015"/>
      <c r="M4" s="1015"/>
      <c r="N4" s="1015"/>
      <c r="O4" s="1016"/>
      <c r="P4" s="19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8" t="s">
        <v>379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2">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389</v>
      </c>
      <c r="AF9" s="997"/>
      <c r="AG9" s="997"/>
      <c r="AH9" s="997"/>
      <c r="AI9" s="997" t="s">
        <v>411</v>
      </c>
      <c r="AJ9" s="997"/>
      <c r="AK9" s="997"/>
      <c r="AL9" s="461"/>
      <c r="AM9" s="997" t="s">
        <v>508</v>
      </c>
      <c r="AN9" s="997"/>
      <c r="AO9" s="997"/>
      <c r="AP9" s="461"/>
      <c r="AQ9" s="215" t="s">
        <v>232</v>
      </c>
      <c r="AR9" s="199"/>
      <c r="AS9" s="199"/>
      <c r="AT9" s="200"/>
      <c r="AU9" s="370" t="s">
        <v>134</v>
      </c>
      <c r="AV9" s="370"/>
      <c r="AW9" s="370"/>
      <c r="AX9" s="371"/>
      <c r="AY9" s="34">
        <f>COUNTA($G$11)</f>
        <v>0</v>
      </c>
    </row>
    <row r="10" spans="1:51" ht="18.75" customHeight="1" x14ac:dyDescent="0.2">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18"/>
      <c r="B11" s="516"/>
      <c r="C11" s="516"/>
      <c r="D11" s="516"/>
      <c r="E11" s="516"/>
      <c r="F11" s="517"/>
      <c r="G11" s="543"/>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8" t="s">
        <v>379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2">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389</v>
      </c>
      <c r="AF16" s="997"/>
      <c r="AG16" s="997"/>
      <c r="AH16" s="997"/>
      <c r="AI16" s="997" t="s">
        <v>411</v>
      </c>
      <c r="AJ16" s="997"/>
      <c r="AK16" s="997"/>
      <c r="AL16" s="461"/>
      <c r="AM16" s="997" t="s">
        <v>508</v>
      </c>
      <c r="AN16" s="997"/>
      <c r="AO16" s="997"/>
      <c r="AP16" s="461"/>
      <c r="AQ16" s="215" t="s">
        <v>232</v>
      </c>
      <c r="AR16" s="199"/>
      <c r="AS16" s="199"/>
      <c r="AT16" s="200"/>
      <c r="AU16" s="370" t="s">
        <v>134</v>
      </c>
      <c r="AV16" s="370"/>
      <c r="AW16" s="370"/>
      <c r="AX16" s="371"/>
      <c r="AY16" s="34">
        <f>COUNTA($G$18)</f>
        <v>0</v>
      </c>
    </row>
    <row r="17" spans="1:51" ht="18.75" customHeight="1" x14ac:dyDescent="0.2">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18"/>
      <c r="B18" s="516"/>
      <c r="C18" s="516"/>
      <c r="D18" s="516"/>
      <c r="E18" s="516"/>
      <c r="F18" s="517"/>
      <c r="G18" s="543"/>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8" t="s">
        <v>379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2">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389</v>
      </c>
      <c r="AF23" s="997"/>
      <c r="AG23" s="997"/>
      <c r="AH23" s="997"/>
      <c r="AI23" s="997" t="s">
        <v>411</v>
      </c>
      <c r="AJ23" s="997"/>
      <c r="AK23" s="997"/>
      <c r="AL23" s="461"/>
      <c r="AM23" s="997" t="s">
        <v>508</v>
      </c>
      <c r="AN23" s="997"/>
      <c r="AO23" s="997"/>
      <c r="AP23" s="461"/>
      <c r="AQ23" s="215" t="s">
        <v>232</v>
      </c>
      <c r="AR23" s="199"/>
      <c r="AS23" s="199"/>
      <c r="AT23" s="200"/>
      <c r="AU23" s="370" t="s">
        <v>134</v>
      </c>
      <c r="AV23" s="370"/>
      <c r="AW23" s="370"/>
      <c r="AX23" s="371"/>
      <c r="AY23" s="34">
        <f>COUNTA($G$25)</f>
        <v>0</v>
      </c>
    </row>
    <row r="24" spans="1:51" ht="18.75" customHeight="1" x14ac:dyDescent="0.2">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18"/>
      <c r="B25" s="516"/>
      <c r="C25" s="516"/>
      <c r="D25" s="516"/>
      <c r="E25" s="516"/>
      <c r="F25" s="517"/>
      <c r="G25" s="543"/>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8" t="s">
        <v>379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2">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389</v>
      </c>
      <c r="AF30" s="997"/>
      <c r="AG30" s="997"/>
      <c r="AH30" s="997"/>
      <c r="AI30" s="997" t="s">
        <v>411</v>
      </c>
      <c r="AJ30" s="997"/>
      <c r="AK30" s="997"/>
      <c r="AL30" s="461"/>
      <c r="AM30" s="997" t="s">
        <v>508</v>
      </c>
      <c r="AN30" s="997"/>
      <c r="AO30" s="997"/>
      <c r="AP30" s="461"/>
      <c r="AQ30" s="215" t="s">
        <v>232</v>
      </c>
      <c r="AR30" s="199"/>
      <c r="AS30" s="199"/>
      <c r="AT30" s="200"/>
      <c r="AU30" s="370" t="s">
        <v>134</v>
      </c>
      <c r="AV30" s="370"/>
      <c r="AW30" s="370"/>
      <c r="AX30" s="371"/>
      <c r="AY30" s="34">
        <f>COUNTA($G$32)</f>
        <v>0</v>
      </c>
    </row>
    <row r="31" spans="1:51" ht="18.75" customHeight="1" x14ac:dyDescent="0.2">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18"/>
      <c r="B32" s="516"/>
      <c r="C32" s="516"/>
      <c r="D32" s="516"/>
      <c r="E32" s="516"/>
      <c r="F32" s="517"/>
      <c r="G32" s="543"/>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8" t="s">
        <v>379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2">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389</v>
      </c>
      <c r="AF37" s="997"/>
      <c r="AG37" s="997"/>
      <c r="AH37" s="997"/>
      <c r="AI37" s="997" t="s">
        <v>411</v>
      </c>
      <c r="AJ37" s="997"/>
      <c r="AK37" s="997"/>
      <c r="AL37" s="461"/>
      <c r="AM37" s="997" t="s">
        <v>508</v>
      </c>
      <c r="AN37" s="997"/>
      <c r="AO37" s="997"/>
      <c r="AP37" s="461"/>
      <c r="AQ37" s="215" t="s">
        <v>232</v>
      </c>
      <c r="AR37" s="199"/>
      <c r="AS37" s="199"/>
      <c r="AT37" s="200"/>
      <c r="AU37" s="370" t="s">
        <v>134</v>
      </c>
      <c r="AV37" s="370"/>
      <c r="AW37" s="370"/>
      <c r="AX37" s="371"/>
      <c r="AY37" s="34">
        <f>COUNTA($G$39)</f>
        <v>0</v>
      </c>
    </row>
    <row r="38" spans="1:51" ht="18.75" customHeight="1" x14ac:dyDescent="0.2">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18"/>
      <c r="B39" s="516"/>
      <c r="C39" s="516"/>
      <c r="D39" s="516"/>
      <c r="E39" s="516"/>
      <c r="F39" s="517"/>
      <c r="G39" s="543"/>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2">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389</v>
      </c>
      <c r="AF44" s="997"/>
      <c r="AG44" s="997"/>
      <c r="AH44" s="997"/>
      <c r="AI44" s="997" t="s">
        <v>411</v>
      </c>
      <c r="AJ44" s="997"/>
      <c r="AK44" s="997"/>
      <c r="AL44" s="461"/>
      <c r="AM44" s="997" t="s">
        <v>508</v>
      </c>
      <c r="AN44" s="997"/>
      <c r="AO44" s="997"/>
      <c r="AP44" s="461"/>
      <c r="AQ44" s="215" t="s">
        <v>232</v>
      </c>
      <c r="AR44" s="199"/>
      <c r="AS44" s="199"/>
      <c r="AT44" s="200"/>
      <c r="AU44" s="370" t="s">
        <v>134</v>
      </c>
      <c r="AV44" s="370"/>
      <c r="AW44" s="370"/>
      <c r="AX44" s="371"/>
      <c r="AY44" s="34">
        <f>COUNTA($G$46)</f>
        <v>0</v>
      </c>
    </row>
    <row r="45" spans="1:51" ht="18.75" customHeight="1" x14ac:dyDescent="0.2">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18"/>
      <c r="B46" s="516"/>
      <c r="C46" s="516"/>
      <c r="D46" s="516"/>
      <c r="E46" s="516"/>
      <c r="F46" s="517"/>
      <c r="G46" s="543"/>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2">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61" t="s">
        <v>11</v>
      </c>
      <c r="AC51" s="1010"/>
      <c r="AD51" s="1011"/>
      <c r="AE51" s="997" t="s">
        <v>389</v>
      </c>
      <c r="AF51" s="997"/>
      <c r="AG51" s="997"/>
      <c r="AH51" s="997"/>
      <c r="AI51" s="997" t="s">
        <v>411</v>
      </c>
      <c r="AJ51" s="997"/>
      <c r="AK51" s="997"/>
      <c r="AL51" s="461"/>
      <c r="AM51" s="997" t="s">
        <v>508</v>
      </c>
      <c r="AN51" s="997"/>
      <c r="AO51" s="997"/>
      <c r="AP51" s="461"/>
      <c r="AQ51" s="215" t="s">
        <v>232</v>
      </c>
      <c r="AR51" s="199"/>
      <c r="AS51" s="199"/>
      <c r="AT51" s="200"/>
      <c r="AU51" s="370" t="s">
        <v>134</v>
      </c>
      <c r="AV51" s="370"/>
      <c r="AW51" s="370"/>
      <c r="AX51" s="371"/>
      <c r="AY51" s="34">
        <f>COUNTA($G$53)</f>
        <v>0</v>
      </c>
    </row>
    <row r="52" spans="1:51" ht="18.75" customHeight="1" x14ac:dyDescent="0.2">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18"/>
      <c r="B53" s="516"/>
      <c r="C53" s="516"/>
      <c r="D53" s="516"/>
      <c r="E53" s="516"/>
      <c r="F53" s="517"/>
      <c r="G53" s="543"/>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2">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389</v>
      </c>
      <c r="AF58" s="997"/>
      <c r="AG58" s="997"/>
      <c r="AH58" s="997"/>
      <c r="AI58" s="997" t="s">
        <v>411</v>
      </c>
      <c r="AJ58" s="997"/>
      <c r="AK58" s="997"/>
      <c r="AL58" s="461"/>
      <c r="AM58" s="997" t="s">
        <v>508</v>
      </c>
      <c r="AN58" s="997"/>
      <c r="AO58" s="997"/>
      <c r="AP58" s="461"/>
      <c r="AQ58" s="215" t="s">
        <v>232</v>
      </c>
      <c r="AR58" s="199"/>
      <c r="AS58" s="199"/>
      <c r="AT58" s="200"/>
      <c r="AU58" s="370" t="s">
        <v>134</v>
      </c>
      <c r="AV58" s="370"/>
      <c r="AW58" s="370"/>
      <c r="AX58" s="371"/>
      <c r="AY58" s="34">
        <f>COUNTA($G$60)</f>
        <v>0</v>
      </c>
    </row>
    <row r="59" spans="1:51" ht="18.75" customHeight="1" x14ac:dyDescent="0.2">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18"/>
      <c r="B60" s="516"/>
      <c r="C60" s="516"/>
      <c r="D60" s="516"/>
      <c r="E60" s="516"/>
      <c r="F60" s="517"/>
      <c r="G60" s="543"/>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2">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389</v>
      </c>
      <c r="AF65" s="997"/>
      <c r="AG65" s="997"/>
      <c r="AH65" s="997"/>
      <c r="AI65" s="997" t="s">
        <v>411</v>
      </c>
      <c r="AJ65" s="997"/>
      <c r="AK65" s="997"/>
      <c r="AL65" s="461"/>
      <c r="AM65" s="997" t="s">
        <v>508</v>
      </c>
      <c r="AN65" s="997"/>
      <c r="AO65" s="997"/>
      <c r="AP65" s="461"/>
      <c r="AQ65" s="215" t="s">
        <v>232</v>
      </c>
      <c r="AR65" s="199"/>
      <c r="AS65" s="199"/>
      <c r="AT65" s="200"/>
      <c r="AU65" s="370" t="s">
        <v>134</v>
      </c>
      <c r="AV65" s="370"/>
      <c r="AW65" s="370"/>
      <c r="AX65" s="371"/>
      <c r="AY65" s="34">
        <f>COUNTA($G$67)</f>
        <v>0</v>
      </c>
    </row>
    <row r="66" spans="1:51" ht="18.75" customHeight="1" x14ac:dyDescent="0.2">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18"/>
      <c r="B67" s="516"/>
      <c r="C67" s="516"/>
      <c r="D67" s="516"/>
      <c r="E67" s="516"/>
      <c r="F67" s="517"/>
      <c r="G67" s="543"/>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0"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8" t="s">
        <v>379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28</v>
      </c>
      <c r="B2" s="1035"/>
      <c r="C2" s="1035"/>
      <c r="D2" s="1035"/>
      <c r="E2" s="1035"/>
      <c r="F2" s="1036"/>
      <c r="G2" s="442" t="s">
        <v>365</v>
      </c>
      <c r="H2" s="443"/>
      <c r="I2" s="443"/>
      <c r="J2" s="443"/>
      <c r="K2" s="443"/>
      <c r="L2" s="443"/>
      <c r="M2" s="443"/>
      <c r="N2" s="443"/>
      <c r="O2" s="443"/>
      <c r="P2" s="443"/>
      <c r="Q2" s="443"/>
      <c r="R2" s="443"/>
      <c r="S2" s="443"/>
      <c r="T2" s="443"/>
      <c r="U2" s="443"/>
      <c r="V2" s="443"/>
      <c r="W2" s="443"/>
      <c r="X2" s="443"/>
      <c r="Y2" s="443"/>
      <c r="Z2" s="443"/>
      <c r="AA2" s="443"/>
      <c r="AB2" s="444"/>
      <c r="AC2" s="442"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2">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2">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2">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2">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2">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2">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2">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2">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2">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2">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2">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2">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2">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2">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2">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2">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2">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2">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2">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2">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2">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2">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2">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2">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2">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2">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2">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2">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2">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2">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2">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2">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2">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2">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2">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2">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2">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2">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2">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2">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2">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2">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2">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2">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2">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2">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2">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2">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2">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2">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2">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2">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2">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2">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2">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2">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2">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2">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2">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2">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8">
        <v>28</v>
      </c>
      <c r="B31" s="1058">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8">
        <v>29</v>
      </c>
      <c r="B32" s="1058">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8">
        <v>30</v>
      </c>
      <c r="B33" s="1058">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2">
      <c r="A37" s="1058">
        <v>1</v>
      </c>
      <c r="B37" s="1058">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2">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2">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2">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2">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2">
      <c r="A202" s="1058">
        <v>1</v>
      </c>
      <c r="B202" s="1058">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2">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2">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2">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2">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2">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2">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2">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2">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2">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2">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2">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2">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2">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8">
        <v>17</v>
      </c>
      <c r="B647" s="1058">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2">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2">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2">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2">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2">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2">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2">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2">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2">
      <c r="A928" s="1058">
        <v>1</v>
      </c>
      <c r="B928" s="1058">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2">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2">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2">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2">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2">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2">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2">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2">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2">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2">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2">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2021-05-25T09:09:51Z</cp:lastPrinted>
  <dcterms:created xsi:type="dcterms:W3CDTF">2012-03-13T00:50:25Z</dcterms:created>
  <dcterms:modified xsi:type="dcterms:W3CDTF">2021-08-30T05:40:13Z</dcterms:modified>
</cp:coreProperties>
</file>