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0" yWindow="0" windowWidth="28800" windowHeight="1221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L845" i="3" l="1"/>
  <c r="AI34" i="3" l="1"/>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13" i="3"/>
  <c r="AY417" i="3"/>
  <c r="AY369" i="3"/>
  <c r="AY255" i="3"/>
  <c r="AY616" i="3"/>
  <c r="AY606"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<sst xmlns="http://schemas.openxmlformats.org/spreadsheetml/2006/main" count="3055" uniqueCount="782">
  <si>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</si>
  <si>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</si>
  <si>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</si>
  <si>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</si>
  <si>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</si>
  <si>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</si>
  <si>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</si>
  <si>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</si>
  <si>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</si>
  <si>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</si>
  <si>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</si>
  <si>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</si>
  <si>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</si>
  <si>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</si>
  <si>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</si>
  <si>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</si>
  <si>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</si>
  <si>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</si>
  <si>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</si>
  <si>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</si>
  <si>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</si>
  <si>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</si>
  <si>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</si>
  <si>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</si>
  <si>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</si>
  <si>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</si>
  <si>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</si>
  <si>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</si>
  <si>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</si>
  <si>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</si>
  <si>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</si>
  <si>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</si>
  <si>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</si>
  <si>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</si>
  <si>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</si>
  <si>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</si>
  <si>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</si>
  <si>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</si>
  <si>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</si>
  <si>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</si>
  <si>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</si>
  <si>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</si>
  <si>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</si>
  <si>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</si>
  <si>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</si>
  <si>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</si>
  <si>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</si>
  <si>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</si>
  <si>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</si>
  <si>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</si>
  <si>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</si>
  <si>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</si>
  <si>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</si>
  <si>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</si>
  <si>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</si>
  <si>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</si>
  <si>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</si>
  <si>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</si>
  <si>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</si>
  <si>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</si>
  <si>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</si>
  <si>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</si>
  <si>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</si>
  <si>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</si>
  <si>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</si>
  <si>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</si>
  <si>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</si>
  <si>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</si>
  <si>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</si>
  <si>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</si>
  <si>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</si>
  <si>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</si>
  <si>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</si>
  <si>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</si>
  <si>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</si>
  <si>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</si>
  <si>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</si>
  <si>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</si>
  <si>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</si>
  <si>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</si>
  <si>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</si>
  <si>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</si>
  <si>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</si>
  <si>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</si>
  <si>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</si>
  <si>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</si>
  <si>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</si>
  <si>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</si>
  <si>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</si>
  <si>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</si>
  <si>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</si>
  <si>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</si>
  <si>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</si>
  <si>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</si>
  <si>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</si>
  <si>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</si>
  <si>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</si>
  <si>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</si>
  <si>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</si>
  <si>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</si>
  <si>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</si>
  <si>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</si>
  <si>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</si>
  <si>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</si>
  <si>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</si>
  <si>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</si>
  <si>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</si>
  <si>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</si>
  <si>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</si>
  <si>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</si>
  <si>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</si>
  <si>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</si>
  <si>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</si>
  <si>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</si>
  <si>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</si>
  <si>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</si>
  <si>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</si>
  <si>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</si>
  <si>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</si>
  <si>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</si>
  <si>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</si>
  <si>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</si>
  <si>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</si>
  <si>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</si>
  <si>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</si>
  <si>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</si>
  <si>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</si>
  <si>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</si>
  <si>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</si>
  <si>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</si>
  <si>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</si>
  <si>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</si>
  <si>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</si>
  <si>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</si>
  <si>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</si>
  <si>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</si>
  <si>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</si>
  <si>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</si>
  <si>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</si>
  <si>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</si>
  <si>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</si>
  <si>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</si>
  <si>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</si>
  <si>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</si>
  <si>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</si>
  <si>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</si>
  <si>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</si>
  <si>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</si>
  <si>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</si>
  <si>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</si>
  <si>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</si>
  <si>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</si>
  <si>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</si>
  <si>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</si>
  <si>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</si>
  <si>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</si>
  <si>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</si>
  <si>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</si>
  <si>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</si>
  <si>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</si>
  <si>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</si>
  <si>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</si>
  <si>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</si>
  <si>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</si>
  <si>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</si>
  <si>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</si>
  <si>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</si>
  <si>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</si>
  <si>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</si>
  <si>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</si>
  <si>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</si>
  <si>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</si>
  <si>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</si>
  <si>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</si>
  <si>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</si>
  <si>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</si>
  <si>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</si>
  <si>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</si>
  <si>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</si>
  <si>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</si>
  <si>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</si>
  <si>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</si>
  <si>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</si>
  <si>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</si>
  <si>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</si>
  <si>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</si>
  <si>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</si>
  <si>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</si>
  <si>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</si>
  <si>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</si>
  <si>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</si>
  <si>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</si>
  <si>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</si>
  <si>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</si>
  <si>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</si>
  <si>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</si>
  <si>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</si>
  <si>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</si>
  <si>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</si>
  <si>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</si>
  <si>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</si>
  <si>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</si>
  <si>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</si>
  <si>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</si>
  <si>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</si>
  <si>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</si>
  <si>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</si>
  <si>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</si>
  <si>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</si>
  <si>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</si>
  <si>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</si>
  <si>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</si>
  <si>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</si>
  <si>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</si>
  <si>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</si>
  <si>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</si>
  <si>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</si>
  <si>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</si>
  <si>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</si>
  <si>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</si>
  <si>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</si>
  <si>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</si>
  <si>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</si>
  <si>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</si>
  <si>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</si>
  <si>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</si>
  <si>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</si>
  <si>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</si>
  <si>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</si>
  <si>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</si>
  <si>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</si>
  <si>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</si>
  <si>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</si>
  <si>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</si>
  <si>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</si>
  <si>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</si>
  <si>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</si>
  <si>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</si>
  <si>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</si>
  <si>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</si>
  <si>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</si>
  <si>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</si>
  <si>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</si>
  <si>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</si>
  <si>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</si>
  <si>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</si>
  <si>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</si>
  <si>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</si>
  <si>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</si>
  <si>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</si>
  <si>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</si>
  <si>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</si>
  <si>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</si>
  <si>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</si>
  <si>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</si>
  <si>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</si>
  <si>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</si>
  <si>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</si>
  <si>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</si>
  <si>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</si>
  <si>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</si>
  <si>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</si>
  <si>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</si>
  <si>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</si>
  <si>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</si>
  <si>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</si>
  <si>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</si>
  <si>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</si>
  <si>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</si>
  <si>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</si>
  <si>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</si>
  <si>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</si>
  <si>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</si>
  <si>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</si>
  <si>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</si>
  <si>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</si>
  <si>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</si>
  <si>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</si>
  <si>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</si>
  <si>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</si>
  <si>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</si>
  <si>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</si>
  <si>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</si>
  <si>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</si>
  <si>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</si>
  <si>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</si>
  <si>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</si>
  <si>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</si>
  <si>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</si>
  <si>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</si>
  <si>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</si>
  <si>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</si>
  <si>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</si>
  <si>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</si>
  <si>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</si>
  <si>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</si>
  <si>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</si>
  <si>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</si>
  <si>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</si>
  <si>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</si>
  <si>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</si>
  <si>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</si>
  <si>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</si>
  <si>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</si>
  <si>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</si>
  <si>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</si>
  <si>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</si>
  <si>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</si>
  <si>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</si>
  <si>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</si>
  <si>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</si>
  <si>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</si>
  <si>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</si>
  <si>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</si>
  <si>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</si>
  <si>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</si>
  <si>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</si>
  <si>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</si>
  <si>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</si>
  <si>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</si>
  <si>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</si>
  <si>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</si>
  <si>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</si>
  <si>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</si>
  <si>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</si>
  <si>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</si>
  <si>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</si>
  <si>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</si>
  <si>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</si>
  <si>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</si>
  <si>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</si>
  <si>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</si>
  <si>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</si>
  <si>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</si>
  <si>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</si>
  <si>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</si>
  <si>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</si>
  <si>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</si>
  <si>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</si>
  <si>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</si>
  <si>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</si>
  <si>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</si>
  <si>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</si>
  <si>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</si>
  <si>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</si>
  <si>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</si>
  <si>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</si>
  <si>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</si>
  <si>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</si>
  <si>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</si>
  <si>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</si>
  <si>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</si>
  <si>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</si>
  <si>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</si>
  <si>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</si>
  <si>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</si>
  <si>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</si>
  <si>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</si>
  <si>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</si>
  <si>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</si>
  <si>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</si>
  <si>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</si>
  <si>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</si>
  <si>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</si>
  <si>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</si>
  <si>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</si>
  <si>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</si>
  <si>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</si>
  <si>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</si>
  <si>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</si>
  <si>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</si>
  <si>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</si>
  <si>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</si>
  <si>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</si>
  <si>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</si>
  <si>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</si>
  <si>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</si>
  <si>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</si>
  <si>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</si>
  <si>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</si>
  <si>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</si>
  <si>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</si>
  <si>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</si>
  <si>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</si>
  <si>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</si>
  <si>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</si>
  <si>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</si>
  <si>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</si>
  <si>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</si>
  <si>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</si>
  <si>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</si>
  <si>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</si>
  <si>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</si>
  <si>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</si>
  <si>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</si>
  <si>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</si>
  <si>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</si>
  <si>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</si>
  <si>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</si>
  <si>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</si>
  <si>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</si>
  <si>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</si>
  <si>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</si>
  <si>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</si>
  <si>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</si>
  <si>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</si>
  <si>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</si>
  <si>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</si>
  <si>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</si>
  <si>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</si>
  <si>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</si>
  <si>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</si>
  <si>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</si>
  <si>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</si>
  <si>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</si>
  <si>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</si>
  <si>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</si>
  <si>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</si>
  <si>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</si>
  <si>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</si>
  <si>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</si>
  <si>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</si>
  <si>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</si>
  <si>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</si>
  <si>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</si>
  <si>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</si>
  <si>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</si>
  <si>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</si>
  <si>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</si>
  <si>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</si>
  <si>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</si>
  <si>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</si>
  <si>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</si>
  <si>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</si>
  <si>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</si>
  <si>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</si>
  <si>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</si>
  <si>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</si>
  <si>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</si>
  <si>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</si>
  <si>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</si>
  <si>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</si>
  <si>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</si>
  <si>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</si>
  <si>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</si>
  <si>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</si>
  <si>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</si>
  <si>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</si>
  <si>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</si>
  <si>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</si>
  <si>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</si>
  <si>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</si>
  <si>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</si>
  <si>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</si>
  <si>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</si>
  <si>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</si>
  <si>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</si>
  <si>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</si>
  <si>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</si>
  <si>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</si>
  <si>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</si>
  <si>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</si>
  <si>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</si>
  <si>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</si>
  <si>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</si>
  <si>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</si>
  <si>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</si>
  <si>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</si>
  <si>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</si>
  <si>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</si>
  <si>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</si>
  <si>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</si>
  <si>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</si>
  <si>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</si>
  <si>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</si>
  <si>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</si>
  <si>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</si>
  <si>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</si>
  <si>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</si>
  <si>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</si>
  <si>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</si>
  <si>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</si>
  <si>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</si>
  <si>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</si>
  <si>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</si>
  <si>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</si>
  <si>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</si>
  <si>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</si>
  <si>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</si>
  <si>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</si>
  <si>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</si>
  <si>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</si>
  <si>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</si>
  <si>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</si>
  <si>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</si>
  <si>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</si>
  <si>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</si>
  <si>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</si>
  <si>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</si>
  <si>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</si>
  <si>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</si>
  <si>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</si>
  <si>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</si>
  <si>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</si>
  <si>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</si>
  <si>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</si>
  <si>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</si>
  <si>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</si>
  <si>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</si>
  <si>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</si>
  <si>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</si>
  <si>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</si>
  <si>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</si>
  <si>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</si>
  <si>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</si>
  <si>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</si>
  <si>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</si>
  <si>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</si>
  <si>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</si>
  <si>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</si>
  <si>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</si>
  <si>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</si>
  <si>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</si>
  <si>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</si>
  <si>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</si>
  <si>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</si>
  <si>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</si>
  <si>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</si>
  <si>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</si>
  <si>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</si>
  <si>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</si>
  <si>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</si>
  <si>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</si>
  <si>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</si>
  <si>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</si>
  <si>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</si>
  <si>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</si>
  <si>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</si>
  <si>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</si>
  <si>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</si>
  <si>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</si>
  <si>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</si>
  <si>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</si>
  <si>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</si>
  <si>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</si>
  <si>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</si>
  <si>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</si>
  <si>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</si>
  <si>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</si>
  <si>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</si>
  <si>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</si>
  <si>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</si>
  <si>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</si>
  <si>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</si>
  <si>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</si>
  <si>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</si>
  <si>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</si>
  <si>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</si>
  <si>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</si>
  <si>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</si>
  <si>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</si>
  <si>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</si>
  <si>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</si>
  <si>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</si>
  <si>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</si>
  <si>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</si>
  <si>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</si>
  <si>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</si>
  <si>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</si>
  <si>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</si>
  <si>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</si>
  <si>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</si>
  <si>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</si>
  <si>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</si>
  <si>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</si>
  <si>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</si>
  <si>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</si>
  <si>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</si>
  <si>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</si>
  <si>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</si>
  <si>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</si>
  <si>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</si>
  <si>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</si>
  <si>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</si>
  <si>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</si>
  <si>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</si>
  <si>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</si>
  <si>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</si>
  <si>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</si>
  <si>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</si>
  <si>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</si>
  <si>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</si>
  <si>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</si>
  <si>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</si>
  <si>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</si>
  <si>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</si>
  <si>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</si>
  <si>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</si>
  <si>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</si>
  <si>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</si>
  <si>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</si>
  <si>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</si>
  <si>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</si>
  <si>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</si>
  <si>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</si>
  <si>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</si>
  <si>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</si>
  <si>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</si>
  <si>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</si>
  <si>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</si>
  <si>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</si>
  <si>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</si>
  <si>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</si>
  <si>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</si>
  <si>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</si>
  <si>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</si>
  <si>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</si>
  <si>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</si>
  <si>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</si>
  <si>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</si>
  <si>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</si>
  <si>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</si>
  <si>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</si>
  <si>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</si>
  <si>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</si>
  <si>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</si>
  <si>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</si>
  <si>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</si>
  <si>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</si>
  <si>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</si>
  <si>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</si>
  <si>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</si>
  <si>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</si>
  <si>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</si>
  <si>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</si>
  <si>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</si>
  <si>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</si>
  <si>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</si>
  <si>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</si>
  <si>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</si>
  <si>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</si>
  <si>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</si>
  <si>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</si>
  <si>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</si>
  <si>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</si>
  <si>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</si>
  <si>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</si>
  <si>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</si>
  <si>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</si>
  <si>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</si>
  <si>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</si>
  <si>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</si>
  <si>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</si>
  <si>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</si>
  <si>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</si>
  <si>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</si>
  <si>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</si>
  <si>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</si>
  <si>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</si>
  <si>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</si>
  <si>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</si>
  <si>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</si>
  <si>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</si>
  <si>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</si>
  <si>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</si>
  <si>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</si>
  <si>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</si>
  <si>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</si>
  <si>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</si>
  <si>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</si>
  <si>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</si>
  <si>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</si>
  <si>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</si>
  <si>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</si>
  <si>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</si>
  <si>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</si>
  <si>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</si>
  <si>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</si>
  <si>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</si>
  <si>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</si>
  <si>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</si>
  <si>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</si>
  <si>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</si>
  <si>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</si>
  <si>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</si>
  <si>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</si>
  <si>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</si>
  <si>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</si>
  <si>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</si>
  <si>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</si>
  <si>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</si>
  <si>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</si>
  <si>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</si>
  <si>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</si>
  <si>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</si>
  <si>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</si>
  <si>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</si>
  <si>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</si>
  <si>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</si>
  <si>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</si>
  <si>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</si>
  <si>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</si>
  <si>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</si>
  <si>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</si>
  <si>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</si>
  <si>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</si>
  <si>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</si>
  <si>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</si>
  <si>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</si>
  <si>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</si>
  <si>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</si>
  <si>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</si>
  <si>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水道施設強靱化推進事業費</t>
  </si>
  <si>
    <t>医薬・生活衛生局</t>
  </si>
  <si>
    <t>水道課長　熊谷　和哉</t>
  </si>
  <si>
    <t>平成29年度</t>
  </si>
  <si>
    <t>終了予定なし</t>
  </si>
  <si>
    <t>水道課</t>
  </si>
  <si>
    <t>水道法第5条</t>
  </si>
  <si>
    <t>-</t>
  </si>
  <si>
    <t>食品等試験検査費</t>
  </si>
  <si>
    <t>水道統計</t>
  </si>
  <si>
    <t>耐震化等強靱化の促進に資する事例調査数、知見数及び手引書等作成件数</t>
  </si>
  <si>
    <t>件</t>
  </si>
  <si>
    <t>単位当たりコスト=X/Y
X：執行額
Y：報告書作成件数　　　　</t>
    <phoneticPr fontId="5"/>
  </si>
  <si>
    <t>百万円/件</t>
  </si>
  <si>
    <t>X/Y</t>
    <phoneticPr fontId="5"/>
  </si>
  <si>
    <t>6/3</t>
  </si>
  <si>
    <t>4/4</t>
  </si>
  <si>
    <t>Ⅱ－２　安全で質が高く災害に強い持続的な水道を確保すること</t>
  </si>
  <si>
    <t>Ⅱ－２－１　安全で質が高く災害に強い持続的な水道を確保すること</t>
  </si>
  <si>
    <t>新29-0031</t>
  </si>
  <si>
    <t>新29-0026</t>
  </si>
  <si>
    <t>0345</t>
  </si>
  <si>
    <t>○</t>
  </si>
  <si>
    <t>-</t>
    <phoneticPr fontId="5"/>
  </si>
  <si>
    <t>重要なライフラインの一つである水道施設の耐震化等強靭化については、全国の水道事業者において早急な取組が必要とされる課題となっているため、優先度が高い事業である。</t>
    <rPh sb="0" eb="2">
      <t>ジュウヨウ</t>
    </rPh>
    <rPh sb="10" eb="11">
      <t>ヒト</t>
    </rPh>
    <rPh sb="15" eb="17">
      <t>スイドウ</t>
    </rPh>
    <rPh sb="17" eb="19">
      <t>シセツ</t>
    </rPh>
    <rPh sb="20" eb="23">
      <t>タイシンカ</t>
    </rPh>
    <rPh sb="23" eb="24">
      <t>トウ</t>
    </rPh>
    <rPh sb="24" eb="26">
      <t>キョウジン</t>
    </rPh>
    <rPh sb="26" eb="27">
      <t>カ</t>
    </rPh>
    <rPh sb="33" eb="35">
      <t>ゼンコク</t>
    </rPh>
    <rPh sb="36" eb="38">
      <t>スイドウ</t>
    </rPh>
    <rPh sb="38" eb="40">
      <t>ジギョウ</t>
    </rPh>
    <rPh sb="40" eb="41">
      <t>シャ</t>
    </rPh>
    <rPh sb="45" eb="47">
      <t>ソウキュウ</t>
    </rPh>
    <rPh sb="48" eb="50">
      <t>トリクミ</t>
    </rPh>
    <rPh sb="51" eb="53">
      <t>ヒツヨウ</t>
    </rPh>
    <rPh sb="57" eb="59">
      <t>カダイ</t>
    </rPh>
    <rPh sb="68" eb="71">
      <t>ユウセンド</t>
    </rPh>
    <rPh sb="72" eb="73">
      <t>タカ</t>
    </rPh>
    <rPh sb="74" eb="76">
      <t>ジギョウ</t>
    </rPh>
    <phoneticPr fontId="5"/>
  </si>
  <si>
    <t>無</t>
  </si>
  <si>
    <t>業務を実施するにあたり、一般競争入札を行い、競争性を確保しており、支出先の選定は妥当である。</t>
    <rPh sb="0" eb="2">
      <t>ギョウム</t>
    </rPh>
    <rPh sb="3" eb="5">
      <t>ジッシ</t>
    </rPh>
    <rPh sb="12" eb="14">
      <t>イッパン</t>
    </rPh>
    <rPh sb="14" eb="16">
      <t>キョウソウ</t>
    </rPh>
    <rPh sb="16" eb="18">
      <t>ニュウサツ</t>
    </rPh>
    <rPh sb="19" eb="20">
      <t>オコナ</t>
    </rPh>
    <rPh sb="22" eb="25">
      <t>キョウソウセイ</t>
    </rPh>
    <rPh sb="26" eb="28">
      <t>カクホ</t>
    </rPh>
    <rPh sb="33" eb="35">
      <t>シシュツ</t>
    </rPh>
    <rPh sb="35" eb="36">
      <t>サキ</t>
    </rPh>
    <rPh sb="37" eb="39">
      <t>センテイ</t>
    </rPh>
    <rPh sb="40" eb="42">
      <t>ダトウ</t>
    </rPh>
    <phoneticPr fontId="5"/>
  </si>
  <si>
    <t>業務を実施することで、強靭な水道が受益者（国民）に提供されることから、負担関係は妥当である。</t>
    <rPh sb="0" eb="2">
      <t>ギョウム</t>
    </rPh>
    <rPh sb="3" eb="5">
      <t>ジッシ</t>
    </rPh>
    <rPh sb="11" eb="13">
      <t>キョウジン</t>
    </rPh>
    <rPh sb="14" eb="16">
      <t>スイドウ</t>
    </rPh>
    <rPh sb="17" eb="20">
      <t>ジュエキシャ</t>
    </rPh>
    <rPh sb="21" eb="23">
      <t>コクミン</t>
    </rPh>
    <rPh sb="25" eb="27">
      <t>テイキョウ</t>
    </rPh>
    <rPh sb="35" eb="37">
      <t>フタン</t>
    </rPh>
    <rPh sb="37" eb="39">
      <t>カンケイ</t>
    </rPh>
    <rPh sb="40" eb="42">
      <t>ダトウ</t>
    </rPh>
    <phoneticPr fontId="5"/>
  </si>
  <si>
    <t>用途を十分に把握できており、事業目的に対応して真に必要なものに限定されている。</t>
    <rPh sb="0" eb="2">
      <t>ヨウト</t>
    </rPh>
    <rPh sb="3" eb="5">
      <t>ジュウブン</t>
    </rPh>
    <rPh sb="6" eb="8">
      <t>ハアク</t>
    </rPh>
    <rPh sb="14" eb="16">
      <t>ジギョウ</t>
    </rPh>
    <rPh sb="16" eb="18">
      <t>モクテキ</t>
    </rPh>
    <rPh sb="19" eb="21">
      <t>タイオウ</t>
    </rPh>
    <rPh sb="23" eb="24">
      <t>シン</t>
    </rPh>
    <rPh sb="25" eb="27">
      <t>ヒツヨウ</t>
    </rPh>
    <rPh sb="31" eb="33">
      <t>ゲンテイ</t>
    </rPh>
    <phoneticPr fontId="5"/>
  </si>
  <si>
    <t>入札差額によるものであり妥当である。</t>
    <rPh sb="0" eb="2">
      <t>ニュウサツ</t>
    </rPh>
    <rPh sb="2" eb="4">
      <t>サガク</t>
    </rPh>
    <rPh sb="12" eb="14">
      <t>ダトウ</t>
    </rPh>
    <phoneticPr fontId="5"/>
  </si>
  <si>
    <t>‐</t>
  </si>
  <si>
    <t>他業務による調査結果を有効活用し、対象事業者を絞り込んだ上で調査を実施している。</t>
    <rPh sb="0" eb="1">
      <t>タ</t>
    </rPh>
    <rPh sb="1" eb="3">
      <t>ギョウム</t>
    </rPh>
    <rPh sb="6" eb="8">
      <t>チョウサ</t>
    </rPh>
    <rPh sb="8" eb="10">
      <t>ケッカ</t>
    </rPh>
    <rPh sb="11" eb="13">
      <t>ユウコウ</t>
    </rPh>
    <rPh sb="13" eb="15">
      <t>カツヨウ</t>
    </rPh>
    <rPh sb="17" eb="19">
      <t>タイショウ</t>
    </rPh>
    <rPh sb="19" eb="21">
      <t>ジギョウ</t>
    </rPh>
    <rPh sb="21" eb="22">
      <t>シャ</t>
    </rPh>
    <rPh sb="23" eb="24">
      <t>シボ</t>
    </rPh>
    <rPh sb="25" eb="26">
      <t>コ</t>
    </rPh>
    <rPh sb="28" eb="29">
      <t>ウエ</t>
    </rPh>
    <rPh sb="30" eb="32">
      <t>チョウサ</t>
    </rPh>
    <rPh sb="33" eb="35">
      <t>ジッシ</t>
    </rPh>
    <phoneticPr fontId="5"/>
  </si>
  <si>
    <t>成果目標に見合った実績が得られる見込み。</t>
    <rPh sb="0" eb="2">
      <t>セイカ</t>
    </rPh>
    <rPh sb="2" eb="4">
      <t>モクヒョウ</t>
    </rPh>
    <rPh sb="5" eb="7">
      <t>ミア</t>
    </rPh>
    <rPh sb="9" eb="11">
      <t>ジッセキ</t>
    </rPh>
    <rPh sb="12" eb="13">
      <t>エ</t>
    </rPh>
    <rPh sb="16" eb="18">
      <t>ミコ</t>
    </rPh>
    <phoneticPr fontId="5"/>
  </si>
  <si>
    <t>事業者の協力を得ながら、当初想定の業務内容が履行できている。</t>
    <rPh sb="0" eb="3">
      <t>ジギョウシャ</t>
    </rPh>
    <rPh sb="4" eb="6">
      <t>キョウリョク</t>
    </rPh>
    <rPh sb="7" eb="8">
      <t>エ</t>
    </rPh>
    <rPh sb="12" eb="14">
      <t>トウショ</t>
    </rPh>
    <rPh sb="14" eb="16">
      <t>ソウテイ</t>
    </rPh>
    <rPh sb="17" eb="19">
      <t>ギョウム</t>
    </rPh>
    <rPh sb="19" eb="21">
      <t>ナイヨウ</t>
    </rPh>
    <rPh sb="22" eb="24">
      <t>リコウ</t>
    </rPh>
    <phoneticPr fontId="5"/>
  </si>
  <si>
    <t>入札差額により予算の執行率は低調であるが、当初想定の業務内容は履行できており、引き続き事例調査を進めた上で、対応方策を体系化するなど事業を進める。</t>
    <rPh sb="0" eb="2">
      <t>ニュウサツ</t>
    </rPh>
    <rPh sb="2" eb="4">
      <t>サガク</t>
    </rPh>
    <rPh sb="7" eb="9">
      <t>ヨサン</t>
    </rPh>
    <rPh sb="10" eb="12">
      <t>シッコウ</t>
    </rPh>
    <rPh sb="12" eb="13">
      <t>リツ</t>
    </rPh>
    <rPh sb="14" eb="16">
      <t>テイチョウ</t>
    </rPh>
    <rPh sb="21" eb="23">
      <t>トウショ</t>
    </rPh>
    <rPh sb="23" eb="25">
      <t>ソウテイ</t>
    </rPh>
    <rPh sb="26" eb="28">
      <t>ギョウム</t>
    </rPh>
    <rPh sb="28" eb="30">
      <t>ナイヨウ</t>
    </rPh>
    <rPh sb="31" eb="33">
      <t>リコウ</t>
    </rPh>
    <rPh sb="39" eb="40">
      <t>ヒ</t>
    </rPh>
    <rPh sb="41" eb="42">
      <t>ツヅ</t>
    </rPh>
    <rPh sb="43" eb="45">
      <t>ジレイ</t>
    </rPh>
    <rPh sb="45" eb="47">
      <t>チョウサ</t>
    </rPh>
    <rPh sb="48" eb="49">
      <t>スス</t>
    </rPh>
    <rPh sb="51" eb="52">
      <t>ウエ</t>
    </rPh>
    <rPh sb="54" eb="56">
      <t>タイオウ</t>
    </rPh>
    <rPh sb="56" eb="58">
      <t>ホウサク</t>
    </rPh>
    <rPh sb="59" eb="62">
      <t>タイケイカ</t>
    </rPh>
    <rPh sb="66" eb="68">
      <t>ジギョウ</t>
    </rPh>
    <rPh sb="69" eb="70">
      <t>スス</t>
    </rPh>
    <phoneticPr fontId="5"/>
  </si>
  <si>
    <t>上水道の基幹管路の耐震適合率
（耐震適合の基幹管路／すべての基幹管路）</t>
    <rPh sb="0" eb="3">
      <t>ジョウスイドウ</t>
    </rPh>
    <phoneticPr fontId="5"/>
  </si>
  <si>
    <t>上水道の基幹管路の耐震適合率</t>
    <rPh sb="0" eb="3">
      <t>ジョウスイドウ</t>
    </rPh>
    <phoneticPr fontId="5"/>
  </si>
  <si>
    <t>厚労</t>
  </si>
  <si>
    <t>水道施設の技術的基準を定める省令
新水道ビジョン
水道の基盤を強化するための基本的な方針</t>
    <rPh sb="25" eb="27">
      <t>スイドウ</t>
    </rPh>
    <rPh sb="28" eb="30">
      <t>キバン</t>
    </rPh>
    <rPh sb="31" eb="33">
      <t>キョウカ</t>
    </rPh>
    <rPh sb="38" eb="41">
      <t>キホンテキ</t>
    </rPh>
    <rPh sb="42" eb="44">
      <t>ホウシン</t>
    </rPh>
    <phoneticPr fontId="5"/>
  </si>
  <si>
    <t>効率的な耐震化対策を加速させるなどし、全国の水道事業者における水道施設の早期強靭化を目指す。</t>
    <phoneticPr fontId="5"/>
  </si>
  <si>
    <t>水道事業者における耐震化等の促進策について、計画の策定手法や、設計・工事にかかる調達方法、業務の実施体制等に関する先進事例や震災等災害による水道被害状況を調査するとともに、これを体系的に取り纏めることで、同様の課題認識を持つ水道事業者の検討に資する基礎情報について整理する。</t>
    <rPh sb="64" eb="65">
      <t>トウ</t>
    </rPh>
    <rPh sb="65" eb="67">
      <t>サイガイ</t>
    </rPh>
    <phoneticPr fontId="5"/>
  </si>
  <si>
    <t>令和10年度末に上水道の基幹管路の耐震適合率を60%まで引き上げる。</t>
    <rPh sb="8" eb="11">
      <t>ジョウスイドウ</t>
    </rPh>
    <rPh sb="28" eb="29">
      <t>ヒ</t>
    </rPh>
    <rPh sb="30" eb="31">
      <t>ア</t>
    </rPh>
    <phoneticPr fontId="5"/>
  </si>
  <si>
    <t>-</t>
    <phoneticPr fontId="5"/>
  </si>
  <si>
    <t>点検対象外</t>
    <rPh sb="0" eb="2">
      <t>テンケン</t>
    </rPh>
    <rPh sb="2" eb="5">
      <t>タイショウガイ</t>
    </rPh>
    <phoneticPr fontId="5"/>
  </si>
  <si>
    <t>本事業は、全国の水道事業者において効率的な強靭化が加速できるようにするためにノウハウを収集・整理するものであり、今後の整理・収集した情報をもとに課題解決方法を体系化するなど、効果的に水道事業者へ情報提供する必要がある。</t>
    <rPh sb="0" eb="1">
      <t>ホン</t>
    </rPh>
    <rPh sb="1" eb="3">
      <t>ジギョウ</t>
    </rPh>
    <rPh sb="5" eb="7">
      <t>ゼンコク</t>
    </rPh>
    <rPh sb="8" eb="10">
      <t>スイドウ</t>
    </rPh>
    <rPh sb="10" eb="12">
      <t>ジギョウ</t>
    </rPh>
    <rPh sb="12" eb="13">
      <t>シャ</t>
    </rPh>
    <rPh sb="17" eb="20">
      <t>コウリツテキ</t>
    </rPh>
    <rPh sb="21" eb="23">
      <t>キョウジン</t>
    </rPh>
    <rPh sb="23" eb="24">
      <t>カ</t>
    </rPh>
    <rPh sb="25" eb="27">
      <t>カソク</t>
    </rPh>
    <rPh sb="43" eb="45">
      <t>シュウシュウ</t>
    </rPh>
    <rPh sb="46" eb="48">
      <t>セイリ</t>
    </rPh>
    <rPh sb="56" eb="58">
      <t>コンゴ</t>
    </rPh>
    <rPh sb="59" eb="61">
      <t>セイリ</t>
    </rPh>
    <rPh sb="62" eb="64">
      <t>シュウシュウ</t>
    </rPh>
    <rPh sb="66" eb="68">
      <t>ジョウホウ</t>
    </rPh>
    <rPh sb="72" eb="74">
      <t>カダイ</t>
    </rPh>
    <rPh sb="74" eb="76">
      <t>カイケツ</t>
    </rPh>
    <rPh sb="76" eb="78">
      <t>ホウホウ</t>
    </rPh>
    <rPh sb="79" eb="82">
      <t>タイケイカ</t>
    </rPh>
    <rPh sb="87" eb="90">
      <t>コウカテキ</t>
    </rPh>
    <rPh sb="91" eb="93">
      <t>スイドウ</t>
    </rPh>
    <rPh sb="93" eb="95">
      <t>ジギョウ</t>
    </rPh>
    <rPh sb="95" eb="96">
      <t>シャ</t>
    </rPh>
    <rPh sb="97" eb="99">
      <t>ジョウホウ</t>
    </rPh>
    <rPh sb="99" eb="101">
      <t>テイキョウ</t>
    </rPh>
    <rPh sb="103" eb="105">
      <t>ヒツヨウ</t>
    </rPh>
    <phoneticPr fontId="5"/>
  </si>
  <si>
    <t>本事業で得られた成果は、全国の水道事業者に提供することとしており、各事業者における強靭化の推進に資するものである。</t>
    <rPh sb="0" eb="1">
      <t>ホン</t>
    </rPh>
    <rPh sb="1" eb="3">
      <t>ジギョウ</t>
    </rPh>
    <rPh sb="4" eb="5">
      <t>エ</t>
    </rPh>
    <rPh sb="8" eb="10">
      <t>セイカ</t>
    </rPh>
    <rPh sb="12" eb="14">
      <t>ゼンコク</t>
    </rPh>
    <rPh sb="15" eb="17">
      <t>スイドウ</t>
    </rPh>
    <rPh sb="17" eb="19">
      <t>ジギョウ</t>
    </rPh>
    <rPh sb="19" eb="20">
      <t>シャ</t>
    </rPh>
    <rPh sb="21" eb="23">
      <t>テイキョウ</t>
    </rPh>
    <rPh sb="33" eb="37">
      <t>カクジギョウシャ</t>
    </rPh>
    <rPh sb="41" eb="43">
      <t>キョウジン</t>
    </rPh>
    <rPh sb="43" eb="44">
      <t>カ</t>
    </rPh>
    <rPh sb="45" eb="47">
      <t>スイシン</t>
    </rPh>
    <rPh sb="48" eb="49">
      <t>シ</t>
    </rPh>
    <phoneticPr fontId="5"/>
  </si>
  <si>
    <t>4/4</t>
    <phoneticPr fontId="5"/>
  </si>
  <si>
    <t>-</t>
    <phoneticPr fontId="5"/>
  </si>
  <si>
    <t>5/4</t>
    <phoneticPr fontId="5"/>
  </si>
  <si>
    <t>業務を実施するに当たり、一般競争入札を行っており、コストの水準は妥当である。</t>
    <rPh sb="0" eb="2">
      <t>ギョウム</t>
    </rPh>
    <rPh sb="3" eb="5">
      <t>ジッシ</t>
    </rPh>
    <rPh sb="8" eb="9">
      <t>ア</t>
    </rPh>
    <rPh sb="12" eb="14">
      <t>イッパン</t>
    </rPh>
    <rPh sb="14" eb="16">
      <t>キョウソウ</t>
    </rPh>
    <rPh sb="16" eb="18">
      <t>ニュウサツ</t>
    </rPh>
    <rPh sb="19" eb="20">
      <t>オコナ</t>
    </rPh>
    <rPh sb="29" eb="31">
      <t>スイジュン</t>
    </rPh>
    <rPh sb="32" eb="34">
      <t>ダトウ</t>
    </rPh>
    <phoneticPr fontId="5"/>
  </si>
  <si>
    <t>人件費等</t>
    <rPh sb="0" eb="3">
      <t>ジンケンヒ</t>
    </rPh>
    <rPh sb="3" eb="4">
      <t>トウ</t>
    </rPh>
    <phoneticPr fontId="5"/>
  </si>
  <si>
    <t>効率的で効果的に水道施設の強靱化を図るため、将来を見通した施設整備計画へつながる調査報告や手引き書等を作成し、一定の方針のもとで進める必要があるため、国が実施すべき事業である。</t>
    <rPh sb="0" eb="3">
      <t>コウリツテキ</t>
    </rPh>
    <rPh sb="4" eb="7">
      <t>コウカテキ</t>
    </rPh>
    <rPh sb="8" eb="10">
      <t>スイドウ</t>
    </rPh>
    <rPh sb="10" eb="12">
      <t>シセツ</t>
    </rPh>
    <rPh sb="13" eb="16">
      <t>キョウジンカ</t>
    </rPh>
    <rPh sb="17" eb="18">
      <t>ハカ</t>
    </rPh>
    <rPh sb="22" eb="24">
      <t>ショウライ</t>
    </rPh>
    <rPh sb="25" eb="27">
      <t>ミトオ</t>
    </rPh>
    <rPh sb="29" eb="31">
      <t>シセツ</t>
    </rPh>
    <rPh sb="31" eb="33">
      <t>セイビ</t>
    </rPh>
    <rPh sb="33" eb="35">
      <t>ケイカク</t>
    </rPh>
    <rPh sb="40" eb="42">
      <t>チョウサ</t>
    </rPh>
    <rPh sb="42" eb="44">
      <t>ホウコク</t>
    </rPh>
    <rPh sb="45" eb="47">
      <t>テビ</t>
    </rPh>
    <rPh sb="48" eb="49">
      <t>ショ</t>
    </rPh>
    <rPh sb="49" eb="50">
      <t>トウ</t>
    </rPh>
    <rPh sb="51" eb="53">
      <t>サクセイ</t>
    </rPh>
    <rPh sb="55" eb="57">
      <t>イッテイ</t>
    </rPh>
    <rPh sb="58" eb="60">
      <t>ホウシン</t>
    </rPh>
    <rPh sb="64" eb="65">
      <t>スス</t>
    </rPh>
    <rPh sb="67" eb="69">
      <t>ヒツヨウ</t>
    </rPh>
    <rPh sb="75" eb="76">
      <t>クニ</t>
    </rPh>
    <rPh sb="77" eb="79">
      <t>ジッシ</t>
    </rPh>
    <rPh sb="82" eb="84">
      <t>ジギョウ</t>
    </rPh>
    <phoneticPr fontId="5"/>
  </si>
  <si>
    <t>重要なライフラインの１つである水道施設の強靭化については、国民のニーズが高く、全国の水道事業者において早急な取組が必要とされる課題となっており、その効率的な実施に資する調査報告や手引き書等をとりまとめ、強靱化を加速させる必要がある。</t>
    <rPh sb="0" eb="2">
      <t>ジュウヨウ</t>
    </rPh>
    <rPh sb="15" eb="17">
      <t>スイドウ</t>
    </rPh>
    <rPh sb="17" eb="19">
      <t>シセツ</t>
    </rPh>
    <rPh sb="20" eb="22">
      <t>キョウジン</t>
    </rPh>
    <rPh sb="22" eb="23">
      <t>カ</t>
    </rPh>
    <rPh sb="29" eb="31">
      <t>コクミン</t>
    </rPh>
    <rPh sb="36" eb="37">
      <t>タカ</t>
    </rPh>
    <rPh sb="39" eb="41">
      <t>ゼンコク</t>
    </rPh>
    <rPh sb="42" eb="44">
      <t>スイドウ</t>
    </rPh>
    <rPh sb="44" eb="46">
      <t>ジギョウ</t>
    </rPh>
    <rPh sb="46" eb="47">
      <t>シャ</t>
    </rPh>
    <rPh sb="51" eb="53">
      <t>ソウキュウ</t>
    </rPh>
    <rPh sb="54" eb="56">
      <t>トリクミ</t>
    </rPh>
    <rPh sb="57" eb="59">
      <t>ヒツヨウ</t>
    </rPh>
    <rPh sb="63" eb="65">
      <t>カダイ</t>
    </rPh>
    <rPh sb="74" eb="77">
      <t>コウリツテキ</t>
    </rPh>
    <rPh sb="78" eb="80">
      <t>ジッシ</t>
    </rPh>
    <rPh sb="81" eb="82">
      <t>シ</t>
    </rPh>
    <rPh sb="84" eb="86">
      <t>チョウサ</t>
    </rPh>
    <rPh sb="86" eb="88">
      <t>ホウコク</t>
    </rPh>
    <rPh sb="89" eb="91">
      <t>テビ</t>
    </rPh>
    <rPh sb="93" eb="94">
      <t>ナド</t>
    </rPh>
    <rPh sb="105" eb="107">
      <t>カソク</t>
    </rPh>
    <rPh sb="110" eb="112">
      <t>ヒツヨウ</t>
    </rPh>
    <phoneticPr fontId="5"/>
  </si>
  <si>
    <t>-</t>
    <phoneticPr fontId="5"/>
  </si>
  <si>
    <t>社会資本整備等</t>
  </si>
  <si>
    <t>公共投資における効率化・重点化と担い手の確保</t>
    <rPh sb="0" eb="2">
      <t>コウキョウ</t>
    </rPh>
    <rPh sb="2" eb="4">
      <t>トウシ</t>
    </rPh>
    <rPh sb="8" eb="11">
      <t>コウリツカ</t>
    </rPh>
    <rPh sb="12" eb="15">
      <t>ジュウテンカ</t>
    </rPh>
    <rPh sb="16" eb="17">
      <t>ニナ</t>
    </rPh>
    <rPh sb="18" eb="19">
      <t>テ</t>
    </rPh>
    <rPh sb="20" eb="22">
      <t>カクホ</t>
    </rPh>
    <phoneticPr fontId="5"/>
  </si>
  <si>
    <t>上水道の基幹管路の耐震適合率</t>
    <phoneticPr fontId="5"/>
  </si>
  <si>
    <t>本事業は、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ものであり、効率的かつ効果的に施設の耐震化や更新の進捗を向上させる効果等を狙ったものである。したがって、本事業の推進は基幹管路の耐震化に資するものである。</t>
    <rPh sb="151" eb="152">
      <t>トウ</t>
    </rPh>
    <phoneticPr fontId="5"/>
  </si>
  <si>
    <t>-</t>
    <phoneticPr fontId="5"/>
  </si>
  <si>
    <t>A.株式会社ペスコ</t>
    <phoneticPr fontId="5"/>
  </si>
  <si>
    <t>－</t>
    <phoneticPr fontId="5"/>
  </si>
  <si>
    <t>-</t>
    <phoneticPr fontId="5"/>
  </si>
  <si>
    <t>本事業は、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ものであり、効率的かつ効果的に施設の耐震化や更新の進捗を向上させる効果等を狙ったものである。したがって、本事業の推進は基幹管路の耐震化に資するものである。</t>
    <phoneticPr fontId="5"/>
  </si>
  <si>
    <t>水道施設の被害情報に関する収集・整理業務一式</t>
    <phoneticPr fontId="5"/>
  </si>
  <si>
    <t>水道施設の被害情報に関する収集・整理業務一式</t>
    <rPh sb="0" eb="2">
      <t>スイドウ</t>
    </rPh>
    <rPh sb="2" eb="4">
      <t>シセツ</t>
    </rPh>
    <rPh sb="5" eb="7">
      <t>ヒガイ</t>
    </rPh>
    <rPh sb="7" eb="9">
      <t>ジョウホウ</t>
    </rPh>
    <rPh sb="10" eb="11">
      <t>カン</t>
    </rPh>
    <rPh sb="13" eb="15">
      <t>シュウシュウ</t>
    </rPh>
    <rPh sb="16" eb="18">
      <t>セイリ</t>
    </rPh>
    <rPh sb="18" eb="20">
      <t>ギョウム</t>
    </rPh>
    <rPh sb="20" eb="22">
      <t>イッシキ</t>
    </rPh>
    <phoneticPr fontId="5"/>
  </si>
  <si>
    <t>株式会社ペスコ</t>
    <rPh sb="0" eb="4">
      <t>カブシキガイシャ</t>
    </rPh>
    <phoneticPr fontId="5"/>
  </si>
  <si>
    <t>全国の水道事業者における水道施設全体の早期強靭化を図るために必要な経費であり、引き続き必要な予算額を確保し、適正な執行に努めること。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</si>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</sst>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57150</xdr:colOff>
      <xdr:row>31</xdr:row>
      <xdr:rowOff>0</xdr:rowOff>
    </xdr:from>
    <xdr:ext cx="607859" cy="275717"/>
    <xdr:sp macro="" textlink="">
      <xdr:nvSpPr>
        <xdr:cNvPr id="2" name="テキスト ボックス 1"/>
        <xdr:cNvSpPr txBox="1"/>
      </xdr:nvSpPr>
      <xdr:spPr>
        <a:xfrm>
          <a:off x="7658100" y="9906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73714</xdr:colOff>
      <xdr:row>32</xdr:row>
      <xdr:rowOff>284508</xdr:rowOff>
    </xdr:from>
    <xdr:ext cx="607859" cy="275717"/>
    <xdr:sp macro="" textlink="">
      <xdr:nvSpPr>
        <xdr:cNvPr id="3" name="テキスト ボックス 2"/>
        <xdr:cNvSpPr txBox="1"/>
      </xdr:nvSpPr>
      <xdr:spPr>
        <a:xfrm>
          <a:off x="7674664" y="104857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19050</xdr:colOff>
      <xdr:row>133</xdr:row>
      <xdr:rowOff>133350</xdr:rowOff>
    </xdr:from>
    <xdr:ext cx="607859" cy="275717"/>
    <xdr:sp macro="" textlink="">
      <xdr:nvSpPr>
        <xdr:cNvPr id="4" name="テキスト ボックス 3"/>
        <xdr:cNvSpPr txBox="1"/>
      </xdr:nvSpPr>
      <xdr:spPr>
        <a:xfrm>
          <a:off x="7620000" y="15306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22</xdr:col>
      <xdr:colOff>179995</xdr:colOff>
      <xdr:row>749</xdr:row>
      <xdr:rowOff>76200</xdr:rowOff>
    </xdr:from>
    <xdr:to>
      <xdr:col>33</xdr:col>
      <xdr:colOff>105556</xdr:colOff>
      <xdr:row>750</xdr:row>
      <xdr:rowOff>83620</xdr:rowOff>
    </xdr:to>
    <xdr:sp macro="" textlink="">
      <xdr:nvSpPr>
        <xdr:cNvPr id="5" name="正方形/長方形 4"/>
        <xdr:cNvSpPr/>
      </xdr:nvSpPr>
      <xdr:spPr>
        <a:xfrm>
          <a:off x="4580545" y="39204900"/>
          <a:ext cx="2125836" cy="3598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4.3</a:t>
          </a:r>
          <a:r>
            <a:rPr kumimoji="1" lang="ja-JP" altLang="en-US" sz="1100">
              <a:solidFill>
                <a:sysClr val="windowText" lastClr="000000"/>
              </a:solidFill>
            </a:rPr>
            <a:t>百万円</a:t>
          </a:r>
        </a:p>
      </xdr:txBody>
    </xdr:sp>
    <xdr:clientData/>
  </xdr:twoCellAnchor>
  <xdr:twoCellAnchor>
    <xdr:from>
      <xdr:col>20</xdr:col>
      <xdr:colOff>42490</xdr:colOff>
      <xdr:row>754</xdr:row>
      <xdr:rowOff>247176</xdr:rowOff>
    </xdr:from>
    <xdr:to>
      <xdr:col>36</xdr:col>
      <xdr:colOff>28285</xdr:colOff>
      <xdr:row>755</xdr:row>
      <xdr:rowOff>256125</xdr:rowOff>
    </xdr:to>
    <xdr:sp macro="" textlink="">
      <xdr:nvSpPr>
        <xdr:cNvPr id="6" name="正方形/長方形 5"/>
        <xdr:cNvSpPr/>
      </xdr:nvSpPr>
      <xdr:spPr>
        <a:xfrm>
          <a:off x="4042990" y="41138001"/>
          <a:ext cx="3186195" cy="3613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民間業者（１者）　</a:t>
          </a:r>
          <a:r>
            <a:rPr kumimoji="1" lang="en-US" altLang="ja-JP" sz="1100">
              <a:solidFill>
                <a:sysClr val="windowText" lastClr="000000"/>
              </a:solidFill>
            </a:rPr>
            <a:t>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xdr:colOff>
      <xdr:row>750</xdr:row>
      <xdr:rowOff>112195</xdr:rowOff>
    </xdr:from>
    <xdr:to>
      <xdr:col>40</xdr:col>
      <xdr:colOff>187529</xdr:colOff>
      <xdr:row>752</xdr:row>
      <xdr:rowOff>261086</xdr:rowOff>
    </xdr:to>
    <xdr:sp macro="" textlink="">
      <xdr:nvSpPr>
        <xdr:cNvPr id="7" name="大かっこ 6"/>
        <xdr:cNvSpPr/>
      </xdr:nvSpPr>
      <xdr:spPr>
        <a:xfrm>
          <a:off x="3219450" y="39593320"/>
          <a:ext cx="4969079" cy="853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水道施設の被災情報にかかる収集・整理について報告書を作成・活用することにより、水道管路の強靭化対策の促進を図る。</a:t>
          </a:r>
          <a:endParaRPr kumimoji="1" lang="en-US" altLang="ja-JP" sz="1100">
            <a:solidFill>
              <a:sysClr val="windowText" lastClr="000000"/>
            </a:solidFill>
          </a:endParaRPr>
        </a:p>
      </xdr:txBody>
    </xdr:sp>
    <xdr:clientData/>
  </xdr:twoCellAnchor>
  <xdr:twoCellAnchor>
    <xdr:from>
      <xdr:col>28</xdr:col>
      <xdr:colOff>4560</xdr:colOff>
      <xdr:row>752</xdr:row>
      <xdr:rowOff>175846</xdr:rowOff>
    </xdr:from>
    <xdr:to>
      <xdr:col>28</xdr:col>
      <xdr:colOff>5679</xdr:colOff>
      <xdr:row>753</xdr:row>
      <xdr:rowOff>173821</xdr:rowOff>
    </xdr:to>
    <xdr:cxnSp macro="">
      <xdr:nvCxnSpPr>
        <xdr:cNvPr id="8" name="直線矢印コネクタ 7"/>
        <xdr:cNvCxnSpPr/>
      </xdr:nvCxnSpPr>
      <xdr:spPr>
        <a:xfrm flipH="1">
          <a:off x="5605260" y="40361821"/>
          <a:ext cx="1119" cy="350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28083</xdr:colOff>
      <xdr:row>753</xdr:row>
      <xdr:rowOff>260480</xdr:rowOff>
    </xdr:from>
    <xdr:to>
      <xdr:col>30</xdr:col>
      <xdr:colOff>55805</xdr:colOff>
      <xdr:row>754</xdr:row>
      <xdr:rowOff>215049</xdr:rowOff>
    </xdr:to>
    <xdr:sp macro="" textlink="">
      <xdr:nvSpPr>
        <xdr:cNvPr id="9" name="テキスト ボックス 8"/>
        <xdr:cNvSpPr txBox="1"/>
      </xdr:nvSpPr>
      <xdr:spPr>
        <a:xfrm>
          <a:off x="3828558" y="40798880"/>
          <a:ext cx="2227997" cy="30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166802</xdr:colOff>
      <xdr:row>755</xdr:row>
      <xdr:rowOff>277378</xdr:rowOff>
    </xdr:from>
    <xdr:to>
      <xdr:col>40</xdr:col>
      <xdr:colOff>187529</xdr:colOff>
      <xdr:row>756</xdr:row>
      <xdr:rowOff>233254</xdr:rowOff>
    </xdr:to>
    <xdr:sp macro="" textlink="">
      <xdr:nvSpPr>
        <xdr:cNvPr id="10" name="大かっこ 9"/>
        <xdr:cNvSpPr/>
      </xdr:nvSpPr>
      <xdr:spPr>
        <a:xfrm>
          <a:off x="3567227" y="41520628"/>
          <a:ext cx="4621302" cy="308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水道施設の被災情報にかかる収集・整理について報告書</a:t>
          </a:r>
          <a:r>
            <a:rPr kumimoji="1" lang="ja-JP" altLang="en-US" sz="1100">
              <a:solidFill>
                <a:sysClr val="windowText" lastClr="000000"/>
              </a:solidFill>
            </a:rPr>
            <a:t>を作成</a:t>
          </a:r>
          <a:endParaRPr kumimoji="1" lang="en-US" altLang="ja-JP" sz="1100">
            <a:solidFill>
              <a:sysClr val="windowText" lastClr="000000"/>
            </a:solidFill>
          </a:endParaRPr>
        </a:p>
      </xdr:txBody>
    </xdr:sp>
    <xdr:clientData/>
  </xdr:twoCellAnchor>
  <xdr:oneCellAnchor>
    <xdr:from>
      <xdr:col>34</xdr:col>
      <xdr:colOff>95250</xdr:colOff>
      <xdr:row>432</xdr:row>
      <xdr:rowOff>19050</xdr:rowOff>
    </xdr:from>
    <xdr:ext cx="607859" cy="275717"/>
    <xdr:sp macro="" textlink="">
      <xdr:nvSpPr>
        <xdr:cNvPr id="11" name="テキスト ボックス 10"/>
        <xdr:cNvSpPr txBox="1"/>
      </xdr:nvSpPr>
      <xdr:spPr>
        <a:xfrm>
          <a:off x="6896100" y="171164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123825</xdr:colOff>
      <xdr:row>434</xdr:row>
      <xdr:rowOff>9525</xdr:rowOff>
    </xdr:from>
    <xdr:ext cx="607859" cy="275717"/>
    <xdr:sp macro="" textlink="">
      <xdr:nvSpPr>
        <xdr:cNvPr id="12" name="テキスト ボックス 11"/>
        <xdr:cNvSpPr txBox="1"/>
      </xdr:nvSpPr>
      <xdr:spPr>
        <a:xfrm>
          <a:off x="6924675" y="176974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U108" sqref="AU108:AX10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749</v>
      </c>
      <c r="AK2" s="944"/>
      <c r="AL2" s="944"/>
      <c r="AM2" s="944"/>
      <c r="AN2" s="98" t="s">
        <v>407</v>
      </c>
      <c r="AO2" s="944">
        <v>20</v>
      </c>
      <c r="AP2" s="944"/>
      <c r="AQ2" s="944"/>
      <c r="AR2" s="99" t="s">
        <v>710</v>
      </c>
      <c r="AS2" s="950">
        <v>423</v>
      </c>
      <c r="AT2" s="950"/>
      <c r="AU2" s="950"/>
      <c r="AV2" s="98" t="str">
        <f>IF(AW2="","","-")</f>
        <v/>
      </c>
      <c r="AW2" s="910"/>
      <c r="AX2" s="910"/>
    </row>
    <row r="3" spans="1:50" ht="21" customHeight="1" thickBot="1" x14ac:dyDescent="0.25">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750</v>
      </c>
      <c r="AF7" s="912"/>
      <c r="AG7" s="912"/>
      <c r="AH7" s="912"/>
      <c r="AI7" s="912"/>
      <c r="AJ7" s="912"/>
      <c r="AK7" s="912"/>
      <c r="AL7" s="912"/>
      <c r="AM7" s="912"/>
      <c r="AN7" s="912"/>
      <c r="AO7" s="912"/>
      <c r="AP7" s="912"/>
      <c r="AQ7" s="912"/>
      <c r="AR7" s="912"/>
      <c r="AS7" s="912"/>
      <c r="AT7" s="912"/>
      <c r="AU7" s="912"/>
      <c r="AV7" s="912"/>
      <c r="AW7" s="912"/>
      <c r="AX7" s="913"/>
    </row>
    <row r="8" spans="1:50" ht="46.5" customHeight="1" x14ac:dyDescent="0.2">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751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5.5" customHeight="1" x14ac:dyDescent="0.2">
      <c r="A10" s="658" t="s">
        <v>30</v>
      </c>
      <c r="B10" s="659"/>
      <c r="C10" s="659"/>
      <c r="D10" s="659"/>
      <c r="E10" s="659"/>
      <c r="F10" s="659"/>
      <c r="G10" s="752" t="s">
        <v>752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7</v>
      </c>
      <c r="Q13" s="656"/>
      <c r="R13" s="656"/>
      <c r="S13" s="656"/>
      <c r="T13" s="656"/>
      <c r="U13" s="656"/>
      <c r="V13" s="657"/>
      <c r="W13" s="655">
        <v>6</v>
      </c>
      <c r="X13" s="656"/>
      <c r="Y13" s="656"/>
      <c r="Z13" s="656"/>
      <c r="AA13" s="656"/>
      <c r="AB13" s="656"/>
      <c r="AC13" s="657"/>
      <c r="AD13" s="655">
        <v>6</v>
      </c>
      <c r="AE13" s="656"/>
      <c r="AF13" s="656"/>
      <c r="AG13" s="656"/>
      <c r="AH13" s="656"/>
      <c r="AI13" s="656"/>
      <c r="AJ13" s="657"/>
      <c r="AK13" s="655">
        <v>5</v>
      </c>
      <c r="AL13" s="656"/>
      <c r="AM13" s="656"/>
      <c r="AN13" s="656"/>
      <c r="AO13" s="656"/>
      <c r="AP13" s="656"/>
      <c r="AQ13" s="657"/>
      <c r="AR13" s="919">
        <v>5</v>
      </c>
      <c r="AS13" s="920"/>
      <c r="AT13" s="920"/>
      <c r="AU13" s="920"/>
      <c r="AV13" s="920"/>
      <c r="AW13" s="920"/>
      <c r="AX13" s="921"/>
    </row>
    <row r="14" spans="1:50" ht="21" customHeight="1" x14ac:dyDescent="0.2">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735</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735</v>
      </c>
      <c r="AL15" s="656"/>
      <c r="AM15" s="656"/>
      <c r="AN15" s="656"/>
      <c r="AO15" s="656"/>
      <c r="AP15" s="656"/>
      <c r="AQ15" s="657"/>
      <c r="AR15" s="655"/>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735</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735</v>
      </c>
      <c r="AL17" s="656"/>
      <c r="AM17" s="656"/>
      <c r="AN17" s="656"/>
      <c r="AO17" s="656"/>
      <c r="AP17" s="656"/>
      <c r="AQ17" s="657"/>
      <c r="AR17" s="917"/>
      <c r="AS17" s="917"/>
      <c r="AT17" s="917"/>
      <c r="AU17" s="917"/>
      <c r="AV17" s="917"/>
      <c r="AW17" s="917"/>
      <c r="AX17" s="918"/>
    </row>
    <row r="18" spans="1:50" ht="24.75" customHeight="1" x14ac:dyDescent="0.2">
      <c r="A18" s="612"/>
      <c r="B18" s="613"/>
      <c r="C18" s="613"/>
      <c r="D18" s="613"/>
      <c r="E18" s="613"/>
      <c r="F18" s="614"/>
      <c r="G18" s="725"/>
      <c r="H18" s="726"/>
      <c r="I18" s="714" t="s">
        <v>20</v>
      </c>
      <c r="J18" s="715"/>
      <c r="K18" s="715"/>
      <c r="L18" s="715"/>
      <c r="M18" s="715"/>
      <c r="N18" s="715"/>
      <c r="O18" s="716"/>
      <c r="P18" s="873">
        <f>SUM(P13:V17)</f>
        <v>7</v>
      </c>
      <c r="Q18" s="874"/>
      <c r="R18" s="874"/>
      <c r="S18" s="874"/>
      <c r="T18" s="874"/>
      <c r="U18" s="874"/>
      <c r="V18" s="875"/>
      <c r="W18" s="873">
        <f>SUM(W13:AC17)</f>
        <v>6</v>
      </c>
      <c r="X18" s="874"/>
      <c r="Y18" s="874"/>
      <c r="Z18" s="874"/>
      <c r="AA18" s="874"/>
      <c r="AB18" s="874"/>
      <c r="AC18" s="875"/>
      <c r="AD18" s="873">
        <f>SUM(AD13:AJ17)</f>
        <v>6</v>
      </c>
      <c r="AE18" s="874"/>
      <c r="AF18" s="874"/>
      <c r="AG18" s="874"/>
      <c r="AH18" s="874"/>
      <c r="AI18" s="874"/>
      <c r="AJ18" s="875"/>
      <c r="AK18" s="873">
        <f>SUM(AK13:AQ17)</f>
        <v>5</v>
      </c>
      <c r="AL18" s="874"/>
      <c r="AM18" s="874"/>
      <c r="AN18" s="874"/>
      <c r="AO18" s="874"/>
      <c r="AP18" s="874"/>
      <c r="AQ18" s="875"/>
      <c r="AR18" s="873">
        <f>SUM(AR13:AX17)</f>
        <v>5</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6</v>
      </c>
      <c r="Q19" s="656"/>
      <c r="R19" s="656"/>
      <c r="S19" s="656"/>
      <c r="T19" s="656"/>
      <c r="U19" s="656"/>
      <c r="V19" s="657"/>
      <c r="W19" s="655">
        <v>4</v>
      </c>
      <c r="X19" s="656"/>
      <c r="Y19" s="656"/>
      <c r="Z19" s="656"/>
      <c r="AA19" s="656"/>
      <c r="AB19" s="656"/>
      <c r="AC19" s="657"/>
      <c r="AD19" s="655">
        <v>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f>IF(P18=0, "-", SUM(P19)/P18)</f>
        <v>0.8571428571428571</v>
      </c>
      <c r="Q20" s="316"/>
      <c r="R20" s="316"/>
      <c r="S20" s="316"/>
      <c r="T20" s="316"/>
      <c r="U20" s="316"/>
      <c r="V20" s="316"/>
      <c r="W20" s="316">
        <f t="shared" ref="W20" si="0">IF(W18=0, "-", SUM(W19)/W18)</f>
        <v>0.66666666666666663</v>
      </c>
      <c r="X20" s="316"/>
      <c r="Y20" s="316"/>
      <c r="Z20" s="316"/>
      <c r="AA20" s="316"/>
      <c r="AB20" s="316"/>
      <c r="AC20" s="316"/>
      <c r="AD20" s="316">
        <f t="shared" ref="AD20" si="1">IF(AD18=0, "-", SUM(AD19)/AD18)</f>
        <v>0.66666666666666663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6"/>
      <c r="G21" s="314" t="s">
        <v>354</v>
      </c>
      <c r="H21" s="315"/>
      <c r="I21" s="315"/>
      <c r="J21" s="315"/>
      <c r="K21" s="315"/>
      <c r="L21" s="315"/>
      <c r="M21" s="315"/>
      <c r="N21" s="315"/>
      <c r="O21" s="315"/>
      <c r="P21" s="316">
        <f>IF(P19=0, "-", SUM(P19)/SUM(P13,P14))</f>
        <v>0.8571428571428571</v>
      </c>
      <c r="Q21" s="316"/>
      <c r="R21" s="316"/>
      <c r="S21" s="316"/>
      <c r="T21" s="316"/>
      <c r="U21" s="316"/>
      <c r="V21" s="316"/>
      <c r="W21" s="316">
        <f t="shared" ref="W21" si="2">IF(W19=0, "-", SUM(W19)/SUM(W13,W14))</f>
        <v>0.66666666666666663</v>
      </c>
      <c r="X21" s="316"/>
      <c r="Y21" s="316"/>
      <c r="Z21" s="316"/>
      <c r="AA21" s="316"/>
      <c r="AB21" s="316"/>
      <c r="AC21" s="316"/>
      <c r="AD21" s="316">
        <f t="shared" ref="AD21" si="3">IF(AD19=0, "-", SUM(AD19)/SUM(AD13,AD14))</f>
        <v>0.66666666666666663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2">
      <c r="A23" s="975"/>
      <c r="B23" s="976"/>
      <c r="C23" s="976"/>
      <c r="D23" s="976"/>
      <c r="E23" s="976"/>
      <c r="F23" s="977"/>
      <c r="G23" s="969" t="s">
        <v>720</v>
      </c>
      <c r="H23" s="970"/>
      <c r="I23" s="970"/>
      <c r="J23" s="970"/>
      <c r="K23" s="970"/>
      <c r="L23" s="970"/>
      <c r="M23" s="970"/>
      <c r="N23" s="970"/>
      <c r="O23" s="971"/>
      <c r="P23" s="919">
        <v>5</v>
      </c>
      <c r="Q23" s="920"/>
      <c r="R23" s="920"/>
      <c r="S23" s="920"/>
      <c r="T23" s="920"/>
      <c r="U23" s="920"/>
      <c r="V23" s="934"/>
      <c r="W23" s="919">
        <v>5</v>
      </c>
      <c r="X23" s="920"/>
      <c r="Y23" s="920"/>
      <c r="Z23" s="920"/>
      <c r="AA23" s="920"/>
      <c r="AB23" s="920"/>
      <c r="AC23" s="934"/>
      <c r="AD23" s="982" t="s">
        <v>780</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2">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2">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2">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2">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2">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41" t="s">
        <v>334</v>
      </c>
      <c r="H29" s="942"/>
      <c r="I29" s="942"/>
      <c r="J29" s="942"/>
      <c r="K29" s="942"/>
      <c r="L29" s="942"/>
      <c r="M29" s="942"/>
      <c r="N29" s="942"/>
      <c r="O29" s="943"/>
      <c r="P29" s="655">
        <f>AK13</f>
        <v>5</v>
      </c>
      <c r="Q29" s="656"/>
      <c r="R29" s="656"/>
      <c r="S29" s="656"/>
      <c r="T29" s="656"/>
      <c r="U29" s="656"/>
      <c r="V29" s="657"/>
      <c r="W29" s="951">
        <f>AR13</f>
        <v>5</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719</v>
      </c>
      <c r="AR31" s="201"/>
      <c r="AS31" s="136" t="s">
        <v>233</v>
      </c>
      <c r="AT31" s="137"/>
      <c r="AU31" s="200">
        <v>10</v>
      </c>
      <c r="AV31" s="200"/>
      <c r="AW31" s="392" t="s">
        <v>179</v>
      </c>
      <c r="AX31" s="393"/>
    </row>
    <row r="32" spans="1:50" ht="23.25" customHeight="1" x14ac:dyDescent="0.2">
      <c r="A32" s="397"/>
      <c r="B32" s="395"/>
      <c r="C32" s="395"/>
      <c r="D32" s="395"/>
      <c r="E32" s="395"/>
      <c r="F32" s="396"/>
      <c r="G32" s="563" t="s">
        <v>753</v>
      </c>
      <c r="H32" s="564"/>
      <c r="I32" s="564"/>
      <c r="J32" s="564"/>
      <c r="K32" s="564"/>
      <c r="L32" s="564"/>
      <c r="M32" s="564"/>
      <c r="N32" s="564"/>
      <c r="O32" s="565"/>
      <c r="P32" s="108" t="s">
        <v>747</v>
      </c>
      <c r="Q32" s="108"/>
      <c r="R32" s="108"/>
      <c r="S32" s="108"/>
      <c r="T32" s="108"/>
      <c r="U32" s="108"/>
      <c r="V32" s="108"/>
      <c r="W32" s="108"/>
      <c r="X32" s="109"/>
      <c r="Y32" s="470" t="s">
        <v>12</v>
      </c>
      <c r="Z32" s="530"/>
      <c r="AA32" s="531"/>
      <c r="AB32" s="460" t="s">
        <v>372</v>
      </c>
      <c r="AC32" s="460"/>
      <c r="AD32" s="460"/>
      <c r="AE32" s="218">
        <v>40.299999999999997</v>
      </c>
      <c r="AF32" s="219"/>
      <c r="AG32" s="219"/>
      <c r="AH32" s="219"/>
      <c r="AI32" s="218">
        <v>40.9</v>
      </c>
      <c r="AJ32" s="219"/>
      <c r="AK32" s="219"/>
      <c r="AL32" s="219"/>
      <c r="AM32" s="218"/>
      <c r="AN32" s="219"/>
      <c r="AO32" s="219"/>
      <c r="AP32" s="219"/>
      <c r="AQ32" s="336" t="s">
        <v>719</v>
      </c>
      <c r="AR32" s="208"/>
      <c r="AS32" s="208"/>
      <c r="AT32" s="337"/>
      <c r="AU32" s="219" t="s">
        <v>719</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40.299999999999997</v>
      </c>
      <c r="AF33" s="219"/>
      <c r="AG33" s="219"/>
      <c r="AH33" s="219"/>
      <c r="AI33" s="218">
        <v>42</v>
      </c>
      <c r="AJ33" s="219"/>
      <c r="AK33" s="219"/>
      <c r="AL33" s="219"/>
      <c r="AM33" s="218">
        <v>44</v>
      </c>
      <c r="AN33" s="219"/>
      <c r="AO33" s="219"/>
      <c r="AP33" s="219"/>
      <c r="AQ33" s="336" t="s">
        <v>719</v>
      </c>
      <c r="AR33" s="208"/>
      <c r="AS33" s="208"/>
      <c r="AT33" s="337"/>
      <c r="AU33" s="219">
        <v>60</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f>AI32/AI33*100</f>
        <v>97.38095238095238</v>
      </c>
      <c r="AJ34" s="219"/>
      <c r="AK34" s="219"/>
      <c r="AL34" s="219"/>
      <c r="AM34" s="218"/>
      <c r="AN34" s="219"/>
      <c r="AO34" s="219"/>
      <c r="AP34" s="219"/>
      <c r="AQ34" s="336" t="s">
        <v>719</v>
      </c>
      <c r="AR34" s="208"/>
      <c r="AS34" s="208"/>
      <c r="AT34" s="337"/>
      <c r="AU34" s="219" t="s">
        <v>719</v>
      </c>
      <c r="AV34" s="219"/>
      <c r="AW34" s="219"/>
      <c r="AX34" s="221"/>
    </row>
    <row r="35" spans="1:51" ht="23.25" customHeight="1" x14ac:dyDescent="0.2">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2">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3</v>
      </c>
      <c r="AF101" s="282"/>
      <c r="AG101" s="282"/>
      <c r="AH101" s="282"/>
      <c r="AI101" s="282">
        <v>4</v>
      </c>
      <c r="AJ101" s="282"/>
      <c r="AK101" s="282"/>
      <c r="AL101" s="282"/>
      <c r="AM101" s="282">
        <v>4</v>
      </c>
      <c r="AN101" s="282"/>
      <c r="AO101" s="282"/>
      <c r="AP101" s="282"/>
      <c r="AQ101" s="282" t="s">
        <v>759</v>
      </c>
      <c r="AR101" s="282"/>
      <c r="AS101" s="282"/>
      <c r="AT101" s="282"/>
      <c r="AU101" s="218" t="s">
        <v>781</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3</v>
      </c>
      <c r="AF102" s="282"/>
      <c r="AG102" s="282"/>
      <c r="AH102" s="282"/>
      <c r="AI102" s="282">
        <v>4</v>
      </c>
      <c r="AJ102" s="282"/>
      <c r="AK102" s="282"/>
      <c r="AL102" s="282"/>
      <c r="AM102" s="282">
        <v>4</v>
      </c>
      <c r="AN102" s="282"/>
      <c r="AO102" s="282"/>
      <c r="AP102" s="282"/>
      <c r="AQ102" s="282">
        <v>4</v>
      </c>
      <c r="AR102" s="282"/>
      <c r="AS102" s="282"/>
      <c r="AT102" s="282"/>
      <c r="AU102" s="225" t="s">
        <v>781</v>
      </c>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2">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v>2</v>
      </c>
      <c r="AF116" s="282"/>
      <c r="AG116" s="282"/>
      <c r="AH116" s="282"/>
      <c r="AI116" s="282">
        <v>1</v>
      </c>
      <c r="AJ116" s="282"/>
      <c r="AK116" s="282"/>
      <c r="AL116" s="282"/>
      <c r="AM116" s="282">
        <v>1</v>
      </c>
      <c r="AN116" s="282"/>
      <c r="AO116" s="282"/>
      <c r="AP116" s="282"/>
      <c r="AQ116" s="218">
        <v>1</v>
      </c>
      <c r="AR116" s="219"/>
      <c r="AS116" s="219"/>
      <c r="AT116" s="219"/>
      <c r="AU116" s="219"/>
      <c r="AV116" s="219"/>
      <c r="AW116" s="219"/>
      <c r="AX116" s="221"/>
    </row>
    <row r="117" spans="1:51" ht="46.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727</v>
      </c>
      <c r="AF117" s="550"/>
      <c r="AG117" s="550"/>
      <c r="AH117" s="550"/>
      <c r="AI117" s="550" t="s">
        <v>728</v>
      </c>
      <c r="AJ117" s="550"/>
      <c r="AK117" s="550"/>
      <c r="AL117" s="550"/>
      <c r="AM117" s="550" t="s">
        <v>758</v>
      </c>
      <c r="AN117" s="550"/>
      <c r="AO117" s="550"/>
      <c r="AP117" s="550"/>
      <c r="AQ117" s="550" t="s">
        <v>760</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10</v>
      </c>
      <c r="AV133" s="201"/>
      <c r="AW133" s="136" t="s">
        <v>179</v>
      </c>
      <c r="AX133" s="196"/>
      <c r="AY133">
        <f>$AY$132</f>
        <v>1</v>
      </c>
    </row>
    <row r="134" spans="1:51" ht="39.75" customHeight="1" x14ac:dyDescent="0.2">
      <c r="A134" s="190"/>
      <c r="B134" s="187"/>
      <c r="C134" s="181"/>
      <c r="D134" s="187"/>
      <c r="E134" s="181"/>
      <c r="F134" s="182"/>
      <c r="G134" s="107" t="s">
        <v>748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40.299999999999997</v>
      </c>
      <c r="AF134" s="208"/>
      <c r="AG134" s="208"/>
      <c r="AH134" s="208"/>
      <c r="AI134" s="207">
        <v>40.9</v>
      </c>
      <c r="AJ134" s="208"/>
      <c r="AK134" s="208"/>
      <c r="AL134" s="208"/>
      <c r="AM134" s="207"/>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40.299999999999997</v>
      </c>
      <c r="AF135" s="208"/>
      <c r="AG135" s="208"/>
      <c r="AH135" s="208"/>
      <c r="AI135" s="207">
        <v>42</v>
      </c>
      <c r="AJ135" s="208"/>
      <c r="AK135" s="208"/>
      <c r="AL135" s="208"/>
      <c r="AM135" s="207">
        <v>44</v>
      </c>
      <c r="AN135" s="208"/>
      <c r="AO135" s="208"/>
      <c r="AP135" s="208"/>
      <c r="AQ135" s="207" t="s">
        <v>719</v>
      </c>
      <c r="AR135" s="208"/>
      <c r="AS135" s="208"/>
      <c r="AT135" s="208"/>
      <c r="AU135" s="207">
        <v>60</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4.2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4.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4.5" customHeight="1" x14ac:dyDescent="0.2">
      <c r="A188" s="190"/>
      <c r="B188" s="187"/>
      <c r="C188" s="181"/>
      <c r="D188" s="187"/>
      <c r="E188" s="128" t="s">
        <v>774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672</v>
      </c>
      <c r="D430" s="931"/>
      <c r="E430" s="175" t="s">
        <v>400</v>
      </c>
      <c r="F430" s="893"/>
      <c r="G430" s="894" t="s">
        <v>252</v>
      </c>
      <c r="H430" s="126"/>
      <c r="I430" s="126"/>
      <c r="J430" s="895" t="s">
        <v>766</v>
      </c>
      <c r="K430" s="896"/>
      <c r="L430" s="896"/>
      <c r="M430" s="896"/>
      <c r="N430" s="896"/>
      <c r="O430" s="896"/>
      <c r="P430" s="896"/>
      <c r="Q430" s="896"/>
      <c r="R430" s="896"/>
      <c r="S430" s="896"/>
      <c r="T430" s="897"/>
      <c r="U430" s="587" t="s">
        <v>767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1</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30</v>
      </c>
      <c r="AF432" s="201"/>
      <c r="AG432" s="136" t="s">
        <v>233</v>
      </c>
      <c r="AH432" s="137"/>
      <c r="AI432" s="335"/>
      <c r="AJ432" s="335"/>
      <c r="AK432" s="335"/>
      <c r="AL432" s="157"/>
      <c r="AM432" s="335"/>
      <c r="AN432" s="335"/>
      <c r="AO432" s="335"/>
      <c r="AP432" s="157"/>
      <c r="AQ432" s="250" t="s">
        <v>719</v>
      </c>
      <c r="AR432" s="201"/>
      <c r="AS432" s="136" t="s">
        <v>233</v>
      </c>
      <c r="AT432" s="137"/>
      <c r="AU432" s="201">
        <v>10</v>
      </c>
      <c r="AV432" s="201"/>
      <c r="AW432" s="136" t="s">
        <v>179</v>
      </c>
      <c r="AX432" s="196"/>
      <c r="AY432">
        <f>$AY$431</f>
        <v>1</v>
      </c>
    </row>
    <row r="433" spans="1:51" ht="23.25" customHeight="1" x14ac:dyDescent="0.2">
      <c r="A433" s="190"/>
      <c r="B433" s="187"/>
      <c r="C433" s="181"/>
      <c r="D433" s="187"/>
      <c r="E433" s="338"/>
      <c r="F433" s="339"/>
      <c r="G433" s="107" t="s">
        <v>768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372</v>
      </c>
      <c r="AC433" s="214"/>
      <c r="AD433" s="214"/>
      <c r="AE433" s="336">
        <v>40.299999999999997</v>
      </c>
      <c r="AF433" s="208"/>
      <c r="AG433" s="208"/>
      <c r="AH433" s="208"/>
      <c r="AI433" s="336"/>
      <c r="AJ433" s="208"/>
      <c r="AK433" s="208"/>
      <c r="AL433" s="208"/>
      <c r="AM433" s="336" t="s">
        <v>754</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372</v>
      </c>
      <c r="AC434" s="206"/>
      <c r="AD434" s="206"/>
      <c r="AE434" s="336">
        <v>40.299999999999997</v>
      </c>
      <c r="AF434" s="208"/>
      <c r="AG434" s="208"/>
      <c r="AH434" s="337"/>
      <c r="AI434" s="336">
        <v>44</v>
      </c>
      <c r="AJ434" s="208"/>
      <c r="AK434" s="208"/>
      <c r="AL434" s="208"/>
      <c r="AM434" s="336">
        <v>46</v>
      </c>
      <c r="AN434" s="208"/>
      <c r="AO434" s="208"/>
      <c r="AP434" s="337"/>
      <c r="AQ434" s="336" t="s">
        <v>719</v>
      </c>
      <c r="AR434" s="208"/>
      <c r="AS434" s="208"/>
      <c r="AT434" s="337"/>
      <c r="AU434" s="208">
        <v>60</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v>100</v>
      </c>
      <c r="AF435" s="208"/>
      <c r="AG435" s="208"/>
      <c r="AH435" s="337"/>
      <c r="AI435" s="336"/>
      <c r="AJ435" s="208"/>
      <c r="AK435" s="208"/>
      <c r="AL435" s="208"/>
      <c r="AM435" s="336" t="s">
        <v>754</v>
      </c>
      <c r="AN435" s="208"/>
      <c r="AO435" s="208"/>
      <c r="AP435" s="337"/>
      <c r="AQ435" s="336" t="s">
        <v>719</v>
      </c>
      <c r="AR435" s="208"/>
      <c r="AS435" s="208"/>
      <c r="AT435" s="337"/>
      <c r="AU435" s="208" t="s">
        <v>719</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719</v>
      </c>
      <c r="AF437" s="201"/>
      <c r="AG437" s="136" t="s">
        <v>233</v>
      </c>
      <c r="AH437" s="137"/>
      <c r="AI437" s="335"/>
      <c r="AJ437" s="335"/>
      <c r="AK437" s="335"/>
      <c r="AL437" s="157"/>
      <c r="AM437" s="335"/>
      <c r="AN437" s="335"/>
      <c r="AO437" s="335"/>
      <c r="AP437" s="157"/>
      <c r="AQ437" s="250" t="s">
        <v>719</v>
      </c>
      <c r="AR437" s="201"/>
      <c r="AS437" s="136" t="s">
        <v>233</v>
      </c>
      <c r="AT437" s="137"/>
      <c r="AU437" s="201" t="s">
        <v>719</v>
      </c>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719</v>
      </c>
      <c r="AC438" s="214"/>
      <c r="AD438" s="214"/>
      <c r="AE438" s="336" t="s">
        <v>719</v>
      </c>
      <c r="AF438" s="208"/>
      <c r="AG438" s="208"/>
      <c r="AH438" s="208"/>
      <c r="AI438" s="336" t="s">
        <v>719</v>
      </c>
      <c r="AJ438" s="208"/>
      <c r="AK438" s="208"/>
      <c r="AL438" s="208"/>
      <c r="AM438" s="336"/>
      <c r="AN438" s="208"/>
      <c r="AO438" s="208"/>
      <c r="AP438" s="337"/>
      <c r="AQ438" s="336" t="s">
        <v>719</v>
      </c>
      <c r="AR438" s="208"/>
      <c r="AS438" s="208"/>
      <c r="AT438" s="337"/>
      <c r="AU438" s="208" t="s">
        <v>719</v>
      </c>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719</v>
      </c>
      <c r="AC439" s="206"/>
      <c r="AD439" s="206"/>
      <c r="AE439" s="336" t="s">
        <v>719</v>
      </c>
      <c r="AF439" s="208"/>
      <c r="AG439" s="208"/>
      <c r="AH439" s="337"/>
      <c r="AI439" s="336" t="s">
        <v>719</v>
      </c>
      <c r="AJ439" s="208"/>
      <c r="AK439" s="208"/>
      <c r="AL439" s="208"/>
      <c r="AM439" s="336"/>
      <c r="AN439" s="208"/>
      <c r="AO439" s="208"/>
      <c r="AP439" s="337"/>
      <c r="AQ439" s="336" t="s">
        <v>719</v>
      </c>
      <c r="AR439" s="208"/>
      <c r="AS439" s="208"/>
      <c r="AT439" s="337"/>
      <c r="AU439" s="208" t="s">
        <v>719</v>
      </c>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719</v>
      </c>
      <c r="AF440" s="208"/>
      <c r="AG440" s="208"/>
      <c r="AH440" s="337"/>
      <c r="AI440" s="336" t="s">
        <v>719</v>
      </c>
      <c r="AJ440" s="208"/>
      <c r="AK440" s="208"/>
      <c r="AL440" s="208"/>
      <c r="AM440" s="336"/>
      <c r="AN440" s="208"/>
      <c r="AO440" s="208"/>
      <c r="AP440" s="337"/>
      <c r="AQ440" s="336" t="s">
        <v>719</v>
      </c>
      <c r="AR440" s="208"/>
      <c r="AS440" s="208"/>
      <c r="AT440" s="337"/>
      <c r="AU440" s="208" t="s">
        <v>719</v>
      </c>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773</v>
      </c>
      <c r="AF457" s="201"/>
      <c r="AG457" s="136" t="s">
        <v>233</v>
      </c>
      <c r="AH457" s="137"/>
      <c r="AI457" s="335"/>
      <c r="AJ457" s="335"/>
      <c r="AK457" s="335"/>
      <c r="AL457" s="157"/>
      <c r="AM457" s="335"/>
      <c r="AN457" s="335"/>
      <c r="AO457" s="335"/>
      <c r="AP457" s="157"/>
      <c r="AQ457" s="250" t="s">
        <v>773</v>
      </c>
      <c r="AR457" s="201"/>
      <c r="AS457" s="136" t="s">
        <v>233</v>
      </c>
      <c r="AT457" s="137"/>
      <c r="AU457" s="201" t="s">
        <v>773</v>
      </c>
      <c r="AV457" s="201"/>
      <c r="AW457" s="136" t="s">
        <v>179</v>
      </c>
      <c r="AX457" s="196"/>
      <c r="AY457">
        <f>$AY$456</f>
        <v>1</v>
      </c>
    </row>
    <row r="458" spans="1:51" ht="23.25" customHeight="1" x14ac:dyDescent="0.2">
      <c r="A458" s="190"/>
      <c r="B458" s="187"/>
      <c r="C458" s="181"/>
      <c r="D458" s="187"/>
      <c r="E458" s="338"/>
      <c r="F458" s="339"/>
      <c r="G458" s="107" t="s">
        <v>772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773</v>
      </c>
      <c r="AC458" s="214"/>
      <c r="AD458" s="214"/>
      <c r="AE458" s="336" t="s">
        <v>773</v>
      </c>
      <c r="AF458" s="208"/>
      <c r="AG458" s="208"/>
      <c r="AH458" s="208"/>
      <c r="AI458" s="336" t="s">
        <v>773</v>
      </c>
      <c r="AJ458" s="208"/>
      <c r="AK458" s="208"/>
      <c r="AL458" s="208"/>
      <c r="AM458" s="336" t="s">
        <v>773</v>
      </c>
      <c r="AN458" s="208"/>
      <c r="AO458" s="208"/>
      <c r="AP458" s="337"/>
      <c r="AQ458" s="336" t="s">
        <v>773</v>
      </c>
      <c r="AR458" s="208"/>
      <c r="AS458" s="208"/>
      <c r="AT458" s="337"/>
      <c r="AU458" s="208" t="s">
        <v>773</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773</v>
      </c>
      <c r="AC459" s="206"/>
      <c r="AD459" s="206"/>
      <c r="AE459" s="336" t="s">
        <v>773</v>
      </c>
      <c r="AF459" s="208"/>
      <c r="AG459" s="208"/>
      <c r="AH459" s="337"/>
      <c r="AI459" s="336" t="s">
        <v>773</v>
      </c>
      <c r="AJ459" s="208"/>
      <c r="AK459" s="208"/>
      <c r="AL459" s="208"/>
      <c r="AM459" s="336" t="s">
        <v>773</v>
      </c>
      <c r="AN459" s="208"/>
      <c r="AO459" s="208"/>
      <c r="AP459" s="337"/>
      <c r="AQ459" s="336" t="s">
        <v>773</v>
      </c>
      <c r="AR459" s="208"/>
      <c r="AS459" s="208"/>
      <c r="AT459" s="337"/>
      <c r="AU459" s="208" t="s">
        <v>773</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773</v>
      </c>
      <c r="AF460" s="208"/>
      <c r="AG460" s="208"/>
      <c r="AH460" s="337"/>
      <c r="AI460" s="336" t="s">
        <v>773</v>
      </c>
      <c r="AJ460" s="208"/>
      <c r="AK460" s="208"/>
      <c r="AL460" s="208"/>
      <c r="AM460" s="336" t="s">
        <v>773</v>
      </c>
      <c r="AN460" s="208"/>
      <c r="AO460" s="208"/>
      <c r="AP460" s="337"/>
      <c r="AQ460" s="336" t="s">
        <v>773</v>
      </c>
      <c r="AR460" s="208"/>
      <c r="AS460" s="208"/>
      <c r="AT460" s="337"/>
      <c r="AU460" s="208" t="s">
        <v>773</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2">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2">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36.75" customHeight="1" x14ac:dyDescent="0.2">
      <c r="A698" s="190"/>
      <c r="B698" s="187"/>
      <c r="C698" s="181"/>
      <c r="D698" s="187"/>
      <c r="E698" s="128" t="s">
        <v>769</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5">
      <c r="A699" s="191"/>
      <c r="B699" s="192"/>
      <c r="C699" s="932"/>
      <c r="D699" s="192"/>
      <c r="E699" s="168"/>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69"/>
      <c r="AY699">
        <f>$AY$697</f>
        <v>1</v>
      </c>
    </row>
    <row r="700" spans="1:51"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2"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734</v>
      </c>
      <c r="AE702" s="342"/>
      <c r="AF702" s="342"/>
      <c r="AG702" s="379" t="s">
        <v>764</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734</v>
      </c>
      <c r="AE703" s="323"/>
      <c r="AF703" s="323"/>
      <c r="AG703" s="104" t="s">
        <v>763</v>
      </c>
      <c r="AH703" s="105"/>
      <c r="AI703" s="105"/>
      <c r="AJ703" s="105"/>
      <c r="AK703" s="105"/>
      <c r="AL703" s="105"/>
      <c r="AM703" s="105"/>
      <c r="AN703" s="105"/>
      <c r="AO703" s="105"/>
      <c r="AP703" s="105"/>
      <c r="AQ703" s="105"/>
      <c r="AR703" s="105"/>
      <c r="AS703" s="105"/>
      <c r="AT703" s="105"/>
      <c r="AU703" s="105"/>
      <c r="AV703" s="105"/>
      <c r="AW703" s="105"/>
      <c r="AX703" s="106"/>
    </row>
    <row r="704" spans="1:51" ht="54"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734</v>
      </c>
      <c r="AE704" s="781"/>
      <c r="AF704" s="781"/>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734</v>
      </c>
      <c r="AE705" s="713"/>
      <c r="AF705" s="713"/>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1.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734</v>
      </c>
      <c r="AE708" s="603"/>
      <c r="AF708" s="603"/>
      <c r="AG708" s="740" t="s">
        <v>739</v>
      </c>
      <c r="AH708" s="741"/>
      <c r="AI708" s="741"/>
      <c r="AJ708" s="741"/>
      <c r="AK708" s="741"/>
      <c r="AL708" s="741"/>
      <c r="AM708" s="741"/>
      <c r="AN708" s="741"/>
      <c r="AO708" s="741"/>
      <c r="AP708" s="741"/>
      <c r="AQ708" s="741"/>
      <c r="AR708" s="741"/>
      <c r="AS708" s="741"/>
      <c r="AT708" s="741"/>
      <c r="AU708" s="741"/>
      <c r="AV708" s="741"/>
      <c r="AW708" s="741"/>
      <c r="AX708" s="742"/>
    </row>
    <row r="709" spans="1:50" ht="33"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734</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759</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734</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734</v>
      </c>
      <c r="AE712" s="781"/>
      <c r="AF712" s="781"/>
      <c r="AG712" s="805" t="s">
        <v>741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742</v>
      </c>
      <c r="AE713" s="323"/>
      <c r="AF713" s="661"/>
      <c r="AG713" s="104" t="s">
        <v>759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734</v>
      </c>
      <c r="AE714" s="803"/>
      <c r="AF714" s="804"/>
      <c r="AG714" s="734" t="s">
        <v>743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734</v>
      </c>
      <c r="AE715" s="603"/>
      <c r="AF715" s="654"/>
      <c r="AG715" s="740" t="s">
        <v>744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734</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51"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734</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2">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78"/>
      <c r="B725" s="779"/>
      <c r="C725" s="293"/>
      <c r="D725" s="294"/>
      <c r="E725" s="294"/>
      <c r="F725" s="295"/>
      <c r="G725" s="286"/>
      <c r="H725" s="287"/>
      <c r="I725" s="79" t="str">
        <f t="shared" si="113"/>
        <v/>
      </c>
      <c r="J725" s="289"/>
      <c r="K725" s="289"/>
      <c r="L725" s="79" t="str">
        <f t="shared" si="114"/>
        <v/>
      </c>
      <c r="M725" s="80"/>
      <c r="N725" s="270" t="s">
        <v>754</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48</v>
      </c>
      <c r="B726" s="797"/>
      <c r="C726" s="810" t="s">
        <v>53</v>
      </c>
      <c r="D726" s="832"/>
      <c r="E726" s="832"/>
      <c r="F726" s="833"/>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8"/>
      <c r="B727" s="799"/>
      <c r="C727" s="746" t="s">
        <v>57</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7.25" customHeight="1" thickBot="1" x14ac:dyDescent="0.25">
      <c r="A729" s="632" t="s">
        <v>755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6" customHeight="1" thickBot="1" x14ac:dyDescent="0.25">
      <c r="A731" s="671" t="s">
        <v>138</v>
      </c>
      <c r="B731" s="672"/>
      <c r="C731" s="672"/>
      <c r="D731" s="672"/>
      <c r="E731" s="673"/>
      <c r="F731" s="727" t="s">
        <v>778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6" customHeight="1" thickBot="1" x14ac:dyDescent="0.25">
      <c r="A733" s="671" t="s">
        <v>138</v>
      </c>
      <c r="B733" s="672"/>
      <c r="C733" s="672"/>
      <c r="D733" s="672"/>
      <c r="E733" s="673"/>
      <c r="F733" s="635" t="s">
        <v>779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3.7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90" t="s">
        <v>673</v>
      </c>
      <c r="B737" s="211"/>
      <c r="C737" s="211"/>
      <c r="D737" s="212"/>
      <c r="E737" s="954" t="s">
        <v>719</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2">
      <c r="A738" s="361" t="s">
        <v>398</v>
      </c>
      <c r="B738" s="361"/>
      <c r="C738" s="361"/>
      <c r="D738" s="361"/>
      <c r="E738" s="954" t="s">
        <v>719</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2">
      <c r="A739" s="361" t="s">
        <v>397</v>
      </c>
      <c r="B739" s="361"/>
      <c r="C739" s="361"/>
      <c r="D739" s="361"/>
      <c r="E739" s="954" t="s">
        <v>719</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2">
      <c r="A740" s="361" t="s">
        <v>396</v>
      </c>
      <c r="B740" s="361"/>
      <c r="C740" s="361"/>
      <c r="D740" s="361"/>
      <c r="E740" s="954" t="s">
        <v>719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2">
      <c r="A741" s="361" t="s">
        <v>395</v>
      </c>
      <c r="B741" s="361"/>
      <c r="C741" s="361"/>
      <c r="D741" s="361"/>
      <c r="E741" s="954" t="s">
        <v>719</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2">
      <c r="A742" s="361" t="s">
        <v>394</v>
      </c>
      <c r="B742" s="361"/>
      <c r="C742" s="361"/>
      <c r="D742" s="361"/>
      <c r="E742" s="954" t="s">
        <v>719</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2">
      <c r="A743" s="361" t="s">
        <v>393</v>
      </c>
      <c r="B743" s="361"/>
      <c r="C743" s="361"/>
      <c r="D743" s="361"/>
      <c r="E743" s="954" t="s">
        <v>731</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2">
      <c r="A744" s="361" t="s">
        <v>392</v>
      </c>
      <c r="B744" s="361"/>
      <c r="C744" s="361"/>
      <c r="D744" s="361"/>
      <c r="E744" s="954" t="s">
        <v>732</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2">
      <c r="A745" s="361" t="s">
        <v>391</v>
      </c>
      <c r="B745" s="361"/>
      <c r="C745" s="361"/>
      <c r="D745" s="361"/>
      <c r="E745" s="991" t="s">
        <v>733</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2">
      <c r="A746" s="361" t="s">
        <v>546</v>
      </c>
      <c r="B746" s="361"/>
      <c r="C746" s="361"/>
      <c r="D746" s="361"/>
      <c r="E746" s="960" t="s">
        <v>711</v>
      </c>
      <c r="F746" s="958"/>
      <c r="G746" s="958"/>
      <c r="H746" s="100" t="str">
        <f>IF(E746="","","-")</f>
        <v>-</v>
      </c>
      <c r="I746" s="958"/>
      <c r="J746" s="958"/>
      <c r="K746" s="100" t="str">
        <f>IF(I746="","","-")</f>
        <v/>
      </c>
      <c r="L746" s="959">
        <v>358</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2">
      <c r="A747" s="361" t="s">
        <v>510</v>
      </c>
      <c r="B747" s="361"/>
      <c r="C747" s="361"/>
      <c r="D747" s="361"/>
      <c r="E747" s="960" t="s">
        <v>711</v>
      </c>
      <c r="F747" s="958"/>
      <c r="G747" s="958"/>
      <c r="H747" s="100" t="str">
        <f>IF(E747="","","-")</f>
        <v>-</v>
      </c>
      <c r="I747" s="958"/>
      <c r="J747" s="958"/>
      <c r="K747" s="100" t="str">
        <f>IF(I747="","","-")</f>
        <v/>
      </c>
      <c r="L747" s="959">
        <v>365</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2">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387</v>
      </c>
      <c r="B787" s="627"/>
      <c r="C787" s="627"/>
      <c r="D787" s="627"/>
      <c r="E787" s="627"/>
      <c r="F787" s="628"/>
      <c r="G787" s="593" t="s">
        <v>771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7.5" customHeight="1" x14ac:dyDescent="0.2">
      <c r="A789" s="629"/>
      <c r="B789" s="630"/>
      <c r="C789" s="630"/>
      <c r="D789" s="630"/>
      <c r="E789" s="630"/>
      <c r="F789" s="631"/>
      <c r="G789" s="668" t="s">
        <v>762</v>
      </c>
      <c r="H789" s="669"/>
      <c r="I789" s="669"/>
      <c r="J789" s="669"/>
      <c r="K789" s="670"/>
      <c r="L789" s="662" t="s">
        <v>775</v>
      </c>
      <c r="M789" s="663"/>
      <c r="N789" s="663"/>
      <c r="O789" s="663"/>
      <c r="P789" s="663"/>
      <c r="Q789" s="663"/>
      <c r="R789" s="663"/>
      <c r="S789" s="663"/>
      <c r="T789" s="663"/>
      <c r="U789" s="663"/>
      <c r="V789" s="663"/>
      <c r="W789" s="663"/>
      <c r="X789" s="664"/>
      <c r="Y789" s="382">
        <v>4.3</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9.5" customHeight="1" x14ac:dyDescent="0.2">
      <c r="A845" s="370">
        <v>1</v>
      </c>
      <c r="B845" s="370">
        <v>1</v>
      </c>
      <c r="C845" s="358" t="s">
        <v>777</v>
      </c>
      <c r="D845" s="343"/>
      <c r="E845" s="343"/>
      <c r="F845" s="343"/>
      <c r="G845" s="343"/>
      <c r="H845" s="343"/>
      <c r="I845" s="343"/>
      <c r="J845" s="344">
        <v>1010401027045</v>
      </c>
      <c r="K845" s="345"/>
      <c r="L845" s="345"/>
      <c r="M845" s="345"/>
      <c r="N845" s="345"/>
      <c r="O845" s="345"/>
      <c r="P845" s="904" t="s">
        <v>776</v>
      </c>
      <c r="Q845" s="905"/>
      <c r="R845" s="905"/>
      <c r="S845" s="905"/>
      <c r="T845" s="905"/>
      <c r="U845" s="905"/>
      <c r="V845" s="905"/>
      <c r="W845" s="905"/>
      <c r="X845" s="905"/>
      <c r="Y845" s="347">
        <v>4.3</v>
      </c>
      <c r="Z845" s="348"/>
      <c r="AA845" s="348"/>
      <c r="AB845" s="349"/>
      <c r="AC845" s="899" t="s">
        <v>373</v>
      </c>
      <c r="AD845" s="900"/>
      <c r="AE845" s="900"/>
      <c r="AF845" s="900"/>
      <c r="AG845" s="900"/>
      <c r="AH845" s="366">
        <v>3</v>
      </c>
      <c r="AI845" s="367"/>
      <c r="AJ845" s="367"/>
      <c r="AK845" s="367"/>
      <c r="AL845" s="354">
        <f>3980000/4559340*100</f>
        <v>87.2933363162212</v>
      </c>
      <c r="AM845" s="355"/>
      <c r="AN845" s="355"/>
      <c r="AO845" s="356"/>
      <c r="AP845" s="357" t="s">
        <v>407</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150" t="s">
        <v>754</v>
      </c>
      <c r="F1110" s="369"/>
      <c r="G1110" s="369"/>
      <c r="H1110" s="369"/>
      <c r="I1110" s="369"/>
      <c r="J1110" s="344" t="s">
        <v>754</v>
      </c>
      <c r="K1110" s="345"/>
      <c r="L1110" s="345"/>
      <c r="M1110" s="345"/>
      <c r="N1110" s="345"/>
      <c r="O1110" s="345"/>
      <c r="P1110" s="359" t="s">
        <v>754</v>
      </c>
      <c r="Q1110" s="346"/>
      <c r="R1110" s="346"/>
      <c r="S1110" s="346"/>
      <c r="T1110" s="346"/>
      <c r="U1110" s="346"/>
      <c r="V1110" s="346"/>
      <c r="W1110" s="346"/>
      <c r="X1110" s="346"/>
      <c r="Y1110" s="347" t="s">
        <v>754</v>
      </c>
      <c r="Z1110" s="348"/>
      <c r="AA1110" s="348"/>
      <c r="AB1110" s="349"/>
      <c r="AC1110" s="350"/>
      <c r="AD1110" s="351"/>
      <c r="AE1110" s="351"/>
      <c r="AF1110" s="351"/>
      <c r="AG1110" s="351"/>
      <c r="AH1110" s="352" t="s">
        <v>754</v>
      </c>
      <c r="AI1110" s="353"/>
      <c r="AJ1110" s="353"/>
      <c r="AK1110" s="353"/>
      <c r="AL1110" s="354" t="s">
        <v>754</v>
      </c>
      <c r="AM1110" s="355"/>
      <c r="AN1110" s="355"/>
      <c r="AO1110" s="356"/>
      <c r="AP1110" s="357" t="s">
        <v>754</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74">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46:AO846">
    <cfRule type="expression" dxfId="2385" priority="2823">
      <formula>IF(AND(AL846&gt;=0, RIGHT(TEXT(AL846,"0.#"),1)&lt;&gt;"."),TRUE,FALSE)</formula>
    </cfRule>
    <cfRule type="expression" dxfId="2384" priority="2824">
      <formula>IF(AND(AL846&gt;=0, RIGHT(TEXT(AL846,"0.#"),1)="."),TRUE,FALSE)</formula>
    </cfRule>
    <cfRule type="expression" dxfId="2383" priority="2825">
      <formula>IF(AND(AL846&lt;0, RIGHT(TEXT(AL846,"0.#"),1)&lt;&gt;"."),TRUE,FALSE)</formula>
    </cfRule>
    <cfRule type="expression" dxfId="2382" priority="2826">
      <formula>IF(AND(AL846&lt;0, RIGHT(TEXT(AL846,"0.#"),1)="."),TRUE,FALSE)</formula>
    </cfRule>
  </conditionalFormatting>
  <conditionalFormatting sqref="Y846">
    <cfRule type="expression" dxfId="2381" priority="2821">
      <formula>IF(RIGHT(TEXT(Y846,"0.#"),1)=".",FALSE,TRUE)</formula>
    </cfRule>
    <cfRule type="expression" dxfId="2380" priority="2822">
      <formula>IF(RIGHT(TEXT(Y846,"0.#"),1)=".",TRUE,FALSE)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0:Y907">
    <cfRule type="expression" dxfId="2063" priority="2081">
      <formula>IF(RIGHT(TEXT(Y880,"0.#"),1)=".",FALSE,TRUE)</formula>
    </cfRule>
    <cfRule type="expression" dxfId="2062" priority="2082">
      <formula>IF(RIGHT(TEXT(Y880,"0.#"),1)=".",TRUE,FALSE)</formula>
    </cfRule>
  </conditionalFormatting>
  <conditionalFormatting sqref="Y878:Y879">
    <cfRule type="expression" dxfId="2061" priority="2075">
      <formula>IF(RIGHT(TEXT(Y878,"0.#"),1)=".",FALSE,TRUE)</formula>
    </cfRule>
    <cfRule type="expression" dxfId="2060" priority="2076">
      <formula>IF(RIGHT(TEXT(Y878,"0.#"),1)=".",TRUE,FALSE)</formula>
    </cfRule>
  </conditionalFormatting>
  <conditionalFormatting sqref="Y913:Y940">
    <cfRule type="expression" dxfId="2059" priority="2069">
      <formula>IF(RIGHT(TEXT(Y913,"0.#"),1)=".",FALSE,TRUE)</formula>
    </cfRule>
    <cfRule type="expression" dxfId="2058" priority="2070">
      <formula>IF(RIGHT(TEXT(Y913,"0.#"),1)=".",TRUE,FALSE)</formula>
    </cfRule>
  </conditionalFormatting>
  <conditionalFormatting sqref="Y911:Y912">
    <cfRule type="expression" dxfId="2057" priority="2063">
      <formula>IF(RIGHT(TEXT(Y911,"0.#"),1)=".",FALSE,TRUE)</formula>
    </cfRule>
    <cfRule type="expression" dxfId="2056" priority="2064">
      <formula>IF(RIGHT(TEXT(Y911,"0.#"),1)=".",TRUE,FALSE)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80:AO907">
    <cfRule type="expression" dxfId="1965" priority="2083">
      <formula>IF(AND(AL880&gt;=0, RIGHT(TEXT(AL880,"0.#"),1)&lt;&gt;"."),TRUE,FALSE)</formula>
    </cfRule>
    <cfRule type="expression" dxfId="1964" priority="2084">
      <formula>IF(AND(AL880&gt;=0, RIGHT(TEXT(AL880,"0.#"),1)="."),TRUE,FALSE)</formula>
    </cfRule>
    <cfRule type="expression" dxfId="1963" priority="2085">
      <formula>IF(AND(AL880&lt;0, RIGHT(TEXT(AL880,"0.#"),1)&lt;&gt;"."),TRUE,FALSE)</formula>
    </cfRule>
    <cfRule type="expression" dxfId="1962" priority="2086">
      <formula>IF(AND(AL880&lt;0, RIGHT(TEXT(AL880,"0.#"),1)="."),TRUE,FALSE)</formula>
    </cfRule>
  </conditionalFormatting>
  <conditionalFormatting sqref="AL878:AO879">
    <cfRule type="expression" dxfId="1961" priority="2077">
      <formula>IF(AND(AL878&gt;=0, RIGHT(TEXT(AL878,"0.#"),1)&lt;&gt;"."),TRUE,FALSE)</formula>
    </cfRule>
    <cfRule type="expression" dxfId="1960" priority="2078">
      <formula>IF(AND(AL878&gt;=0, RIGHT(TEXT(AL878,"0.#"),1)="."),TRUE,FALSE)</formula>
    </cfRule>
    <cfRule type="expression" dxfId="1959" priority="2079">
      <formula>IF(AND(AL878&lt;0, RIGHT(TEXT(AL878,"0.#"),1)&lt;&gt;"."),TRUE,FALSE)</formula>
    </cfRule>
    <cfRule type="expression" dxfId="1958" priority="2080">
      <formula>IF(AND(AL878&lt;0, RIGHT(TEXT(AL878,"0.#"),1)="."),TRUE,FALSE)</formula>
    </cfRule>
  </conditionalFormatting>
  <conditionalFormatting sqref="AL913:AO940">
    <cfRule type="expression" dxfId="1957" priority="2071">
      <formula>IF(AND(AL913&gt;=0, RIGHT(TEXT(AL913,"0.#"),1)&lt;&gt;"."),TRUE,FALSE)</formula>
    </cfRule>
    <cfRule type="expression" dxfId="1956" priority="2072">
      <formula>IF(AND(AL913&gt;=0, RIGHT(TEXT(AL913,"0.#"),1)="."),TRUE,FALSE)</formula>
    </cfRule>
    <cfRule type="expression" dxfId="1955" priority="2073">
      <formula>IF(AND(AL913&lt;0, RIGHT(TEXT(AL913,"0.#"),1)&lt;&gt;"."),TRUE,FALSE)</formula>
    </cfRule>
    <cfRule type="expression" dxfId="1954" priority="2074">
      <formula>IF(AND(AL913&lt;0, RIGHT(TEXT(AL913,"0.#"),1)="."),TRUE,FALSE)</formula>
    </cfRule>
  </conditionalFormatting>
  <conditionalFormatting sqref="AL911:AO912">
    <cfRule type="expression" dxfId="1953" priority="2065">
      <formula>IF(AND(AL911&gt;=0, RIGHT(TEXT(AL911,"0.#"),1)&lt;&gt;"."),TRUE,FALSE)</formula>
    </cfRule>
    <cfRule type="expression" dxfId="1952" priority="2066">
      <formula>IF(AND(AL911&gt;=0, RIGHT(TEXT(AL911,"0.#"),1)="."),TRUE,FALSE)</formula>
    </cfRule>
    <cfRule type="expression" dxfId="1951" priority="2067">
      <formula>IF(AND(AL911&lt;0, RIGHT(TEXT(AL911,"0.#"),1)&lt;&gt;"."),TRUE,FALSE)</formula>
    </cfRule>
    <cfRule type="expression" dxfId="1950" priority="2068">
      <formula>IF(AND(AL911&lt;0, RIGHT(TEXT(AL911,"0.#"),1)="."),TRUE,FALSE)</formula>
    </cfRule>
  </conditionalFormatting>
  <conditionalFormatting sqref="AL946:AO973">
    <cfRule type="expression" dxfId="1949" priority="2059">
      <formula>IF(AND(AL946&gt;=0, RIGHT(TEXT(AL946,"0.#"),1)&lt;&gt;"."),TRUE,FALSE)</formula>
    </cfRule>
    <cfRule type="expression" dxfId="1948" priority="2060">
      <formula>IF(AND(AL946&gt;=0, RIGHT(TEXT(AL946,"0.#"),1)="."),TRUE,FALSE)</formula>
    </cfRule>
    <cfRule type="expression" dxfId="1947" priority="2061">
      <formula>IF(AND(AL946&lt;0, RIGHT(TEXT(AL946,"0.#"),1)&lt;&gt;"."),TRUE,FALSE)</formula>
    </cfRule>
    <cfRule type="expression" dxfId="1946" priority="2062">
      <formula>IF(AND(AL946&lt;0, RIGHT(TEXT(AL946,"0.#"),1)="."),TRUE,FALSE)</formula>
    </cfRule>
  </conditionalFormatting>
  <conditionalFormatting sqref="AL944:AO945">
    <cfRule type="expression" dxfId="1945" priority="2053">
      <formula>IF(AND(AL944&gt;=0, RIGHT(TEXT(AL944,"0.#"),1)&lt;&gt;"."),TRUE,FALSE)</formula>
    </cfRule>
    <cfRule type="expression" dxfId="1944" priority="2054">
      <formula>IF(AND(AL944&gt;=0, RIGHT(TEXT(AL944,"0.#"),1)="."),TRUE,FALSE)</formula>
    </cfRule>
    <cfRule type="expression" dxfId="1943" priority="2055">
      <formula>IF(AND(AL944&lt;0, RIGHT(TEXT(AL944,"0.#"),1)&lt;&gt;"."),TRUE,FALSE)</formula>
    </cfRule>
    <cfRule type="expression" dxfId="1942" priority="2056">
      <formula>IF(AND(AL944&lt;0, RIGHT(TEXT(AL944,"0.#"),1)="."),TRUE,FALSE)</formula>
    </cfRule>
  </conditionalFormatting>
  <conditionalFormatting sqref="AL979:AO1006">
    <cfRule type="expression" dxfId="1941" priority="2047">
      <formula>IF(AND(AL979&gt;=0, RIGHT(TEXT(AL979,"0.#"),1)&lt;&gt;"."),TRUE,FALSE)</formula>
    </cfRule>
    <cfRule type="expression" dxfId="1940" priority="2048">
      <formula>IF(AND(AL979&gt;=0, RIGHT(TEXT(AL979,"0.#"),1)="."),TRUE,FALSE)</formula>
    </cfRule>
    <cfRule type="expression" dxfId="1939" priority="2049">
      <formula>IF(AND(AL979&lt;0, RIGHT(TEXT(AL979,"0.#"),1)&lt;&gt;"."),TRUE,FALSE)</formula>
    </cfRule>
    <cfRule type="expression" dxfId="1938" priority="2050">
      <formula>IF(AND(AL979&lt;0, RIGHT(TEXT(AL979,"0.#"),1)="."),TRUE,FALSE)</formula>
    </cfRule>
  </conditionalFormatting>
  <conditionalFormatting sqref="AL977:AO978">
    <cfRule type="expression" dxfId="1937" priority="2041">
      <formula>IF(AND(AL977&gt;=0, RIGHT(TEXT(AL977,"0.#"),1)&lt;&gt;"."),TRUE,FALSE)</formula>
    </cfRule>
    <cfRule type="expression" dxfId="1936" priority="2042">
      <formula>IF(AND(AL977&gt;=0, RIGHT(TEXT(AL977,"0.#"),1)="."),TRUE,FALSE)</formula>
    </cfRule>
    <cfRule type="expression" dxfId="1935" priority="2043">
      <formula>IF(AND(AL977&lt;0, RIGHT(TEXT(AL977,"0.#"),1)&lt;&gt;"."),TRUE,FALSE)</formula>
    </cfRule>
    <cfRule type="expression" dxfId="1934" priority="2044">
      <formula>IF(AND(AL977&lt;0, RIGHT(TEXT(AL977,"0.#"),1)="."),TRUE,FALSE)</formula>
    </cfRule>
  </conditionalFormatting>
  <conditionalFormatting sqref="AL1012:AO1039">
    <cfRule type="expression" dxfId="1933" priority="2035">
      <formula>IF(AND(AL1012&gt;=0, RIGHT(TEXT(AL1012,"0.#"),1)&lt;&gt;"."),TRUE,FALSE)</formula>
    </cfRule>
    <cfRule type="expression" dxfId="1932" priority="2036">
      <formula>IF(AND(AL1012&gt;=0, RIGHT(TEXT(AL1012,"0.#"),1)="."),TRUE,FALSE)</formula>
    </cfRule>
    <cfRule type="expression" dxfId="1931" priority="2037">
      <formula>IF(AND(AL1012&lt;0, RIGHT(TEXT(AL1012,"0.#"),1)&lt;&gt;"."),TRUE,FALSE)</formula>
    </cfRule>
    <cfRule type="expression" dxfId="1930" priority="2038">
      <formula>IF(AND(AL1012&lt;0, RIGHT(TEXT(AL1012,"0.#"),1)="."),TRUE,FALSE)</formula>
    </cfRule>
  </conditionalFormatting>
  <conditionalFormatting sqref="AL1010:AO1011">
    <cfRule type="expression" dxfId="1929" priority="2029">
      <formula>IF(AND(AL1010&gt;=0, RIGHT(TEXT(AL1010,"0.#"),1)&lt;&gt;"."),TRUE,FALSE)</formula>
    </cfRule>
    <cfRule type="expression" dxfId="1928" priority="2030">
      <formula>IF(AND(AL1010&gt;=0, RIGHT(TEXT(AL1010,"0.#"),1)="."),TRUE,FALSE)</formula>
    </cfRule>
    <cfRule type="expression" dxfId="1927" priority="2031">
      <formula>IF(AND(AL1010&lt;0, RIGHT(TEXT(AL1010,"0.#"),1)&lt;&gt;"."),TRUE,FALSE)</formula>
    </cfRule>
    <cfRule type="expression" dxfId="1926" priority="2032">
      <formula>IF(AND(AL1010&lt;0, RIGHT(TEXT(AL1010,"0.#"),1)="."),TRUE,FALSE)</formula>
    </cfRule>
  </conditionalFormatting>
  <conditionalFormatting sqref="Y1010:Y1011">
    <cfRule type="expression" dxfId="1925" priority="2027">
      <formula>IF(RIGHT(TEXT(Y1010,"0.#"),1)=".",FALSE,TRUE)</formula>
    </cfRule>
    <cfRule type="expression" dxfId="1924" priority="2028">
      <formula>IF(RIGHT(TEXT(Y1010,"0.#"),1)=".",TRUE,FALSE)</formula>
    </cfRule>
  </conditionalFormatting>
  <conditionalFormatting sqref="AL1045:AO1072">
    <cfRule type="expression" dxfId="1923" priority="2023">
      <formula>IF(AND(AL1045&gt;=0, RIGHT(TEXT(AL1045,"0.#"),1)&lt;&gt;"."),TRUE,FALSE)</formula>
    </cfRule>
    <cfRule type="expression" dxfId="1922" priority="2024">
      <formula>IF(AND(AL1045&gt;=0, RIGHT(TEXT(AL1045,"0.#"),1)="."),TRUE,FALSE)</formula>
    </cfRule>
    <cfRule type="expression" dxfId="1921" priority="2025">
      <formula>IF(AND(AL1045&lt;0, RIGHT(TEXT(AL1045,"0.#"),1)&lt;&gt;"."),TRUE,FALSE)</formula>
    </cfRule>
    <cfRule type="expression" dxfId="1920" priority="2026">
      <formula>IF(AND(AL1045&lt;0, RIGHT(TEXT(AL1045,"0.#"),1)="."),TRUE,FALSE)</formula>
    </cfRule>
  </conditionalFormatting>
  <conditionalFormatting sqref="Y1045:Y1072">
    <cfRule type="expression" dxfId="1919" priority="2021">
      <formula>IF(RIGHT(TEXT(Y1045,"0.#"),1)=".",FALSE,TRUE)</formula>
    </cfRule>
    <cfRule type="expression" dxfId="1918" priority="2022">
      <formula>IF(RIGHT(TEXT(Y1045,"0.#"),1)=".",TRUE,FALSE)</formula>
    </cfRule>
  </conditionalFormatting>
  <conditionalFormatting sqref="AL1043:AO1044">
    <cfRule type="expression" dxfId="1917" priority="2017">
      <formula>IF(AND(AL1043&gt;=0, RIGHT(TEXT(AL1043,"0.#"),1)&lt;&gt;"."),TRUE,FALSE)</formula>
    </cfRule>
    <cfRule type="expression" dxfId="1916" priority="2018">
      <formula>IF(AND(AL1043&gt;=0, RIGHT(TEXT(AL1043,"0.#"),1)="."),TRUE,FALSE)</formula>
    </cfRule>
    <cfRule type="expression" dxfId="1915" priority="2019">
      <formula>IF(AND(AL1043&lt;0, RIGHT(TEXT(AL1043,"0.#"),1)&lt;&gt;"."),TRUE,FALSE)</formula>
    </cfRule>
    <cfRule type="expression" dxfId="1914" priority="2020">
      <formula>IF(AND(AL1043&lt;0, RIGHT(TEXT(AL1043,"0.#"),1)="."),TRUE,FALSE)</formula>
    </cfRule>
  </conditionalFormatting>
  <conditionalFormatting sqref="Y1043:Y1044">
    <cfRule type="expression" dxfId="1913" priority="2015">
      <formula>IF(RIGHT(TEXT(Y1043,"0.#"),1)=".",FALSE,TRUE)</formula>
    </cfRule>
    <cfRule type="expression" dxfId="1912" priority="2016">
      <formula>IF(RIGHT(TEXT(Y1043,"0.#"),1)=".",TRUE,FALSE)</formula>
    </cfRule>
  </conditionalFormatting>
  <conditionalFormatting sqref="AL1078:AO1105">
    <cfRule type="expression" dxfId="1911" priority="2011">
      <formula>IF(AND(AL1078&gt;=0, RIGHT(TEXT(AL1078,"0.#"),1)&lt;&gt;"."),TRUE,FALSE)</formula>
    </cfRule>
    <cfRule type="expression" dxfId="1910" priority="2012">
      <formula>IF(AND(AL1078&gt;=0, RIGHT(TEXT(AL1078,"0.#"),1)="."),TRUE,FALSE)</formula>
    </cfRule>
    <cfRule type="expression" dxfId="1909" priority="2013">
      <formula>IF(AND(AL1078&lt;0, RIGHT(TEXT(AL1078,"0.#"),1)&lt;&gt;"."),TRUE,FALSE)</formula>
    </cfRule>
    <cfRule type="expression" dxfId="1908" priority="2014">
      <formula>IF(AND(AL1078&lt;0, RIGHT(TEXT(AL1078,"0.#"),1)="."),TRUE,FALSE)</formula>
    </cfRule>
  </conditionalFormatting>
  <conditionalFormatting sqref="Y1078:Y1105">
    <cfRule type="expression" dxfId="1907" priority="2009">
      <formula>IF(RIGHT(TEXT(Y1078,"0.#"),1)=".",FALSE,TRUE)</formula>
    </cfRule>
    <cfRule type="expression" dxfId="1906" priority="2010">
      <formula>IF(RIGHT(TEXT(Y1078,"0.#"),1)=".",TRUE,FALSE)</formula>
    </cfRule>
  </conditionalFormatting>
  <conditionalFormatting sqref="AL1076:AO1077">
    <cfRule type="expression" dxfId="1905" priority="2005">
      <formula>IF(AND(AL1076&gt;=0, RIGHT(TEXT(AL1076,"0.#"),1)&lt;&gt;"."),TRUE,FALSE)</formula>
    </cfRule>
    <cfRule type="expression" dxfId="1904" priority="2006">
      <formula>IF(AND(AL1076&gt;=0, RIGHT(TEXT(AL1076,"0.#"),1)="."),TRUE,FALSE)</formula>
    </cfRule>
    <cfRule type="expression" dxfId="1903" priority="2007">
      <formula>IF(AND(AL1076&lt;0, RIGHT(TEXT(AL1076,"0.#"),1)&lt;&gt;"."),TRUE,FALSE)</formula>
    </cfRule>
    <cfRule type="expression" dxfId="1902" priority="2008">
      <formula>IF(AND(AL1076&lt;0, RIGHT(TEXT(AL1076,"0.#"),1)="."),TRUE,FALSE)</formula>
    </cfRule>
  </conditionalFormatting>
  <conditionalFormatting sqref="Y1076:Y1077">
    <cfRule type="expression" dxfId="1901" priority="2003">
      <formula>IF(RIGHT(TEXT(Y1076,"0.#"),1)=".",FALSE,TRUE)</formula>
    </cfRule>
    <cfRule type="expression" dxfId="1900" priority="2004">
      <formula>IF(RIGHT(TEXT(Y1076,"0.#"),1)=".",TRUE,FALSE)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1"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1" sqref="B3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2">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5"/>
    <row r="55" spans="1:51" ht="30" customHeight="1" x14ac:dyDescent="0.2">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5"/>
    <row r="108" spans="1:51" ht="30" customHeight="1" x14ac:dyDescent="0.2">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5"/>
    <row r="161" spans="1:51" ht="30" customHeight="1" x14ac:dyDescent="0.2">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5"/>
    <row r="214" spans="1:51" ht="30" customHeight="1" x14ac:dyDescent="0.2">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2021-08-17T05:56:42Z</cp:lastPrinted>
  <dcterms:created xsi:type="dcterms:W3CDTF">2012-03-13T00:50:25Z</dcterms:created>
  <dcterms:modified xsi:type="dcterms:W3CDTF">2021-08-30T05:38:12Z</dcterms:modified>
</cp:coreProperties>
</file>